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430A9B8-22B3-46D9-9E64-326270625DC4}" xr6:coauthVersionLast="47" xr6:coauthVersionMax="47" xr10:uidLastSave="{00000000-0000-0000-0000-000000000000}"/>
  <bookViews>
    <workbookView xWindow="456" yWindow="0" windowWidth="13392" windowHeight="12240" tabRatio="456" xr2:uid="{00000000-000D-0000-FFFF-FFFF00000000}"/>
  </bookViews>
  <sheets>
    <sheet name="1512.19.90 Imports" sheetId="2" r:id="rId1"/>
    <sheet name="1512.19.90 Exports" sheetId="3" r:id="rId2"/>
  </sheets>
  <definedNames>
    <definedName name="_xlnm.Print_Area" localSheetId="1">'1512.19.90 Exports'!$B$1:$B$77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B277" i="3" l="1"/>
  <c r="JA277" i="3"/>
  <c r="JB276" i="3"/>
  <c r="JA276" i="3"/>
  <c r="JB275" i="3"/>
  <c r="JA275" i="3"/>
  <c r="JB274" i="3"/>
  <c r="JA274" i="3"/>
  <c r="JB273" i="3"/>
  <c r="JA273" i="3"/>
  <c r="JB272" i="3"/>
  <c r="JA272" i="3"/>
  <c r="JB271" i="3"/>
  <c r="JA271" i="3"/>
  <c r="JB270" i="3"/>
  <c r="JA270" i="3"/>
  <c r="JB269" i="3"/>
  <c r="JA269" i="3"/>
  <c r="JB268" i="3"/>
  <c r="JA268" i="3"/>
  <c r="JB267" i="3"/>
  <c r="JA267" i="3"/>
  <c r="JB266" i="3"/>
  <c r="JA266" i="3"/>
  <c r="JA253" i="3"/>
  <c r="JB253" i="3"/>
  <c r="JA254" i="3"/>
  <c r="JB254" i="3"/>
  <c r="JA255" i="3"/>
  <c r="JB255" i="3"/>
  <c r="JA256" i="3"/>
  <c r="JB256" i="3"/>
  <c r="JA257" i="3"/>
  <c r="JB257" i="3"/>
  <c r="JA258" i="3"/>
  <c r="JB258" i="3"/>
  <c r="JA259" i="3"/>
  <c r="JB259" i="3"/>
  <c r="JA260" i="3"/>
  <c r="JB260" i="3"/>
  <c r="JA261" i="3"/>
  <c r="JB261" i="3"/>
  <c r="JA262" i="3"/>
  <c r="JB262" i="3"/>
  <c r="JA263" i="3"/>
  <c r="JB263" i="3"/>
  <c r="JA264" i="3"/>
  <c r="JB264" i="3"/>
  <c r="JA265" i="3"/>
  <c r="JB265" i="3"/>
  <c r="IY278" i="3"/>
  <c r="IX278" i="3"/>
  <c r="IV278" i="3"/>
  <c r="IU278" i="3"/>
  <c r="IS278" i="3"/>
  <c r="IR278" i="3"/>
  <c r="IP278" i="3"/>
  <c r="IO278" i="3"/>
  <c r="IM278" i="3"/>
  <c r="IL278" i="3"/>
  <c r="IJ278" i="3"/>
  <c r="II278" i="3"/>
  <c r="IG278" i="3"/>
  <c r="IF278" i="3"/>
  <c r="ID278" i="3"/>
  <c r="IC278" i="3"/>
  <c r="IA278" i="3"/>
  <c r="HZ278" i="3"/>
  <c r="HX278" i="3"/>
  <c r="HW278" i="3"/>
  <c r="HU278" i="3"/>
  <c r="HT278" i="3"/>
  <c r="HR278" i="3"/>
  <c r="HQ278" i="3"/>
  <c r="HO278" i="3"/>
  <c r="HN278" i="3"/>
  <c r="HL278" i="3"/>
  <c r="HK278" i="3"/>
  <c r="HI278" i="3"/>
  <c r="HH278" i="3"/>
  <c r="HF278" i="3"/>
  <c r="HE278" i="3"/>
  <c r="HC278" i="3"/>
  <c r="HB278" i="3"/>
  <c r="GZ278" i="3"/>
  <c r="GY278" i="3"/>
  <c r="GW278" i="3"/>
  <c r="GV278" i="3"/>
  <c r="GT278" i="3"/>
  <c r="GS278" i="3"/>
  <c r="GQ278" i="3"/>
  <c r="GP278" i="3"/>
  <c r="GN278" i="3"/>
  <c r="GM278" i="3"/>
  <c r="GK278" i="3"/>
  <c r="GJ278" i="3"/>
  <c r="GH278" i="3"/>
  <c r="GG278" i="3"/>
  <c r="GE278" i="3"/>
  <c r="GD278" i="3"/>
  <c r="GB278" i="3"/>
  <c r="GA278" i="3"/>
  <c r="FY278" i="3"/>
  <c r="FX278" i="3"/>
  <c r="FV278" i="3"/>
  <c r="FU278" i="3"/>
  <c r="FS278" i="3"/>
  <c r="FR278" i="3"/>
  <c r="FP278" i="3"/>
  <c r="FO278" i="3"/>
  <c r="FM278" i="3"/>
  <c r="FL278" i="3"/>
  <c r="FJ278" i="3"/>
  <c r="FI278" i="3"/>
  <c r="FG278" i="3"/>
  <c r="FF278" i="3"/>
  <c r="FD278" i="3"/>
  <c r="FC278" i="3"/>
  <c r="FA278" i="3"/>
  <c r="EZ278" i="3"/>
  <c r="EX278" i="3"/>
  <c r="EW278" i="3"/>
  <c r="EU278" i="3"/>
  <c r="ET278" i="3"/>
  <c r="ER278" i="3"/>
  <c r="EQ278" i="3"/>
  <c r="EO278" i="3"/>
  <c r="EN278" i="3"/>
  <c r="EL278" i="3"/>
  <c r="EK278" i="3"/>
  <c r="EI278" i="3"/>
  <c r="EH278" i="3"/>
  <c r="EF278" i="3"/>
  <c r="EE278" i="3"/>
  <c r="EC278" i="3"/>
  <c r="EB278" i="3"/>
  <c r="DZ278" i="3"/>
  <c r="DY278" i="3"/>
  <c r="DW278" i="3"/>
  <c r="DV278" i="3"/>
  <c r="DT278" i="3"/>
  <c r="DS278" i="3"/>
  <c r="DQ278" i="3"/>
  <c r="DP278" i="3"/>
  <c r="DN278" i="3"/>
  <c r="DM278" i="3"/>
  <c r="DK278" i="3"/>
  <c r="DJ278" i="3"/>
  <c r="DH278" i="3"/>
  <c r="DG278" i="3"/>
  <c r="DE278" i="3"/>
  <c r="DD278" i="3"/>
  <c r="DB278" i="3"/>
  <c r="DA278" i="3"/>
  <c r="CY278" i="3"/>
  <c r="CX278" i="3"/>
  <c r="CV278" i="3"/>
  <c r="CU278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IZ277" i="3"/>
  <c r="IW277" i="3"/>
  <c r="IT277" i="3"/>
  <c r="IQ277" i="3"/>
  <c r="IN277" i="3"/>
  <c r="IK277" i="3"/>
  <c r="IH277" i="3"/>
  <c r="IE277" i="3"/>
  <c r="IB277" i="3"/>
  <c r="HY277" i="3"/>
  <c r="HV277" i="3"/>
  <c r="HS277" i="3"/>
  <c r="HP277" i="3"/>
  <c r="HM277" i="3"/>
  <c r="HJ277" i="3"/>
  <c r="HG277" i="3"/>
  <c r="HD277" i="3"/>
  <c r="HA277" i="3"/>
  <c r="GX277" i="3"/>
  <c r="GU277" i="3"/>
  <c r="GR277" i="3"/>
  <c r="GO277" i="3"/>
  <c r="GL277" i="3"/>
  <c r="GI277" i="3"/>
  <c r="GF277" i="3"/>
  <c r="GC277" i="3"/>
  <c r="FZ277" i="3"/>
  <c r="FW277" i="3"/>
  <c r="FT277" i="3"/>
  <c r="FQ277" i="3"/>
  <c r="FN277" i="3"/>
  <c r="FK277" i="3"/>
  <c r="FH277" i="3"/>
  <c r="FE277" i="3"/>
  <c r="FB277" i="3"/>
  <c r="EY277" i="3"/>
  <c r="EV277" i="3"/>
  <c r="ES277" i="3"/>
  <c r="EP277" i="3"/>
  <c r="EM277" i="3"/>
  <c r="EJ277" i="3"/>
  <c r="EG277" i="3"/>
  <c r="ED277" i="3"/>
  <c r="EA277" i="3"/>
  <c r="DX277" i="3"/>
  <c r="DU277" i="3"/>
  <c r="DR277" i="3"/>
  <c r="DO277" i="3"/>
  <c r="DL277" i="3"/>
  <c r="DI277" i="3"/>
  <c r="DF277" i="3"/>
  <c r="DC277" i="3"/>
  <c r="CZ277" i="3"/>
  <c r="CW277" i="3"/>
  <c r="CT277" i="3"/>
  <c r="CQ277" i="3"/>
  <c r="CN277" i="3"/>
  <c r="CK277" i="3"/>
  <c r="CH277" i="3"/>
  <c r="CE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IZ276" i="3"/>
  <c r="IW276" i="3"/>
  <c r="IT276" i="3"/>
  <c r="IQ276" i="3"/>
  <c r="IN276" i="3"/>
  <c r="IK276" i="3"/>
  <c r="IH276" i="3"/>
  <c r="IE276" i="3"/>
  <c r="IB276" i="3"/>
  <c r="HY276" i="3"/>
  <c r="HV276" i="3"/>
  <c r="HS276" i="3"/>
  <c r="HP276" i="3"/>
  <c r="HM276" i="3"/>
  <c r="HJ276" i="3"/>
  <c r="HG276" i="3"/>
  <c r="HD276" i="3"/>
  <c r="HA276" i="3"/>
  <c r="GX276" i="3"/>
  <c r="GU276" i="3"/>
  <c r="GR276" i="3"/>
  <c r="GO276" i="3"/>
  <c r="GL276" i="3"/>
  <c r="GI276" i="3"/>
  <c r="GF276" i="3"/>
  <c r="GC276" i="3"/>
  <c r="FZ276" i="3"/>
  <c r="FW276" i="3"/>
  <c r="FT276" i="3"/>
  <c r="FQ276" i="3"/>
  <c r="FN276" i="3"/>
  <c r="FK276" i="3"/>
  <c r="FH276" i="3"/>
  <c r="FE276" i="3"/>
  <c r="FB276" i="3"/>
  <c r="EY276" i="3"/>
  <c r="EV276" i="3"/>
  <c r="ES276" i="3"/>
  <c r="EP276" i="3"/>
  <c r="EM276" i="3"/>
  <c r="EJ276" i="3"/>
  <c r="EG276" i="3"/>
  <c r="ED276" i="3"/>
  <c r="EA276" i="3"/>
  <c r="DX276" i="3"/>
  <c r="DU276" i="3"/>
  <c r="DR276" i="3"/>
  <c r="DO276" i="3"/>
  <c r="DL276" i="3"/>
  <c r="DI276" i="3"/>
  <c r="DF276" i="3"/>
  <c r="DC276" i="3"/>
  <c r="CZ276" i="3"/>
  <c r="CW276" i="3"/>
  <c r="CT276" i="3"/>
  <c r="CQ276" i="3"/>
  <c r="CN276" i="3"/>
  <c r="CK276" i="3"/>
  <c r="CH276" i="3"/>
  <c r="CE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IZ275" i="3"/>
  <c r="IW275" i="3"/>
  <c r="IT275" i="3"/>
  <c r="IQ275" i="3"/>
  <c r="IN275" i="3"/>
  <c r="IK275" i="3"/>
  <c r="IH275" i="3"/>
  <c r="IE275" i="3"/>
  <c r="IB275" i="3"/>
  <c r="HY275" i="3"/>
  <c r="HV275" i="3"/>
  <c r="HS275" i="3"/>
  <c r="HP275" i="3"/>
  <c r="HM275" i="3"/>
  <c r="HJ275" i="3"/>
  <c r="HG275" i="3"/>
  <c r="HD275" i="3"/>
  <c r="HA275" i="3"/>
  <c r="GX275" i="3"/>
  <c r="GU275" i="3"/>
  <c r="GR275" i="3"/>
  <c r="GO275" i="3"/>
  <c r="GL275" i="3"/>
  <c r="GI275" i="3"/>
  <c r="GF275" i="3"/>
  <c r="GC275" i="3"/>
  <c r="FZ275" i="3"/>
  <c r="FW275" i="3"/>
  <c r="FT275" i="3"/>
  <c r="FQ275" i="3"/>
  <c r="FN275" i="3"/>
  <c r="FK275" i="3"/>
  <c r="FH275" i="3"/>
  <c r="FE275" i="3"/>
  <c r="FB275" i="3"/>
  <c r="EY275" i="3"/>
  <c r="EV275" i="3"/>
  <c r="ES275" i="3"/>
  <c r="EP275" i="3"/>
  <c r="EM275" i="3"/>
  <c r="EJ275" i="3"/>
  <c r="EG275" i="3"/>
  <c r="ED275" i="3"/>
  <c r="EA275" i="3"/>
  <c r="DX275" i="3"/>
  <c r="DU275" i="3"/>
  <c r="DR275" i="3"/>
  <c r="DO275" i="3"/>
  <c r="DL275" i="3"/>
  <c r="DI275" i="3"/>
  <c r="DF275" i="3"/>
  <c r="DC275" i="3"/>
  <c r="CZ275" i="3"/>
  <c r="CW275" i="3"/>
  <c r="CT275" i="3"/>
  <c r="CQ275" i="3"/>
  <c r="CN275" i="3"/>
  <c r="CK275" i="3"/>
  <c r="CH275" i="3"/>
  <c r="CE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IZ274" i="3"/>
  <c r="IW274" i="3"/>
  <c r="IT274" i="3"/>
  <c r="IQ274" i="3"/>
  <c r="IN274" i="3"/>
  <c r="IK274" i="3"/>
  <c r="IH274" i="3"/>
  <c r="IE274" i="3"/>
  <c r="IB274" i="3"/>
  <c r="HY274" i="3"/>
  <c r="HV274" i="3"/>
  <c r="HS274" i="3"/>
  <c r="HP274" i="3"/>
  <c r="HM274" i="3"/>
  <c r="HJ274" i="3"/>
  <c r="HG274" i="3"/>
  <c r="HD274" i="3"/>
  <c r="HA274" i="3"/>
  <c r="GX274" i="3"/>
  <c r="GU274" i="3"/>
  <c r="GR274" i="3"/>
  <c r="GO274" i="3"/>
  <c r="GL274" i="3"/>
  <c r="GI274" i="3"/>
  <c r="GF274" i="3"/>
  <c r="GC274" i="3"/>
  <c r="FZ274" i="3"/>
  <c r="FW274" i="3"/>
  <c r="FT274" i="3"/>
  <c r="FQ274" i="3"/>
  <c r="FN274" i="3"/>
  <c r="FK274" i="3"/>
  <c r="FH274" i="3"/>
  <c r="FE274" i="3"/>
  <c r="FB274" i="3"/>
  <c r="EY274" i="3"/>
  <c r="EV274" i="3"/>
  <c r="ES274" i="3"/>
  <c r="EP274" i="3"/>
  <c r="EM274" i="3"/>
  <c r="EJ274" i="3"/>
  <c r="EG274" i="3"/>
  <c r="ED274" i="3"/>
  <c r="EA274" i="3"/>
  <c r="DX274" i="3"/>
  <c r="DU274" i="3"/>
  <c r="DR274" i="3"/>
  <c r="DO274" i="3"/>
  <c r="DL274" i="3"/>
  <c r="DI274" i="3"/>
  <c r="DF274" i="3"/>
  <c r="DC274" i="3"/>
  <c r="CZ274" i="3"/>
  <c r="CW274" i="3"/>
  <c r="CT274" i="3"/>
  <c r="CQ274" i="3"/>
  <c r="CN274" i="3"/>
  <c r="CK274" i="3"/>
  <c r="CH274" i="3"/>
  <c r="CE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IZ273" i="3"/>
  <c r="IW273" i="3"/>
  <c r="IT273" i="3"/>
  <c r="IQ273" i="3"/>
  <c r="IN273" i="3"/>
  <c r="IK273" i="3"/>
  <c r="IH273" i="3"/>
  <c r="IE273" i="3"/>
  <c r="IB273" i="3"/>
  <c r="HY273" i="3"/>
  <c r="HV273" i="3"/>
  <c r="HS273" i="3"/>
  <c r="HP273" i="3"/>
  <c r="HM273" i="3"/>
  <c r="HJ273" i="3"/>
  <c r="HG273" i="3"/>
  <c r="HD273" i="3"/>
  <c r="HA273" i="3"/>
  <c r="GX273" i="3"/>
  <c r="GU273" i="3"/>
  <c r="GR273" i="3"/>
  <c r="GO273" i="3"/>
  <c r="GL273" i="3"/>
  <c r="GI273" i="3"/>
  <c r="GF273" i="3"/>
  <c r="GC273" i="3"/>
  <c r="FZ273" i="3"/>
  <c r="FW273" i="3"/>
  <c r="FT273" i="3"/>
  <c r="FQ273" i="3"/>
  <c r="FN273" i="3"/>
  <c r="FK273" i="3"/>
  <c r="FH273" i="3"/>
  <c r="FE273" i="3"/>
  <c r="FB273" i="3"/>
  <c r="EY273" i="3"/>
  <c r="EV273" i="3"/>
  <c r="ES273" i="3"/>
  <c r="EP273" i="3"/>
  <c r="EM273" i="3"/>
  <c r="EJ273" i="3"/>
  <c r="EG273" i="3"/>
  <c r="ED273" i="3"/>
  <c r="EA273" i="3"/>
  <c r="DX273" i="3"/>
  <c r="DU273" i="3"/>
  <c r="DR273" i="3"/>
  <c r="DO273" i="3"/>
  <c r="DL273" i="3"/>
  <c r="DI273" i="3"/>
  <c r="DF273" i="3"/>
  <c r="DC273" i="3"/>
  <c r="CZ273" i="3"/>
  <c r="CW273" i="3"/>
  <c r="CT273" i="3"/>
  <c r="CQ273" i="3"/>
  <c r="CN273" i="3"/>
  <c r="CK273" i="3"/>
  <c r="CH273" i="3"/>
  <c r="CE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IZ272" i="3"/>
  <c r="IW272" i="3"/>
  <c r="IT272" i="3"/>
  <c r="IQ272" i="3"/>
  <c r="IN272" i="3"/>
  <c r="IK272" i="3"/>
  <c r="IH272" i="3"/>
  <c r="IE272" i="3"/>
  <c r="IB272" i="3"/>
  <c r="HY272" i="3"/>
  <c r="HV272" i="3"/>
  <c r="HS272" i="3"/>
  <c r="HP272" i="3"/>
  <c r="HM272" i="3"/>
  <c r="HJ272" i="3"/>
  <c r="HG272" i="3"/>
  <c r="HD272" i="3"/>
  <c r="HA272" i="3"/>
  <c r="GX272" i="3"/>
  <c r="GU272" i="3"/>
  <c r="GR272" i="3"/>
  <c r="GO272" i="3"/>
  <c r="GL272" i="3"/>
  <c r="GI272" i="3"/>
  <c r="GF272" i="3"/>
  <c r="GC272" i="3"/>
  <c r="FZ272" i="3"/>
  <c r="FW272" i="3"/>
  <c r="FT272" i="3"/>
  <c r="FQ272" i="3"/>
  <c r="FN272" i="3"/>
  <c r="FK272" i="3"/>
  <c r="FH272" i="3"/>
  <c r="FE272" i="3"/>
  <c r="FB272" i="3"/>
  <c r="EY272" i="3"/>
  <c r="EV272" i="3"/>
  <c r="ES272" i="3"/>
  <c r="EP272" i="3"/>
  <c r="EM272" i="3"/>
  <c r="EJ272" i="3"/>
  <c r="EG272" i="3"/>
  <c r="ED272" i="3"/>
  <c r="EA272" i="3"/>
  <c r="DX272" i="3"/>
  <c r="DU272" i="3"/>
  <c r="DR272" i="3"/>
  <c r="DO272" i="3"/>
  <c r="DL272" i="3"/>
  <c r="DI272" i="3"/>
  <c r="DF272" i="3"/>
  <c r="DC272" i="3"/>
  <c r="CZ272" i="3"/>
  <c r="CW272" i="3"/>
  <c r="CT272" i="3"/>
  <c r="CQ272" i="3"/>
  <c r="CN272" i="3"/>
  <c r="CK272" i="3"/>
  <c r="CH272" i="3"/>
  <c r="CE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IZ271" i="3"/>
  <c r="IW271" i="3"/>
  <c r="IT271" i="3"/>
  <c r="IQ271" i="3"/>
  <c r="IN271" i="3"/>
  <c r="IK271" i="3"/>
  <c r="IH271" i="3"/>
  <c r="IE271" i="3"/>
  <c r="IB271" i="3"/>
  <c r="HY271" i="3"/>
  <c r="HV271" i="3"/>
  <c r="HS271" i="3"/>
  <c r="HP271" i="3"/>
  <c r="HM271" i="3"/>
  <c r="HJ271" i="3"/>
  <c r="HG271" i="3"/>
  <c r="HD271" i="3"/>
  <c r="HA271" i="3"/>
  <c r="GX271" i="3"/>
  <c r="GU271" i="3"/>
  <c r="GR271" i="3"/>
  <c r="GO271" i="3"/>
  <c r="GL271" i="3"/>
  <c r="GI271" i="3"/>
  <c r="GF271" i="3"/>
  <c r="GC271" i="3"/>
  <c r="FZ271" i="3"/>
  <c r="FW271" i="3"/>
  <c r="FT271" i="3"/>
  <c r="FQ271" i="3"/>
  <c r="FN271" i="3"/>
  <c r="FK271" i="3"/>
  <c r="FH271" i="3"/>
  <c r="FE271" i="3"/>
  <c r="FB271" i="3"/>
  <c r="EY271" i="3"/>
  <c r="EV271" i="3"/>
  <c r="ES271" i="3"/>
  <c r="EP271" i="3"/>
  <c r="EM271" i="3"/>
  <c r="EJ271" i="3"/>
  <c r="EG271" i="3"/>
  <c r="ED271" i="3"/>
  <c r="EA271" i="3"/>
  <c r="DX271" i="3"/>
  <c r="DU271" i="3"/>
  <c r="DR271" i="3"/>
  <c r="DO271" i="3"/>
  <c r="DL271" i="3"/>
  <c r="DI271" i="3"/>
  <c r="DF271" i="3"/>
  <c r="DC271" i="3"/>
  <c r="CZ271" i="3"/>
  <c r="CW271" i="3"/>
  <c r="CT271" i="3"/>
  <c r="CQ271" i="3"/>
  <c r="CN271" i="3"/>
  <c r="CK271" i="3"/>
  <c r="CH271" i="3"/>
  <c r="CE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IZ270" i="3"/>
  <c r="IW270" i="3"/>
  <c r="IT270" i="3"/>
  <c r="IQ270" i="3"/>
  <c r="IN270" i="3"/>
  <c r="IK270" i="3"/>
  <c r="IH270" i="3"/>
  <c r="IE270" i="3"/>
  <c r="IB270" i="3"/>
  <c r="HY270" i="3"/>
  <c r="HV270" i="3"/>
  <c r="HS270" i="3"/>
  <c r="HP270" i="3"/>
  <c r="HM270" i="3"/>
  <c r="HJ270" i="3"/>
  <c r="HG270" i="3"/>
  <c r="HD270" i="3"/>
  <c r="HA270" i="3"/>
  <c r="GX270" i="3"/>
  <c r="GU270" i="3"/>
  <c r="GR270" i="3"/>
  <c r="GO270" i="3"/>
  <c r="GL270" i="3"/>
  <c r="GI270" i="3"/>
  <c r="GF270" i="3"/>
  <c r="GC270" i="3"/>
  <c r="FZ270" i="3"/>
  <c r="FW270" i="3"/>
  <c r="FT270" i="3"/>
  <c r="FQ270" i="3"/>
  <c r="FN270" i="3"/>
  <c r="FK270" i="3"/>
  <c r="FH270" i="3"/>
  <c r="FE270" i="3"/>
  <c r="FB270" i="3"/>
  <c r="EY270" i="3"/>
  <c r="EV270" i="3"/>
  <c r="ES270" i="3"/>
  <c r="EP270" i="3"/>
  <c r="EM270" i="3"/>
  <c r="EJ270" i="3"/>
  <c r="EG270" i="3"/>
  <c r="ED270" i="3"/>
  <c r="EA270" i="3"/>
  <c r="DX270" i="3"/>
  <c r="DU270" i="3"/>
  <c r="DR270" i="3"/>
  <c r="DO270" i="3"/>
  <c r="DL270" i="3"/>
  <c r="DI270" i="3"/>
  <c r="DF270" i="3"/>
  <c r="DC270" i="3"/>
  <c r="CZ270" i="3"/>
  <c r="CW270" i="3"/>
  <c r="CT270" i="3"/>
  <c r="CQ270" i="3"/>
  <c r="CN270" i="3"/>
  <c r="CK270" i="3"/>
  <c r="CH270" i="3"/>
  <c r="CE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IZ269" i="3"/>
  <c r="IW269" i="3"/>
  <c r="IT269" i="3"/>
  <c r="IQ269" i="3"/>
  <c r="IN269" i="3"/>
  <c r="IK269" i="3"/>
  <c r="IH269" i="3"/>
  <c r="IE269" i="3"/>
  <c r="IB269" i="3"/>
  <c r="HY269" i="3"/>
  <c r="HV269" i="3"/>
  <c r="HS269" i="3"/>
  <c r="HP269" i="3"/>
  <c r="HM269" i="3"/>
  <c r="HJ269" i="3"/>
  <c r="HG269" i="3"/>
  <c r="HD269" i="3"/>
  <c r="HA269" i="3"/>
  <c r="GX269" i="3"/>
  <c r="GU269" i="3"/>
  <c r="GR269" i="3"/>
  <c r="GO269" i="3"/>
  <c r="GL269" i="3"/>
  <c r="GI269" i="3"/>
  <c r="GF269" i="3"/>
  <c r="GC269" i="3"/>
  <c r="FZ269" i="3"/>
  <c r="FW269" i="3"/>
  <c r="FT269" i="3"/>
  <c r="FQ269" i="3"/>
  <c r="FN269" i="3"/>
  <c r="FK269" i="3"/>
  <c r="FH269" i="3"/>
  <c r="FE269" i="3"/>
  <c r="FB269" i="3"/>
  <c r="EY269" i="3"/>
  <c r="EV269" i="3"/>
  <c r="ES269" i="3"/>
  <c r="EP269" i="3"/>
  <c r="EM269" i="3"/>
  <c r="EJ269" i="3"/>
  <c r="EG269" i="3"/>
  <c r="ED269" i="3"/>
  <c r="EA269" i="3"/>
  <c r="DX269" i="3"/>
  <c r="DU269" i="3"/>
  <c r="DR269" i="3"/>
  <c r="DO269" i="3"/>
  <c r="DL269" i="3"/>
  <c r="DI269" i="3"/>
  <c r="DF269" i="3"/>
  <c r="DC269" i="3"/>
  <c r="CZ269" i="3"/>
  <c r="CW269" i="3"/>
  <c r="CT269" i="3"/>
  <c r="CQ269" i="3"/>
  <c r="CN269" i="3"/>
  <c r="CK269" i="3"/>
  <c r="CH269" i="3"/>
  <c r="CE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IZ268" i="3"/>
  <c r="IW268" i="3"/>
  <c r="IT268" i="3"/>
  <c r="IQ268" i="3"/>
  <c r="IN268" i="3"/>
  <c r="IK268" i="3"/>
  <c r="IH268" i="3"/>
  <c r="IE268" i="3"/>
  <c r="IB268" i="3"/>
  <c r="HY268" i="3"/>
  <c r="HV268" i="3"/>
  <c r="HS268" i="3"/>
  <c r="HP268" i="3"/>
  <c r="HM268" i="3"/>
  <c r="HJ268" i="3"/>
  <c r="HG268" i="3"/>
  <c r="HD268" i="3"/>
  <c r="HA268" i="3"/>
  <c r="GX268" i="3"/>
  <c r="GU268" i="3"/>
  <c r="GR268" i="3"/>
  <c r="GO268" i="3"/>
  <c r="GL268" i="3"/>
  <c r="GI268" i="3"/>
  <c r="GF268" i="3"/>
  <c r="GC268" i="3"/>
  <c r="FZ268" i="3"/>
  <c r="FW268" i="3"/>
  <c r="FT268" i="3"/>
  <c r="FQ268" i="3"/>
  <c r="FN268" i="3"/>
  <c r="FK268" i="3"/>
  <c r="FH268" i="3"/>
  <c r="FE268" i="3"/>
  <c r="FB268" i="3"/>
  <c r="EY268" i="3"/>
  <c r="EV268" i="3"/>
  <c r="ES268" i="3"/>
  <c r="EP268" i="3"/>
  <c r="EM268" i="3"/>
  <c r="EJ268" i="3"/>
  <c r="EG268" i="3"/>
  <c r="ED268" i="3"/>
  <c r="EA268" i="3"/>
  <c r="DX268" i="3"/>
  <c r="DU268" i="3"/>
  <c r="DR268" i="3"/>
  <c r="DO268" i="3"/>
  <c r="DL268" i="3"/>
  <c r="DI268" i="3"/>
  <c r="DF268" i="3"/>
  <c r="DC268" i="3"/>
  <c r="CZ268" i="3"/>
  <c r="CW268" i="3"/>
  <c r="CT268" i="3"/>
  <c r="CQ268" i="3"/>
  <c r="CN268" i="3"/>
  <c r="CK268" i="3"/>
  <c r="CH268" i="3"/>
  <c r="CE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IZ267" i="3"/>
  <c r="IW267" i="3"/>
  <c r="IT267" i="3"/>
  <c r="IQ267" i="3"/>
  <c r="IN267" i="3"/>
  <c r="IK267" i="3"/>
  <c r="IH267" i="3"/>
  <c r="IE267" i="3"/>
  <c r="IB267" i="3"/>
  <c r="HY267" i="3"/>
  <c r="HV267" i="3"/>
  <c r="HS267" i="3"/>
  <c r="HP267" i="3"/>
  <c r="HM267" i="3"/>
  <c r="HJ267" i="3"/>
  <c r="HG267" i="3"/>
  <c r="HD267" i="3"/>
  <c r="HA267" i="3"/>
  <c r="GX267" i="3"/>
  <c r="GU267" i="3"/>
  <c r="GR267" i="3"/>
  <c r="GO267" i="3"/>
  <c r="GL267" i="3"/>
  <c r="GI267" i="3"/>
  <c r="GF267" i="3"/>
  <c r="GC267" i="3"/>
  <c r="FZ267" i="3"/>
  <c r="FW267" i="3"/>
  <c r="FT267" i="3"/>
  <c r="FQ267" i="3"/>
  <c r="FN267" i="3"/>
  <c r="FK267" i="3"/>
  <c r="FH267" i="3"/>
  <c r="FE267" i="3"/>
  <c r="FB267" i="3"/>
  <c r="EY267" i="3"/>
  <c r="EV267" i="3"/>
  <c r="ES267" i="3"/>
  <c r="EP267" i="3"/>
  <c r="EM267" i="3"/>
  <c r="EJ267" i="3"/>
  <c r="EG267" i="3"/>
  <c r="ED267" i="3"/>
  <c r="EA267" i="3"/>
  <c r="DX267" i="3"/>
  <c r="DU267" i="3"/>
  <c r="DR267" i="3"/>
  <c r="DO267" i="3"/>
  <c r="DL267" i="3"/>
  <c r="DI267" i="3"/>
  <c r="DF267" i="3"/>
  <c r="DC267" i="3"/>
  <c r="CZ267" i="3"/>
  <c r="CW267" i="3"/>
  <c r="CT267" i="3"/>
  <c r="CQ267" i="3"/>
  <c r="CN267" i="3"/>
  <c r="CK267" i="3"/>
  <c r="CH267" i="3"/>
  <c r="CE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IZ266" i="3"/>
  <c r="IW266" i="3"/>
  <c r="IT266" i="3"/>
  <c r="IQ266" i="3"/>
  <c r="IN266" i="3"/>
  <c r="IK266" i="3"/>
  <c r="IH266" i="3"/>
  <c r="IE266" i="3"/>
  <c r="IB266" i="3"/>
  <c r="HY266" i="3"/>
  <c r="HV266" i="3"/>
  <c r="HS266" i="3"/>
  <c r="HP266" i="3"/>
  <c r="HM266" i="3"/>
  <c r="HJ266" i="3"/>
  <c r="HG266" i="3"/>
  <c r="HD266" i="3"/>
  <c r="HA266" i="3"/>
  <c r="GX266" i="3"/>
  <c r="GU266" i="3"/>
  <c r="GR266" i="3"/>
  <c r="GO266" i="3"/>
  <c r="GL266" i="3"/>
  <c r="GI266" i="3"/>
  <c r="GF266" i="3"/>
  <c r="GC266" i="3"/>
  <c r="FZ266" i="3"/>
  <c r="FW266" i="3"/>
  <c r="FT266" i="3"/>
  <c r="FQ266" i="3"/>
  <c r="FN266" i="3"/>
  <c r="FK266" i="3"/>
  <c r="FH266" i="3"/>
  <c r="FE266" i="3"/>
  <c r="FB266" i="3"/>
  <c r="EY266" i="3"/>
  <c r="EV266" i="3"/>
  <c r="ES266" i="3"/>
  <c r="EP266" i="3"/>
  <c r="EM266" i="3"/>
  <c r="EJ266" i="3"/>
  <c r="EG266" i="3"/>
  <c r="ED266" i="3"/>
  <c r="EA266" i="3"/>
  <c r="DX266" i="3"/>
  <c r="DU266" i="3"/>
  <c r="DR266" i="3"/>
  <c r="DO266" i="3"/>
  <c r="DL266" i="3"/>
  <c r="DI266" i="3"/>
  <c r="DF266" i="3"/>
  <c r="DC266" i="3"/>
  <c r="CZ266" i="3"/>
  <c r="CW266" i="3"/>
  <c r="CT266" i="3"/>
  <c r="CQ266" i="3"/>
  <c r="CN266" i="3"/>
  <c r="CK266" i="3"/>
  <c r="CH266" i="3"/>
  <c r="CE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GQ277" i="2"/>
  <c r="GP277" i="2"/>
  <c r="GQ276" i="2"/>
  <c r="GP276" i="2"/>
  <c r="GQ275" i="2"/>
  <c r="GP275" i="2"/>
  <c r="GQ274" i="2"/>
  <c r="GP274" i="2"/>
  <c r="GQ273" i="2"/>
  <c r="GP273" i="2"/>
  <c r="GQ272" i="2"/>
  <c r="GP272" i="2"/>
  <c r="GQ271" i="2"/>
  <c r="GP271" i="2"/>
  <c r="GQ270" i="2"/>
  <c r="GP270" i="2"/>
  <c r="GQ269" i="2"/>
  <c r="GP269" i="2"/>
  <c r="GQ268" i="2"/>
  <c r="GP268" i="2"/>
  <c r="GQ267" i="2"/>
  <c r="GP267" i="2"/>
  <c r="GQ266" i="2"/>
  <c r="GP266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C252" i="3"/>
  <c r="BB252" i="3"/>
  <c r="BD251" i="3"/>
  <c r="BD250" i="3"/>
  <c r="BD249" i="3"/>
  <c r="BD248" i="3"/>
  <c r="BD247" i="3"/>
  <c r="BD246" i="3"/>
  <c r="BD245" i="3"/>
  <c r="BD244" i="3"/>
  <c r="BD243" i="3"/>
  <c r="BD242" i="3"/>
  <c r="BD241" i="3"/>
  <c r="BD240" i="3"/>
  <c r="BC239" i="3"/>
  <c r="BB239" i="3"/>
  <c r="BD238" i="3"/>
  <c r="BD237" i="3"/>
  <c r="BD236" i="3"/>
  <c r="BD235" i="3"/>
  <c r="BD234" i="3"/>
  <c r="BD233" i="3"/>
  <c r="BD232" i="3"/>
  <c r="BD231" i="3"/>
  <c r="BD230" i="3"/>
  <c r="BD229" i="3"/>
  <c r="BD228" i="3"/>
  <c r="BD227" i="3"/>
  <c r="BC226" i="3"/>
  <c r="BB226" i="3"/>
  <c r="BD225" i="3"/>
  <c r="BD224" i="3"/>
  <c r="BD223" i="3"/>
  <c r="BD222" i="3"/>
  <c r="BD221" i="3"/>
  <c r="BD220" i="3"/>
  <c r="BD219" i="3"/>
  <c r="BD218" i="3"/>
  <c r="BD217" i="3"/>
  <c r="BD216" i="3"/>
  <c r="BD215" i="3"/>
  <c r="BD214" i="3"/>
  <c r="BC213" i="3"/>
  <c r="BB213" i="3"/>
  <c r="BD212" i="3"/>
  <c r="BD211" i="3"/>
  <c r="BD210" i="3"/>
  <c r="BD209" i="3"/>
  <c r="BD208" i="3"/>
  <c r="BD207" i="3"/>
  <c r="BD206" i="3"/>
  <c r="BD205" i="3"/>
  <c r="BD204" i="3"/>
  <c r="BD203" i="3"/>
  <c r="BD202" i="3"/>
  <c r="BD201" i="3"/>
  <c r="BC200" i="3"/>
  <c r="BB200" i="3"/>
  <c r="BD199" i="3"/>
  <c r="BD198" i="3"/>
  <c r="BD197" i="3"/>
  <c r="BD196" i="3"/>
  <c r="BD195" i="3"/>
  <c r="BD194" i="3"/>
  <c r="BD193" i="3"/>
  <c r="BD192" i="3"/>
  <c r="BD191" i="3"/>
  <c r="BD190" i="3"/>
  <c r="BD189" i="3"/>
  <c r="BD188" i="3"/>
  <c r="BC187" i="3"/>
  <c r="BB187" i="3"/>
  <c r="BD186" i="3"/>
  <c r="BD185" i="3"/>
  <c r="BD184" i="3"/>
  <c r="BD183" i="3"/>
  <c r="BD182" i="3"/>
  <c r="BD181" i="3"/>
  <c r="BD180" i="3"/>
  <c r="BD179" i="3"/>
  <c r="BD178" i="3"/>
  <c r="BD177" i="3"/>
  <c r="BD176" i="3"/>
  <c r="BD175" i="3"/>
  <c r="BC174" i="3"/>
  <c r="BB174" i="3"/>
  <c r="BD173" i="3"/>
  <c r="BD172" i="3"/>
  <c r="BD171" i="3"/>
  <c r="BD170" i="3"/>
  <c r="BD169" i="3"/>
  <c r="BD168" i="3"/>
  <c r="BD167" i="3"/>
  <c r="BD166" i="3"/>
  <c r="BD165" i="3"/>
  <c r="BD164" i="3"/>
  <c r="BD163" i="3"/>
  <c r="BD162" i="3"/>
  <c r="BC161" i="3"/>
  <c r="BB161" i="3"/>
  <c r="BD160" i="3"/>
  <c r="BD159" i="3"/>
  <c r="BD158" i="3"/>
  <c r="BD157" i="3"/>
  <c r="BD156" i="3"/>
  <c r="BD155" i="3"/>
  <c r="BD154" i="3"/>
  <c r="BD153" i="3"/>
  <c r="BD152" i="3"/>
  <c r="BD151" i="3"/>
  <c r="BD150" i="3"/>
  <c r="BD149" i="3"/>
  <c r="BC148" i="3"/>
  <c r="BB148" i="3"/>
  <c r="BD147" i="3"/>
  <c r="BD146" i="3"/>
  <c r="BD145" i="3"/>
  <c r="BD144" i="3"/>
  <c r="BD143" i="3"/>
  <c r="BD142" i="3"/>
  <c r="BD141" i="3"/>
  <c r="BD140" i="3"/>
  <c r="BD139" i="3"/>
  <c r="BD138" i="3"/>
  <c r="BD137" i="3"/>
  <c r="BD136" i="3"/>
  <c r="BC135" i="3"/>
  <c r="BB135" i="3"/>
  <c r="BD134" i="3"/>
  <c r="BD133" i="3"/>
  <c r="BD132" i="3"/>
  <c r="BD131" i="3"/>
  <c r="BD130" i="3"/>
  <c r="BD129" i="3"/>
  <c r="BD128" i="3"/>
  <c r="BD127" i="3"/>
  <c r="BD126" i="3"/>
  <c r="BD125" i="3"/>
  <c r="BD124" i="3"/>
  <c r="BD123" i="3"/>
  <c r="BC122" i="3"/>
  <c r="BB122" i="3"/>
  <c r="BD121" i="3"/>
  <c r="BD120" i="3"/>
  <c r="BD119" i="3"/>
  <c r="BD118" i="3"/>
  <c r="BD117" i="3"/>
  <c r="BD116" i="3"/>
  <c r="BD115" i="3"/>
  <c r="BD114" i="3"/>
  <c r="BD113" i="3"/>
  <c r="BD112" i="3"/>
  <c r="BD111" i="3"/>
  <c r="BD110" i="3"/>
  <c r="BC109" i="3"/>
  <c r="BB109" i="3"/>
  <c r="BD108" i="3"/>
  <c r="BD107" i="3"/>
  <c r="BD106" i="3"/>
  <c r="BD105" i="3"/>
  <c r="BD104" i="3"/>
  <c r="BD103" i="3"/>
  <c r="BD102" i="3"/>
  <c r="BD101" i="3"/>
  <c r="BD100" i="3"/>
  <c r="BD99" i="3"/>
  <c r="BD98" i="3"/>
  <c r="BD97" i="3"/>
  <c r="BC96" i="3"/>
  <c r="BB96" i="3"/>
  <c r="BD95" i="3"/>
  <c r="BD94" i="3"/>
  <c r="BD93" i="3"/>
  <c r="BD92" i="3"/>
  <c r="BD91" i="3"/>
  <c r="BD90" i="3"/>
  <c r="BD89" i="3"/>
  <c r="BD88" i="3"/>
  <c r="BD87" i="3"/>
  <c r="BD86" i="3"/>
  <c r="BD85" i="3"/>
  <c r="BD84" i="3"/>
  <c r="BC83" i="3"/>
  <c r="BB83" i="3"/>
  <c r="BD82" i="3"/>
  <c r="BD81" i="3"/>
  <c r="BD80" i="3"/>
  <c r="BD79" i="3"/>
  <c r="BD78" i="3"/>
  <c r="BD77" i="3"/>
  <c r="BD76" i="3"/>
  <c r="BD75" i="3"/>
  <c r="BD74" i="3"/>
  <c r="BD73" i="3"/>
  <c r="BD72" i="3"/>
  <c r="BD71" i="3"/>
  <c r="BC70" i="3"/>
  <c r="BB70" i="3"/>
  <c r="BD69" i="3"/>
  <c r="BD68" i="3"/>
  <c r="BD67" i="3"/>
  <c r="BD66" i="3"/>
  <c r="BD65" i="3"/>
  <c r="BD64" i="3"/>
  <c r="BD63" i="3"/>
  <c r="BD62" i="3"/>
  <c r="BD61" i="3"/>
  <c r="BD60" i="3"/>
  <c r="BD59" i="3"/>
  <c r="BD58" i="3"/>
  <c r="BC57" i="3"/>
  <c r="BB57" i="3"/>
  <c r="BD56" i="3"/>
  <c r="BD55" i="3"/>
  <c r="BD54" i="3"/>
  <c r="BD53" i="3"/>
  <c r="BD52" i="3"/>
  <c r="BD51" i="3"/>
  <c r="BD50" i="3"/>
  <c r="BD49" i="3"/>
  <c r="BD48" i="3"/>
  <c r="BD47" i="3"/>
  <c r="BD46" i="3"/>
  <c r="BD45" i="3"/>
  <c r="BC44" i="3"/>
  <c r="BB44" i="3"/>
  <c r="BD43" i="3"/>
  <c r="BD42" i="3"/>
  <c r="BD41" i="3"/>
  <c r="BD40" i="3"/>
  <c r="BD39" i="3"/>
  <c r="BD38" i="3"/>
  <c r="BD37" i="3"/>
  <c r="BD36" i="3"/>
  <c r="BD35" i="3"/>
  <c r="BD34" i="3"/>
  <c r="BD33" i="3"/>
  <c r="BD32" i="3"/>
  <c r="BC31" i="3"/>
  <c r="BB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C18" i="3"/>
  <c r="BB18" i="3"/>
  <c r="BD17" i="3"/>
  <c r="BD16" i="3"/>
  <c r="BD15" i="3"/>
  <c r="BD14" i="3"/>
  <c r="BD13" i="3"/>
  <c r="BD12" i="3"/>
  <c r="BD11" i="3"/>
  <c r="BD10" i="3"/>
  <c r="BD9" i="3"/>
  <c r="BD8" i="3"/>
  <c r="BD7" i="3"/>
  <c r="BD6" i="3"/>
  <c r="BC265" i="3"/>
  <c r="BB265" i="3"/>
  <c r="BD264" i="3"/>
  <c r="BD263" i="3"/>
  <c r="BD262" i="3"/>
  <c r="BD261" i="3"/>
  <c r="BD260" i="3"/>
  <c r="BD259" i="3"/>
  <c r="BD258" i="3"/>
  <c r="BD257" i="3"/>
  <c r="BD256" i="3"/>
  <c r="BD255" i="3"/>
  <c r="BD254" i="3"/>
  <c r="BD253" i="3"/>
  <c r="BL252" i="3"/>
  <c r="BK252" i="3"/>
  <c r="BM251" i="3"/>
  <c r="BM250" i="3"/>
  <c r="BM249" i="3"/>
  <c r="BM248" i="3"/>
  <c r="BM247" i="3"/>
  <c r="BM246" i="3"/>
  <c r="BM245" i="3"/>
  <c r="BM244" i="3"/>
  <c r="BM243" i="3"/>
  <c r="BM242" i="3"/>
  <c r="BM241" i="3"/>
  <c r="BM240" i="3"/>
  <c r="BL239" i="3"/>
  <c r="BK239" i="3"/>
  <c r="BM238" i="3"/>
  <c r="BM237" i="3"/>
  <c r="BM236" i="3"/>
  <c r="BM235" i="3"/>
  <c r="BM234" i="3"/>
  <c r="BM233" i="3"/>
  <c r="BM232" i="3"/>
  <c r="BM231" i="3"/>
  <c r="BM230" i="3"/>
  <c r="BM229" i="3"/>
  <c r="BM228" i="3"/>
  <c r="BM227" i="3"/>
  <c r="BL226" i="3"/>
  <c r="BK226" i="3"/>
  <c r="BM225" i="3"/>
  <c r="BM224" i="3"/>
  <c r="BM223" i="3"/>
  <c r="BM222" i="3"/>
  <c r="BM221" i="3"/>
  <c r="BM220" i="3"/>
  <c r="BM219" i="3"/>
  <c r="BM218" i="3"/>
  <c r="BM217" i="3"/>
  <c r="BM216" i="3"/>
  <c r="BM215" i="3"/>
  <c r="BM214" i="3"/>
  <c r="BL213" i="3"/>
  <c r="BK213" i="3"/>
  <c r="BM212" i="3"/>
  <c r="BM211" i="3"/>
  <c r="BM210" i="3"/>
  <c r="BM209" i="3"/>
  <c r="BM208" i="3"/>
  <c r="BM207" i="3"/>
  <c r="BM206" i="3"/>
  <c r="BM205" i="3"/>
  <c r="BM204" i="3"/>
  <c r="BM203" i="3"/>
  <c r="BM202" i="3"/>
  <c r="BM201" i="3"/>
  <c r="BL200" i="3"/>
  <c r="BK200" i="3"/>
  <c r="BM199" i="3"/>
  <c r="BM198" i="3"/>
  <c r="BM197" i="3"/>
  <c r="BM196" i="3"/>
  <c r="BM195" i="3"/>
  <c r="BM194" i="3"/>
  <c r="BM193" i="3"/>
  <c r="BM192" i="3"/>
  <c r="BM191" i="3"/>
  <c r="BM190" i="3"/>
  <c r="BM189" i="3"/>
  <c r="BM188" i="3"/>
  <c r="BL187" i="3"/>
  <c r="BK187" i="3"/>
  <c r="BM186" i="3"/>
  <c r="BM185" i="3"/>
  <c r="BM184" i="3"/>
  <c r="BM183" i="3"/>
  <c r="BM182" i="3"/>
  <c r="BM181" i="3"/>
  <c r="BM180" i="3"/>
  <c r="BM179" i="3"/>
  <c r="BM178" i="3"/>
  <c r="BM177" i="3"/>
  <c r="BM176" i="3"/>
  <c r="BM175" i="3"/>
  <c r="BL174" i="3"/>
  <c r="BK174" i="3"/>
  <c r="BM173" i="3"/>
  <c r="BM172" i="3"/>
  <c r="BM171" i="3"/>
  <c r="BM170" i="3"/>
  <c r="BM169" i="3"/>
  <c r="BM168" i="3"/>
  <c r="BM167" i="3"/>
  <c r="BM166" i="3"/>
  <c r="BM165" i="3"/>
  <c r="BM164" i="3"/>
  <c r="BM163" i="3"/>
  <c r="BM162" i="3"/>
  <c r="BL161" i="3"/>
  <c r="BK161" i="3"/>
  <c r="BM160" i="3"/>
  <c r="BM159" i="3"/>
  <c r="BM158" i="3"/>
  <c r="BM157" i="3"/>
  <c r="BM156" i="3"/>
  <c r="BM155" i="3"/>
  <c r="BM154" i="3"/>
  <c r="BM153" i="3"/>
  <c r="BM152" i="3"/>
  <c r="BM151" i="3"/>
  <c r="BM150" i="3"/>
  <c r="BM149" i="3"/>
  <c r="BL148" i="3"/>
  <c r="BK148" i="3"/>
  <c r="BM147" i="3"/>
  <c r="BM146" i="3"/>
  <c r="BM145" i="3"/>
  <c r="BM144" i="3"/>
  <c r="BM143" i="3"/>
  <c r="BM142" i="3"/>
  <c r="BM141" i="3"/>
  <c r="BM140" i="3"/>
  <c r="BM139" i="3"/>
  <c r="BM138" i="3"/>
  <c r="BM137" i="3"/>
  <c r="BM136" i="3"/>
  <c r="BL135" i="3"/>
  <c r="BK135" i="3"/>
  <c r="BM134" i="3"/>
  <c r="BM133" i="3"/>
  <c r="BM132" i="3"/>
  <c r="BM131" i="3"/>
  <c r="BM130" i="3"/>
  <c r="BM129" i="3"/>
  <c r="BM128" i="3"/>
  <c r="BM127" i="3"/>
  <c r="BM126" i="3"/>
  <c r="BM125" i="3"/>
  <c r="BM124" i="3"/>
  <c r="BM123" i="3"/>
  <c r="BL122" i="3"/>
  <c r="BK122" i="3"/>
  <c r="BM121" i="3"/>
  <c r="BM120" i="3"/>
  <c r="BM119" i="3"/>
  <c r="BM118" i="3"/>
  <c r="BM117" i="3"/>
  <c r="BM116" i="3"/>
  <c r="BM115" i="3"/>
  <c r="BM114" i="3"/>
  <c r="BM113" i="3"/>
  <c r="BM112" i="3"/>
  <c r="BM111" i="3"/>
  <c r="BM110" i="3"/>
  <c r="BL109" i="3"/>
  <c r="BK109" i="3"/>
  <c r="BM108" i="3"/>
  <c r="BM107" i="3"/>
  <c r="BM106" i="3"/>
  <c r="BM105" i="3"/>
  <c r="BM104" i="3"/>
  <c r="BM103" i="3"/>
  <c r="BM102" i="3"/>
  <c r="BM101" i="3"/>
  <c r="BM100" i="3"/>
  <c r="BM99" i="3"/>
  <c r="BM98" i="3"/>
  <c r="BM97" i="3"/>
  <c r="BL96" i="3"/>
  <c r="BK96" i="3"/>
  <c r="BM95" i="3"/>
  <c r="BM94" i="3"/>
  <c r="BM93" i="3"/>
  <c r="BM92" i="3"/>
  <c r="BM91" i="3"/>
  <c r="BM90" i="3"/>
  <c r="BM89" i="3"/>
  <c r="BM88" i="3"/>
  <c r="BM87" i="3"/>
  <c r="BM86" i="3"/>
  <c r="BM85" i="3"/>
  <c r="BM84" i="3"/>
  <c r="BL83" i="3"/>
  <c r="BK83" i="3"/>
  <c r="BM82" i="3"/>
  <c r="BM81" i="3"/>
  <c r="BM80" i="3"/>
  <c r="BM79" i="3"/>
  <c r="BM78" i="3"/>
  <c r="BM77" i="3"/>
  <c r="BM76" i="3"/>
  <c r="BM75" i="3"/>
  <c r="BM74" i="3"/>
  <c r="BM73" i="3"/>
  <c r="BM72" i="3"/>
  <c r="BM71" i="3"/>
  <c r="BL70" i="3"/>
  <c r="BK70" i="3"/>
  <c r="BM69" i="3"/>
  <c r="BM68" i="3"/>
  <c r="BM67" i="3"/>
  <c r="BM66" i="3"/>
  <c r="BM65" i="3"/>
  <c r="BM64" i="3"/>
  <c r="BM63" i="3"/>
  <c r="BM62" i="3"/>
  <c r="BM61" i="3"/>
  <c r="BM60" i="3"/>
  <c r="BM59" i="3"/>
  <c r="BM58" i="3"/>
  <c r="BL57" i="3"/>
  <c r="BK57" i="3"/>
  <c r="BM56" i="3"/>
  <c r="BM55" i="3"/>
  <c r="BM54" i="3"/>
  <c r="BM53" i="3"/>
  <c r="BM52" i="3"/>
  <c r="BM51" i="3"/>
  <c r="BM50" i="3"/>
  <c r="BM49" i="3"/>
  <c r="BM48" i="3"/>
  <c r="BM47" i="3"/>
  <c r="BM46" i="3"/>
  <c r="BM45" i="3"/>
  <c r="BL44" i="3"/>
  <c r="BK44" i="3"/>
  <c r="BM43" i="3"/>
  <c r="BM42" i="3"/>
  <c r="BM41" i="3"/>
  <c r="BM40" i="3"/>
  <c r="BM39" i="3"/>
  <c r="BM38" i="3"/>
  <c r="BM37" i="3"/>
  <c r="BM36" i="3"/>
  <c r="BM35" i="3"/>
  <c r="BM34" i="3"/>
  <c r="BM33" i="3"/>
  <c r="BM32" i="3"/>
  <c r="BL31" i="3"/>
  <c r="BK31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L18" i="3"/>
  <c r="BK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L265" i="3"/>
  <c r="BK265" i="3"/>
  <c r="BM264" i="3"/>
  <c r="BM263" i="3"/>
  <c r="BM262" i="3"/>
  <c r="BM261" i="3"/>
  <c r="BM260" i="3"/>
  <c r="BM259" i="3"/>
  <c r="BM258" i="3"/>
  <c r="BM257" i="3"/>
  <c r="BM256" i="3"/>
  <c r="BM255" i="3"/>
  <c r="BM254" i="3"/>
  <c r="BM253" i="3"/>
  <c r="JA278" i="3" l="1"/>
  <c r="GQ278" i="2"/>
  <c r="JB278" i="3"/>
  <c r="GP278" i="2"/>
  <c r="IY265" i="3"/>
  <c r="IX265" i="3"/>
  <c r="IV265" i="3"/>
  <c r="IU265" i="3"/>
  <c r="IS265" i="3"/>
  <c r="IR265" i="3"/>
  <c r="IP265" i="3"/>
  <c r="IO265" i="3"/>
  <c r="IM265" i="3"/>
  <c r="IL265" i="3"/>
  <c r="IJ265" i="3"/>
  <c r="II265" i="3"/>
  <c r="IG265" i="3"/>
  <c r="IF265" i="3"/>
  <c r="ID265" i="3"/>
  <c r="IC265" i="3"/>
  <c r="IA265" i="3"/>
  <c r="HZ265" i="3"/>
  <c r="HX265" i="3"/>
  <c r="HW265" i="3"/>
  <c r="HU265" i="3"/>
  <c r="HT265" i="3"/>
  <c r="HR265" i="3"/>
  <c r="HQ265" i="3"/>
  <c r="HO265" i="3"/>
  <c r="HN265" i="3"/>
  <c r="HL265" i="3"/>
  <c r="HK265" i="3"/>
  <c r="HI265" i="3"/>
  <c r="HH265" i="3"/>
  <c r="HF265" i="3"/>
  <c r="HE265" i="3"/>
  <c r="HC265" i="3"/>
  <c r="HB265" i="3"/>
  <c r="GZ265" i="3"/>
  <c r="GY265" i="3"/>
  <c r="GW265" i="3"/>
  <c r="GV265" i="3"/>
  <c r="GT265" i="3"/>
  <c r="GS265" i="3"/>
  <c r="GQ265" i="3"/>
  <c r="GP265" i="3"/>
  <c r="GN265" i="3"/>
  <c r="GM265" i="3"/>
  <c r="GK265" i="3"/>
  <c r="GJ265" i="3"/>
  <c r="GH265" i="3"/>
  <c r="GG265" i="3"/>
  <c r="GE265" i="3"/>
  <c r="GD265" i="3"/>
  <c r="GB265" i="3"/>
  <c r="GA265" i="3"/>
  <c r="FY265" i="3"/>
  <c r="FX265" i="3"/>
  <c r="FV265" i="3"/>
  <c r="FU265" i="3"/>
  <c r="FS265" i="3"/>
  <c r="FR265" i="3"/>
  <c r="FP265" i="3"/>
  <c r="FO265" i="3"/>
  <c r="FM265" i="3"/>
  <c r="FL265" i="3"/>
  <c r="FJ265" i="3"/>
  <c r="FI265" i="3"/>
  <c r="FG265" i="3"/>
  <c r="FF265" i="3"/>
  <c r="FD265" i="3"/>
  <c r="FC265" i="3"/>
  <c r="FA265" i="3"/>
  <c r="EZ265" i="3"/>
  <c r="EX265" i="3"/>
  <c r="EW265" i="3"/>
  <c r="EU265" i="3"/>
  <c r="ET265" i="3"/>
  <c r="ER265" i="3"/>
  <c r="EQ265" i="3"/>
  <c r="EO265" i="3"/>
  <c r="EN265" i="3"/>
  <c r="EL265" i="3"/>
  <c r="EK265" i="3"/>
  <c r="EI265" i="3"/>
  <c r="EH265" i="3"/>
  <c r="EF265" i="3"/>
  <c r="EE265" i="3"/>
  <c r="EC265" i="3"/>
  <c r="EB265" i="3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I265" i="3"/>
  <c r="BH265" i="3"/>
  <c r="BF265" i="3"/>
  <c r="BE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IZ264" i="3"/>
  <c r="IW264" i="3"/>
  <c r="IT264" i="3"/>
  <c r="IQ264" i="3"/>
  <c r="IN264" i="3"/>
  <c r="IK264" i="3"/>
  <c r="IH264" i="3"/>
  <c r="IE264" i="3"/>
  <c r="IB264" i="3"/>
  <c r="HY264" i="3"/>
  <c r="HV264" i="3"/>
  <c r="HS264" i="3"/>
  <c r="HP264" i="3"/>
  <c r="HM264" i="3"/>
  <c r="HJ264" i="3"/>
  <c r="HG264" i="3"/>
  <c r="HD264" i="3"/>
  <c r="HA264" i="3"/>
  <c r="GX264" i="3"/>
  <c r="GU264" i="3"/>
  <c r="GR264" i="3"/>
  <c r="GO264" i="3"/>
  <c r="GL264" i="3"/>
  <c r="GI264" i="3"/>
  <c r="GF264" i="3"/>
  <c r="GC264" i="3"/>
  <c r="FZ264" i="3"/>
  <c r="FW264" i="3"/>
  <c r="FT264" i="3"/>
  <c r="FQ264" i="3"/>
  <c r="FN264" i="3"/>
  <c r="FK264" i="3"/>
  <c r="FH264" i="3"/>
  <c r="FE264" i="3"/>
  <c r="FB264" i="3"/>
  <c r="EY264" i="3"/>
  <c r="EV264" i="3"/>
  <c r="ES264" i="3"/>
  <c r="EP264" i="3"/>
  <c r="EM264" i="3"/>
  <c r="EJ264" i="3"/>
  <c r="EG264" i="3"/>
  <c r="ED264" i="3"/>
  <c r="EA264" i="3"/>
  <c r="DX264" i="3"/>
  <c r="DU264" i="3"/>
  <c r="DR264" i="3"/>
  <c r="DO264" i="3"/>
  <c r="DL264" i="3"/>
  <c r="DI264" i="3"/>
  <c r="DF264" i="3"/>
  <c r="DC264" i="3"/>
  <c r="CZ264" i="3"/>
  <c r="CW264" i="3"/>
  <c r="CT264" i="3"/>
  <c r="CQ264" i="3"/>
  <c r="CN264" i="3"/>
  <c r="CK264" i="3"/>
  <c r="CH264" i="3"/>
  <c r="CE264" i="3"/>
  <c r="CB264" i="3"/>
  <c r="BY264" i="3"/>
  <c r="BV264" i="3"/>
  <c r="BS264" i="3"/>
  <c r="BP264" i="3"/>
  <c r="BJ264" i="3"/>
  <c r="BG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IZ263" i="3"/>
  <c r="IW263" i="3"/>
  <c r="IT263" i="3"/>
  <c r="IQ263" i="3"/>
  <c r="IN263" i="3"/>
  <c r="IK263" i="3"/>
  <c r="IH263" i="3"/>
  <c r="IE263" i="3"/>
  <c r="IB263" i="3"/>
  <c r="HY263" i="3"/>
  <c r="HV263" i="3"/>
  <c r="HS263" i="3"/>
  <c r="HP263" i="3"/>
  <c r="HM263" i="3"/>
  <c r="HJ263" i="3"/>
  <c r="HG263" i="3"/>
  <c r="HD263" i="3"/>
  <c r="HA263" i="3"/>
  <c r="GX263" i="3"/>
  <c r="GU263" i="3"/>
  <c r="GR263" i="3"/>
  <c r="GO263" i="3"/>
  <c r="GL263" i="3"/>
  <c r="GI263" i="3"/>
  <c r="GF263" i="3"/>
  <c r="GC263" i="3"/>
  <c r="FZ263" i="3"/>
  <c r="FW263" i="3"/>
  <c r="FT263" i="3"/>
  <c r="FQ263" i="3"/>
  <c r="FN263" i="3"/>
  <c r="FK263" i="3"/>
  <c r="FH263" i="3"/>
  <c r="FE263" i="3"/>
  <c r="FB263" i="3"/>
  <c r="EY263" i="3"/>
  <c r="EV263" i="3"/>
  <c r="ES263" i="3"/>
  <c r="EP263" i="3"/>
  <c r="EM263" i="3"/>
  <c r="EJ263" i="3"/>
  <c r="EG263" i="3"/>
  <c r="ED263" i="3"/>
  <c r="EA263" i="3"/>
  <c r="DX263" i="3"/>
  <c r="DU263" i="3"/>
  <c r="DR263" i="3"/>
  <c r="DO263" i="3"/>
  <c r="DL263" i="3"/>
  <c r="DI263" i="3"/>
  <c r="DF263" i="3"/>
  <c r="DC263" i="3"/>
  <c r="CZ263" i="3"/>
  <c r="CW263" i="3"/>
  <c r="CT263" i="3"/>
  <c r="CQ263" i="3"/>
  <c r="CN263" i="3"/>
  <c r="CK263" i="3"/>
  <c r="CH263" i="3"/>
  <c r="CE263" i="3"/>
  <c r="CB263" i="3"/>
  <c r="BY263" i="3"/>
  <c r="BV263" i="3"/>
  <c r="BS263" i="3"/>
  <c r="BP263" i="3"/>
  <c r="BJ263" i="3"/>
  <c r="BG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IZ262" i="3"/>
  <c r="IW262" i="3"/>
  <c r="IT262" i="3"/>
  <c r="IQ262" i="3"/>
  <c r="IN262" i="3"/>
  <c r="IK262" i="3"/>
  <c r="IH262" i="3"/>
  <c r="IE262" i="3"/>
  <c r="IB262" i="3"/>
  <c r="HY262" i="3"/>
  <c r="HV262" i="3"/>
  <c r="HS262" i="3"/>
  <c r="HP262" i="3"/>
  <c r="HM262" i="3"/>
  <c r="HJ262" i="3"/>
  <c r="HG262" i="3"/>
  <c r="HD262" i="3"/>
  <c r="HA262" i="3"/>
  <c r="GX262" i="3"/>
  <c r="GU262" i="3"/>
  <c r="GR262" i="3"/>
  <c r="GO262" i="3"/>
  <c r="GL262" i="3"/>
  <c r="GI262" i="3"/>
  <c r="GF262" i="3"/>
  <c r="GC262" i="3"/>
  <c r="FZ262" i="3"/>
  <c r="FW262" i="3"/>
  <c r="FT262" i="3"/>
  <c r="FQ262" i="3"/>
  <c r="FN262" i="3"/>
  <c r="FK262" i="3"/>
  <c r="FH262" i="3"/>
  <c r="FE262" i="3"/>
  <c r="FB262" i="3"/>
  <c r="EY262" i="3"/>
  <c r="EV262" i="3"/>
  <c r="ES262" i="3"/>
  <c r="EP262" i="3"/>
  <c r="EM262" i="3"/>
  <c r="EJ262" i="3"/>
  <c r="EG262" i="3"/>
  <c r="ED262" i="3"/>
  <c r="EA262" i="3"/>
  <c r="DX262" i="3"/>
  <c r="DU262" i="3"/>
  <c r="DR262" i="3"/>
  <c r="DO262" i="3"/>
  <c r="DL262" i="3"/>
  <c r="DI262" i="3"/>
  <c r="DF262" i="3"/>
  <c r="DC262" i="3"/>
  <c r="CZ262" i="3"/>
  <c r="CW262" i="3"/>
  <c r="CT262" i="3"/>
  <c r="CQ262" i="3"/>
  <c r="CN262" i="3"/>
  <c r="CK262" i="3"/>
  <c r="CH262" i="3"/>
  <c r="CE262" i="3"/>
  <c r="CB262" i="3"/>
  <c r="BY262" i="3"/>
  <c r="BV262" i="3"/>
  <c r="BS262" i="3"/>
  <c r="BP262" i="3"/>
  <c r="BJ262" i="3"/>
  <c r="BG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IZ261" i="3"/>
  <c r="IW261" i="3"/>
  <c r="IT261" i="3"/>
  <c r="IQ261" i="3"/>
  <c r="IN261" i="3"/>
  <c r="IK261" i="3"/>
  <c r="IH261" i="3"/>
  <c r="IE261" i="3"/>
  <c r="IB261" i="3"/>
  <c r="HY261" i="3"/>
  <c r="HV261" i="3"/>
  <c r="HS261" i="3"/>
  <c r="HP261" i="3"/>
  <c r="HM261" i="3"/>
  <c r="HJ261" i="3"/>
  <c r="HG261" i="3"/>
  <c r="HD261" i="3"/>
  <c r="HA261" i="3"/>
  <c r="GX261" i="3"/>
  <c r="GU261" i="3"/>
  <c r="GR261" i="3"/>
  <c r="GO261" i="3"/>
  <c r="GL261" i="3"/>
  <c r="GI261" i="3"/>
  <c r="GF261" i="3"/>
  <c r="GC261" i="3"/>
  <c r="FZ261" i="3"/>
  <c r="FW261" i="3"/>
  <c r="FT261" i="3"/>
  <c r="FQ261" i="3"/>
  <c r="FN261" i="3"/>
  <c r="FK261" i="3"/>
  <c r="FH261" i="3"/>
  <c r="FE261" i="3"/>
  <c r="FB261" i="3"/>
  <c r="EY261" i="3"/>
  <c r="EV261" i="3"/>
  <c r="ES261" i="3"/>
  <c r="EP261" i="3"/>
  <c r="EM261" i="3"/>
  <c r="EJ261" i="3"/>
  <c r="EG261" i="3"/>
  <c r="ED261" i="3"/>
  <c r="EA261" i="3"/>
  <c r="DX261" i="3"/>
  <c r="DU261" i="3"/>
  <c r="DR261" i="3"/>
  <c r="DO261" i="3"/>
  <c r="DL261" i="3"/>
  <c r="DI261" i="3"/>
  <c r="DF261" i="3"/>
  <c r="DC261" i="3"/>
  <c r="CZ261" i="3"/>
  <c r="CW261" i="3"/>
  <c r="CT261" i="3"/>
  <c r="CQ261" i="3"/>
  <c r="CN261" i="3"/>
  <c r="CK261" i="3"/>
  <c r="CH261" i="3"/>
  <c r="CE261" i="3"/>
  <c r="CB261" i="3"/>
  <c r="BY261" i="3"/>
  <c r="BV261" i="3"/>
  <c r="BS261" i="3"/>
  <c r="BP261" i="3"/>
  <c r="BJ261" i="3"/>
  <c r="BG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IZ260" i="3"/>
  <c r="IW260" i="3"/>
  <c r="IT260" i="3"/>
  <c r="IQ260" i="3"/>
  <c r="IN260" i="3"/>
  <c r="IK260" i="3"/>
  <c r="IH260" i="3"/>
  <c r="IE260" i="3"/>
  <c r="IB260" i="3"/>
  <c r="HY260" i="3"/>
  <c r="HV260" i="3"/>
  <c r="HS260" i="3"/>
  <c r="HP260" i="3"/>
  <c r="HM260" i="3"/>
  <c r="HJ260" i="3"/>
  <c r="HG260" i="3"/>
  <c r="HD260" i="3"/>
  <c r="HA260" i="3"/>
  <c r="GX260" i="3"/>
  <c r="GU260" i="3"/>
  <c r="GR260" i="3"/>
  <c r="GO260" i="3"/>
  <c r="GL260" i="3"/>
  <c r="GI260" i="3"/>
  <c r="GF260" i="3"/>
  <c r="GC260" i="3"/>
  <c r="FZ260" i="3"/>
  <c r="FW260" i="3"/>
  <c r="FT260" i="3"/>
  <c r="FQ260" i="3"/>
  <c r="FN260" i="3"/>
  <c r="FK260" i="3"/>
  <c r="FH260" i="3"/>
  <c r="FE260" i="3"/>
  <c r="FB260" i="3"/>
  <c r="EY260" i="3"/>
  <c r="EV260" i="3"/>
  <c r="ES260" i="3"/>
  <c r="EP260" i="3"/>
  <c r="EM260" i="3"/>
  <c r="EJ260" i="3"/>
  <c r="EG260" i="3"/>
  <c r="ED260" i="3"/>
  <c r="EA260" i="3"/>
  <c r="DX260" i="3"/>
  <c r="DU260" i="3"/>
  <c r="DR260" i="3"/>
  <c r="DO260" i="3"/>
  <c r="DL260" i="3"/>
  <c r="DI260" i="3"/>
  <c r="DF260" i="3"/>
  <c r="DC260" i="3"/>
  <c r="CZ260" i="3"/>
  <c r="CW260" i="3"/>
  <c r="CT260" i="3"/>
  <c r="CQ260" i="3"/>
  <c r="CN260" i="3"/>
  <c r="CK260" i="3"/>
  <c r="CH260" i="3"/>
  <c r="CE260" i="3"/>
  <c r="CB260" i="3"/>
  <c r="BY260" i="3"/>
  <c r="BV260" i="3"/>
  <c r="BS260" i="3"/>
  <c r="BP260" i="3"/>
  <c r="BJ260" i="3"/>
  <c r="BG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IZ259" i="3"/>
  <c r="IW259" i="3"/>
  <c r="IT259" i="3"/>
  <c r="IQ259" i="3"/>
  <c r="IN259" i="3"/>
  <c r="IK259" i="3"/>
  <c r="IH259" i="3"/>
  <c r="IE259" i="3"/>
  <c r="IB259" i="3"/>
  <c r="HY259" i="3"/>
  <c r="HV259" i="3"/>
  <c r="HS259" i="3"/>
  <c r="HP259" i="3"/>
  <c r="HM259" i="3"/>
  <c r="HJ259" i="3"/>
  <c r="HG259" i="3"/>
  <c r="HD259" i="3"/>
  <c r="HA259" i="3"/>
  <c r="GX259" i="3"/>
  <c r="GU259" i="3"/>
  <c r="GR259" i="3"/>
  <c r="GO259" i="3"/>
  <c r="GL259" i="3"/>
  <c r="GI259" i="3"/>
  <c r="GF259" i="3"/>
  <c r="GC259" i="3"/>
  <c r="FZ259" i="3"/>
  <c r="FW259" i="3"/>
  <c r="FT259" i="3"/>
  <c r="FQ259" i="3"/>
  <c r="FN259" i="3"/>
  <c r="FK259" i="3"/>
  <c r="FH259" i="3"/>
  <c r="FE259" i="3"/>
  <c r="FB259" i="3"/>
  <c r="EY259" i="3"/>
  <c r="EV259" i="3"/>
  <c r="ES259" i="3"/>
  <c r="EP259" i="3"/>
  <c r="EM259" i="3"/>
  <c r="EJ259" i="3"/>
  <c r="EG259" i="3"/>
  <c r="ED259" i="3"/>
  <c r="EA259" i="3"/>
  <c r="DX259" i="3"/>
  <c r="DU259" i="3"/>
  <c r="DR259" i="3"/>
  <c r="DO259" i="3"/>
  <c r="DL259" i="3"/>
  <c r="DI259" i="3"/>
  <c r="DF259" i="3"/>
  <c r="DC259" i="3"/>
  <c r="CZ259" i="3"/>
  <c r="CW259" i="3"/>
  <c r="CT259" i="3"/>
  <c r="CQ259" i="3"/>
  <c r="CN259" i="3"/>
  <c r="CK259" i="3"/>
  <c r="CH259" i="3"/>
  <c r="CE259" i="3"/>
  <c r="CB259" i="3"/>
  <c r="BY259" i="3"/>
  <c r="BV259" i="3"/>
  <c r="BS259" i="3"/>
  <c r="BP259" i="3"/>
  <c r="BJ259" i="3"/>
  <c r="BG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IZ258" i="3"/>
  <c r="IW258" i="3"/>
  <c r="IT258" i="3"/>
  <c r="IQ258" i="3"/>
  <c r="IN258" i="3"/>
  <c r="IK258" i="3"/>
  <c r="IH258" i="3"/>
  <c r="IE258" i="3"/>
  <c r="IB258" i="3"/>
  <c r="HY258" i="3"/>
  <c r="HV258" i="3"/>
  <c r="HS258" i="3"/>
  <c r="HP258" i="3"/>
  <c r="HM258" i="3"/>
  <c r="HJ258" i="3"/>
  <c r="HG258" i="3"/>
  <c r="HD258" i="3"/>
  <c r="HA258" i="3"/>
  <c r="GX258" i="3"/>
  <c r="GU258" i="3"/>
  <c r="GR258" i="3"/>
  <c r="GO258" i="3"/>
  <c r="GL258" i="3"/>
  <c r="GI258" i="3"/>
  <c r="GF258" i="3"/>
  <c r="GC258" i="3"/>
  <c r="FZ258" i="3"/>
  <c r="FW258" i="3"/>
  <c r="FT258" i="3"/>
  <c r="FQ258" i="3"/>
  <c r="FN258" i="3"/>
  <c r="FK258" i="3"/>
  <c r="FH258" i="3"/>
  <c r="FE258" i="3"/>
  <c r="FB258" i="3"/>
  <c r="EY258" i="3"/>
  <c r="EV258" i="3"/>
  <c r="ES258" i="3"/>
  <c r="EP258" i="3"/>
  <c r="EM258" i="3"/>
  <c r="EJ258" i="3"/>
  <c r="EG258" i="3"/>
  <c r="ED258" i="3"/>
  <c r="EA258" i="3"/>
  <c r="DX258" i="3"/>
  <c r="DU258" i="3"/>
  <c r="DR258" i="3"/>
  <c r="DO258" i="3"/>
  <c r="DL258" i="3"/>
  <c r="DI258" i="3"/>
  <c r="DF258" i="3"/>
  <c r="DC258" i="3"/>
  <c r="CZ258" i="3"/>
  <c r="CW258" i="3"/>
  <c r="CT258" i="3"/>
  <c r="CQ258" i="3"/>
  <c r="CN258" i="3"/>
  <c r="CK258" i="3"/>
  <c r="CH258" i="3"/>
  <c r="CE258" i="3"/>
  <c r="CB258" i="3"/>
  <c r="BY258" i="3"/>
  <c r="BV258" i="3"/>
  <c r="BS258" i="3"/>
  <c r="BP258" i="3"/>
  <c r="BJ258" i="3"/>
  <c r="BG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IZ257" i="3"/>
  <c r="IW257" i="3"/>
  <c r="IT257" i="3"/>
  <c r="IQ257" i="3"/>
  <c r="IN257" i="3"/>
  <c r="IK257" i="3"/>
  <c r="IH257" i="3"/>
  <c r="IE257" i="3"/>
  <c r="IB257" i="3"/>
  <c r="HY257" i="3"/>
  <c r="HV257" i="3"/>
  <c r="HS257" i="3"/>
  <c r="HP257" i="3"/>
  <c r="HM257" i="3"/>
  <c r="HJ257" i="3"/>
  <c r="HG257" i="3"/>
  <c r="HD257" i="3"/>
  <c r="HA257" i="3"/>
  <c r="GX257" i="3"/>
  <c r="GU257" i="3"/>
  <c r="GR257" i="3"/>
  <c r="GO257" i="3"/>
  <c r="GL257" i="3"/>
  <c r="GI257" i="3"/>
  <c r="GF257" i="3"/>
  <c r="GC257" i="3"/>
  <c r="FZ257" i="3"/>
  <c r="FW257" i="3"/>
  <c r="FT257" i="3"/>
  <c r="FQ257" i="3"/>
  <c r="FN257" i="3"/>
  <c r="FK257" i="3"/>
  <c r="FH257" i="3"/>
  <c r="FE257" i="3"/>
  <c r="FB257" i="3"/>
  <c r="EY257" i="3"/>
  <c r="EV257" i="3"/>
  <c r="ES257" i="3"/>
  <c r="EP257" i="3"/>
  <c r="EM257" i="3"/>
  <c r="EJ257" i="3"/>
  <c r="EG257" i="3"/>
  <c r="ED257" i="3"/>
  <c r="EA257" i="3"/>
  <c r="DX257" i="3"/>
  <c r="DU257" i="3"/>
  <c r="DR257" i="3"/>
  <c r="DO257" i="3"/>
  <c r="DL257" i="3"/>
  <c r="DI257" i="3"/>
  <c r="DF257" i="3"/>
  <c r="DC257" i="3"/>
  <c r="CZ257" i="3"/>
  <c r="CW257" i="3"/>
  <c r="CT257" i="3"/>
  <c r="CQ257" i="3"/>
  <c r="CN257" i="3"/>
  <c r="CK257" i="3"/>
  <c r="CH257" i="3"/>
  <c r="CE257" i="3"/>
  <c r="CB257" i="3"/>
  <c r="BY257" i="3"/>
  <c r="BV257" i="3"/>
  <c r="BS257" i="3"/>
  <c r="BP257" i="3"/>
  <c r="BJ257" i="3"/>
  <c r="BG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IZ256" i="3"/>
  <c r="IW256" i="3"/>
  <c r="IT256" i="3"/>
  <c r="IQ256" i="3"/>
  <c r="IN256" i="3"/>
  <c r="IK256" i="3"/>
  <c r="IH256" i="3"/>
  <c r="IE256" i="3"/>
  <c r="IB256" i="3"/>
  <c r="HY256" i="3"/>
  <c r="HV256" i="3"/>
  <c r="HS256" i="3"/>
  <c r="HP256" i="3"/>
  <c r="HM256" i="3"/>
  <c r="HJ256" i="3"/>
  <c r="HG256" i="3"/>
  <c r="HD256" i="3"/>
  <c r="HA256" i="3"/>
  <c r="GX256" i="3"/>
  <c r="GU256" i="3"/>
  <c r="GR256" i="3"/>
  <c r="GO256" i="3"/>
  <c r="GL256" i="3"/>
  <c r="GI256" i="3"/>
  <c r="GF256" i="3"/>
  <c r="GC256" i="3"/>
  <c r="FZ256" i="3"/>
  <c r="FW256" i="3"/>
  <c r="FT256" i="3"/>
  <c r="FQ256" i="3"/>
  <c r="FN256" i="3"/>
  <c r="FK256" i="3"/>
  <c r="FH256" i="3"/>
  <c r="FE256" i="3"/>
  <c r="FB256" i="3"/>
  <c r="EY256" i="3"/>
  <c r="EV256" i="3"/>
  <c r="ES256" i="3"/>
  <c r="EP256" i="3"/>
  <c r="EM256" i="3"/>
  <c r="EJ256" i="3"/>
  <c r="EG256" i="3"/>
  <c r="ED256" i="3"/>
  <c r="EA256" i="3"/>
  <c r="DX256" i="3"/>
  <c r="DU256" i="3"/>
  <c r="DR256" i="3"/>
  <c r="DO256" i="3"/>
  <c r="DL256" i="3"/>
  <c r="DI256" i="3"/>
  <c r="DF256" i="3"/>
  <c r="DC256" i="3"/>
  <c r="CZ256" i="3"/>
  <c r="CW256" i="3"/>
  <c r="CT256" i="3"/>
  <c r="CQ256" i="3"/>
  <c r="CN256" i="3"/>
  <c r="CK256" i="3"/>
  <c r="CH256" i="3"/>
  <c r="CE256" i="3"/>
  <c r="CB256" i="3"/>
  <c r="BY256" i="3"/>
  <c r="BV256" i="3"/>
  <c r="BS256" i="3"/>
  <c r="BP256" i="3"/>
  <c r="BJ256" i="3"/>
  <c r="BG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IZ255" i="3"/>
  <c r="IW255" i="3"/>
  <c r="IT255" i="3"/>
  <c r="IQ255" i="3"/>
  <c r="IN255" i="3"/>
  <c r="IK255" i="3"/>
  <c r="IH255" i="3"/>
  <c r="IE255" i="3"/>
  <c r="IB255" i="3"/>
  <c r="HY255" i="3"/>
  <c r="HV255" i="3"/>
  <c r="HS255" i="3"/>
  <c r="HP255" i="3"/>
  <c r="HM255" i="3"/>
  <c r="HJ255" i="3"/>
  <c r="HG255" i="3"/>
  <c r="HD255" i="3"/>
  <c r="HA255" i="3"/>
  <c r="GX255" i="3"/>
  <c r="GU255" i="3"/>
  <c r="GR255" i="3"/>
  <c r="GO255" i="3"/>
  <c r="GL255" i="3"/>
  <c r="GI255" i="3"/>
  <c r="GF255" i="3"/>
  <c r="GC255" i="3"/>
  <c r="FZ255" i="3"/>
  <c r="FW255" i="3"/>
  <c r="FT255" i="3"/>
  <c r="FQ255" i="3"/>
  <c r="FN255" i="3"/>
  <c r="FK255" i="3"/>
  <c r="FH255" i="3"/>
  <c r="FE255" i="3"/>
  <c r="FB255" i="3"/>
  <c r="EY255" i="3"/>
  <c r="EV255" i="3"/>
  <c r="ES255" i="3"/>
  <c r="EP255" i="3"/>
  <c r="EM255" i="3"/>
  <c r="EJ255" i="3"/>
  <c r="EG255" i="3"/>
  <c r="ED255" i="3"/>
  <c r="EA255" i="3"/>
  <c r="DX255" i="3"/>
  <c r="DU255" i="3"/>
  <c r="DR255" i="3"/>
  <c r="DO255" i="3"/>
  <c r="DL255" i="3"/>
  <c r="DI255" i="3"/>
  <c r="DF255" i="3"/>
  <c r="DC255" i="3"/>
  <c r="CZ255" i="3"/>
  <c r="CW255" i="3"/>
  <c r="CT255" i="3"/>
  <c r="CQ255" i="3"/>
  <c r="CN255" i="3"/>
  <c r="CK255" i="3"/>
  <c r="CH255" i="3"/>
  <c r="CE255" i="3"/>
  <c r="CB255" i="3"/>
  <c r="BY255" i="3"/>
  <c r="BV255" i="3"/>
  <c r="BS255" i="3"/>
  <c r="BP255" i="3"/>
  <c r="BJ255" i="3"/>
  <c r="BG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IZ254" i="3"/>
  <c r="IW254" i="3"/>
  <c r="IT254" i="3"/>
  <c r="IQ254" i="3"/>
  <c r="IN254" i="3"/>
  <c r="IK254" i="3"/>
  <c r="IH254" i="3"/>
  <c r="IE254" i="3"/>
  <c r="IB254" i="3"/>
  <c r="HY254" i="3"/>
  <c r="HV254" i="3"/>
  <c r="HS254" i="3"/>
  <c r="HP254" i="3"/>
  <c r="HM254" i="3"/>
  <c r="HJ254" i="3"/>
  <c r="HG254" i="3"/>
  <c r="HD254" i="3"/>
  <c r="HA254" i="3"/>
  <c r="GX254" i="3"/>
  <c r="GU254" i="3"/>
  <c r="GR254" i="3"/>
  <c r="GO254" i="3"/>
  <c r="GL254" i="3"/>
  <c r="GI254" i="3"/>
  <c r="GF254" i="3"/>
  <c r="GC254" i="3"/>
  <c r="FZ254" i="3"/>
  <c r="FW254" i="3"/>
  <c r="FT254" i="3"/>
  <c r="FQ254" i="3"/>
  <c r="FN254" i="3"/>
  <c r="FK254" i="3"/>
  <c r="FH254" i="3"/>
  <c r="FE254" i="3"/>
  <c r="FB254" i="3"/>
  <c r="EY254" i="3"/>
  <c r="EV254" i="3"/>
  <c r="ES254" i="3"/>
  <c r="EP254" i="3"/>
  <c r="EM254" i="3"/>
  <c r="EJ254" i="3"/>
  <c r="EG254" i="3"/>
  <c r="ED254" i="3"/>
  <c r="EA254" i="3"/>
  <c r="DX254" i="3"/>
  <c r="DU254" i="3"/>
  <c r="DR254" i="3"/>
  <c r="DO254" i="3"/>
  <c r="DL254" i="3"/>
  <c r="DI254" i="3"/>
  <c r="DF254" i="3"/>
  <c r="DC254" i="3"/>
  <c r="CZ254" i="3"/>
  <c r="CW254" i="3"/>
  <c r="CT254" i="3"/>
  <c r="CQ254" i="3"/>
  <c r="CN254" i="3"/>
  <c r="CK254" i="3"/>
  <c r="CH254" i="3"/>
  <c r="CE254" i="3"/>
  <c r="CB254" i="3"/>
  <c r="BY254" i="3"/>
  <c r="BV254" i="3"/>
  <c r="BS254" i="3"/>
  <c r="BP254" i="3"/>
  <c r="BJ254" i="3"/>
  <c r="BG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IZ253" i="3"/>
  <c r="IW253" i="3"/>
  <c r="IT253" i="3"/>
  <c r="IQ253" i="3"/>
  <c r="IN253" i="3"/>
  <c r="IK253" i="3"/>
  <c r="IH253" i="3"/>
  <c r="IE253" i="3"/>
  <c r="IB253" i="3"/>
  <c r="HY253" i="3"/>
  <c r="HV253" i="3"/>
  <c r="HS253" i="3"/>
  <c r="HP253" i="3"/>
  <c r="HM253" i="3"/>
  <c r="HJ253" i="3"/>
  <c r="HG253" i="3"/>
  <c r="HD253" i="3"/>
  <c r="HA253" i="3"/>
  <c r="GX253" i="3"/>
  <c r="GU253" i="3"/>
  <c r="GR253" i="3"/>
  <c r="GO253" i="3"/>
  <c r="GL253" i="3"/>
  <c r="GI253" i="3"/>
  <c r="GF253" i="3"/>
  <c r="GC253" i="3"/>
  <c r="FZ253" i="3"/>
  <c r="FW253" i="3"/>
  <c r="FT253" i="3"/>
  <c r="FQ253" i="3"/>
  <c r="FN253" i="3"/>
  <c r="FK253" i="3"/>
  <c r="FH253" i="3"/>
  <c r="FE253" i="3"/>
  <c r="FB253" i="3"/>
  <c r="EY253" i="3"/>
  <c r="EV253" i="3"/>
  <c r="ES253" i="3"/>
  <c r="EP253" i="3"/>
  <c r="EM253" i="3"/>
  <c r="EJ253" i="3"/>
  <c r="EG253" i="3"/>
  <c r="ED253" i="3"/>
  <c r="EA253" i="3"/>
  <c r="DX253" i="3"/>
  <c r="DU253" i="3"/>
  <c r="DR253" i="3"/>
  <c r="DO253" i="3"/>
  <c r="DL253" i="3"/>
  <c r="DI253" i="3"/>
  <c r="DF253" i="3"/>
  <c r="DC253" i="3"/>
  <c r="CZ253" i="3"/>
  <c r="CW253" i="3"/>
  <c r="CT253" i="3"/>
  <c r="CQ253" i="3"/>
  <c r="CN253" i="3"/>
  <c r="CK253" i="3"/>
  <c r="CH253" i="3"/>
  <c r="CE253" i="3"/>
  <c r="CB253" i="3"/>
  <c r="BY253" i="3"/>
  <c r="BV253" i="3"/>
  <c r="BS253" i="3"/>
  <c r="BP253" i="3"/>
  <c r="BJ253" i="3"/>
  <c r="BG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GQ264" i="2"/>
  <c r="GP264" i="2"/>
  <c r="GQ263" i="2"/>
  <c r="GP263" i="2"/>
  <c r="GQ262" i="2"/>
  <c r="GP262" i="2"/>
  <c r="GQ261" i="2"/>
  <c r="GP261" i="2"/>
  <c r="GQ260" i="2"/>
  <c r="GP260" i="2"/>
  <c r="GQ259" i="2"/>
  <c r="GP259" i="2"/>
  <c r="GQ258" i="2"/>
  <c r="GP258" i="2"/>
  <c r="GQ257" i="2"/>
  <c r="GP257" i="2"/>
  <c r="GQ256" i="2"/>
  <c r="GP256" i="2"/>
  <c r="GQ255" i="2"/>
  <c r="GP255" i="2"/>
  <c r="GQ254" i="2"/>
  <c r="GP254" i="2"/>
  <c r="GQ253" i="2"/>
  <c r="GP253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L239" i="2"/>
  <c r="EK239" i="2"/>
  <c r="EM238" i="2"/>
  <c r="EM237" i="2"/>
  <c r="EM236" i="2"/>
  <c r="EM235" i="2"/>
  <c r="EM234" i="2"/>
  <c r="EM233" i="2"/>
  <c r="EM232" i="2"/>
  <c r="EM231" i="2"/>
  <c r="EM230" i="2"/>
  <c r="EM229" i="2"/>
  <c r="EM228" i="2"/>
  <c r="EM227" i="2"/>
  <c r="EL226" i="2"/>
  <c r="EK226" i="2"/>
  <c r="EM225" i="2"/>
  <c r="EM224" i="2"/>
  <c r="EM223" i="2"/>
  <c r="EM222" i="2"/>
  <c r="EM221" i="2"/>
  <c r="EM220" i="2"/>
  <c r="EM219" i="2"/>
  <c r="EM218" i="2"/>
  <c r="EM217" i="2"/>
  <c r="EM216" i="2"/>
  <c r="EM215" i="2"/>
  <c r="EM214" i="2"/>
  <c r="EL213" i="2"/>
  <c r="EK213" i="2"/>
  <c r="EM212" i="2"/>
  <c r="EM211" i="2"/>
  <c r="EM210" i="2"/>
  <c r="EM209" i="2"/>
  <c r="EM208" i="2"/>
  <c r="EM207" i="2"/>
  <c r="EM206" i="2"/>
  <c r="EM205" i="2"/>
  <c r="EM204" i="2"/>
  <c r="EM203" i="2"/>
  <c r="EM202" i="2"/>
  <c r="EM201" i="2"/>
  <c r="EL200" i="2"/>
  <c r="EK200" i="2"/>
  <c r="EM199" i="2"/>
  <c r="EM198" i="2"/>
  <c r="EM197" i="2"/>
  <c r="EM196" i="2"/>
  <c r="EM195" i="2"/>
  <c r="EM194" i="2"/>
  <c r="EM193" i="2"/>
  <c r="EM192" i="2"/>
  <c r="EM191" i="2"/>
  <c r="EM190" i="2"/>
  <c r="EM189" i="2"/>
  <c r="EM188" i="2"/>
  <c r="EL187" i="2"/>
  <c r="EK187" i="2"/>
  <c r="EM186" i="2"/>
  <c r="EM185" i="2"/>
  <c r="EM184" i="2"/>
  <c r="EM183" i="2"/>
  <c r="EM182" i="2"/>
  <c r="EM181" i="2"/>
  <c r="EM180" i="2"/>
  <c r="EM179" i="2"/>
  <c r="EM178" i="2"/>
  <c r="EM177" i="2"/>
  <c r="EM176" i="2"/>
  <c r="EM175" i="2"/>
  <c r="EL174" i="2"/>
  <c r="EK174" i="2"/>
  <c r="EM173" i="2"/>
  <c r="EM172" i="2"/>
  <c r="EM171" i="2"/>
  <c r="EM170" i="2"/>
  <c r="EM169" i="2"/>
  <c r="EM168" i="2"/>
  <c r="EM167" i="2"/>
  <c r="EM166" i="2"/>
  <c r="EM165" i="2"/>
  <c r="EM164" i="2"/>
  <c r="EM163" i="2"/>
  <c r="EM162" i="2"/>
  <c r="EL161" i="2"/>
  <c r="EK161" i="2"/>
  <c r="EM160" i="2"/>
  <c r="EM159" i="2"/>
  <c r="EM158" i="2"/>
  <c r="EM157" i="2"/>
  <c r="EM156" i="2"/>
  <c r="EM155" i="2"/>
  <c r="EM154" i="2"/>
  <c r="EM153" i="2"/>
  <c r="EM152" i="2"/>
  <c r="EM151" i="2"/>
  <c r="EM150" i="2"/>
  <c r="EM149" i="2"/>
  <c r="EL148" i="2"/>
  <c r="EK148" i="2"/>
  <c r="EM147" i="2"/>
  <c r="EM146" i="2"/>
  <c r="EM145" i="2"/>
  <c r="EM144" i="2"/>
  <c r="EM143" i="2"/>
  <c r="EM142" i="2"/>
  <c r="EM141" i="2"/>
  <c r="EM140" i="2"/>
  <c r="EM139" i="2"/>
  <c r="EM138" i="2"/>
  <c r="EM137" i="2"/>
  <c r="EM136" i="2"/>
  <c r="EL135" i="2"/>
  <c r="EK135" i="2"/>
  <c r="EM134" i="2"/>
  <c r="EM133" i="2"/>
  <c r="EM132" i="2"/>
  <c r="EM131" i="2"/>
  <c r="EM130" i="2"/>
  <c r="EM129" i="2"/>
  <c r="EM128" i="2"/>
  <c r="EM127" i="2"/>
  <c r="EM126" i="2"/>
  <c r="EM125" i="2"/>
  <c r="EM124" i="2"/>
  <c r="EM123" i="2"/>
  <c r="EL122" i="2"/>
  <c r="EK122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L109" i="2"/>
  <c r="EK109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L96" i="2"/>
  <c r="EK96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L83" i="2"/>
  <c r="EK83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L70" i="2"/>
  <c r="EK70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L57" i="2"/>
  <c r="EK57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L44" i="2"/>
  <c r="EK44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L31" i="2"/>
  <c r="EK31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L18" i="2"/>
  <c r="EK18" i="2"/>
  <c r="EM17" i="2"/>
  <c r="EM16" i="2"/>
  <c r="EM15" i="2"/>
  <c r="EM14" i="2"/>
  <c r="EM13" i="2"/>
  <c r="EM12" i="2"/>
  <c r="EM11" i="2"/>
  <c r="EM10" i="2"/>
  <c r="EM9" i="2"/>
  <c r="EM8" i="2"/>
  <c r="EM7" i="2"/>
  <c r="EM6" i="2"/>
  <c r="EL252" i="2"/>
  <c r="EK252" i="2"/>
  <c r="EM251" i="2"/>
  <c r="EM250" i="2"/>
  <c r="EM249" i="2"/>
  <c r="EM248" i="2"/>
  <c r="EM247" i="2"/>
  <c r="EM246" i="2"/>
  <c r="EM245" i="2"/>
  <c r="EM244" i="2"/>
  <c r="EM243" i="2"/>
  <c r="EM242" i="2"/>
  <c r="EM241" i="2"/>
  <c r="EM240" i="2"/>
  <c r="JB251" i="3"/>
  <c r="JA251" i="3"/>
  <c r="JB250" i="3"/>
  <c r="JA250" i="3"/>
  <c r="JB249" i="3"/>
  <c r="JA249" i="3"/>
  <c r="JB248" i="3"/>
  <c r="JA248" i="3"/>
  <c r="JB247" i="3"/>
  <c r="JA247" i="3"/>
  <c r="JB246" i="3"/>
  <c r="JA246" i="3"/>
  <c r="JB245" i="3"/>
  <c r="JA245" i="3"/>
  <c r="JB244" i="3"/>
  <c r="JA244" i="3"/>
  <c r="JB243" i="3"/>
  <c r="JA243" i="3"/>
  <c r="JB242" i="3"/>
  <c r="JA242" i="3"/>
  <c r="JB241" i="3"/>
  <c r="JA241" i="3"/>
  <c r="JB240" i="3"/>
  <c r="JA240" i="3"/>
  <c r="GQ251" i="2"/>
  <c r="GP251" i="2"/>
  <c r="GQ250" i="2"/>
  <c r="GP250" i="2"/>
  <c r="GQ249" i="2"/>
  <c r="GP249" i="2"/>
  <c r="GQ248" i="2"/>
  <c r="GP248" i="2"/>
  <c r="GQ247" i="2"/>
  <c r="GP247" i="2"/>
  <c r="GQ246" i="2"/>
  <c r="GP246" i="2"/>
  <c r="GQ245" i="2"/>
  <c r="GP245" i="2"/>
  <c r="GQ244" i="2"/>
  <c r="GP244" i="2"/>
  <c r="GQ243" i="2"/>
  <c r="GP243" i="2"/>
  <c r="GQ242" i="2"/>
  <c r="GP242" i="2"/>
  <c r="GQ241" i="2"/>
  <c r="GP241" i="2"/>
  <c r="GQ240" i="2"/>
  <c r="GP240" i="2"/>
  <c r="BX239" i="3"/>
  <c r="BW239" i="3"/>
  <c r="BY238" i="3"/>
  <c r="BY237" i="3"/>
  <c r="BY236" i="3"/>
  <c r="BY235" i="3"/>
  <c r="BY234" i="3"/>
  <c r="BY233" i="3"/>
  <c r="BY232" i="3"/>
  <c r="BY231" i="3"/>
  <c r="BY230" i="3"/>
  <c r="BY229" i="3"/>
  <c r="BY228" i="3"/>
  <c r="BY227" i="3"/>
  <c r="BX226" i="3"/>
  <c r="BW226" i="3"/>
  <c r="BY225" i="3"/>
  <c r="BY224" i="3"/>
  <c r="BY223" i="3"/>
  <c r="BY222" i="3"/>
  <c r="BY221" i="3"/>
  <c r="BY220" i="3"/>
  <c r="BY219" i="3"/>
  <c r="BY218" i="3"/>
  <c r="BY217" i="3"/>
  <c r="BY216" i="3"/>
  <c r="BY215" i="3"/>
  <c r="BY214" i="3"/>
  <c r="BX213" i="3"/>
  <c r="BW213" i="3"/>
  <c r="BY212" i="3"/>
  <c r="BY211" i="3"/>
  <c r="BY210" i="3"/>
  <c r="BY209" i="3"/>
  <c r="BY208" i="3"/>
  <c r="BY207" i="3"/>
  <c r="BY206" i="3"/>
  <c r="BY205" i="3"/>
  <c r="BY204" i="3"/>
  <c r="BY203" i="3"/>
  <c r="BY202" i="3"/>
  <c r="BY201" i="3"/>
  <c r="BX200" i="3"/>
  <c r="BW200" i="3"/>
  <c r="BY199" i="3"/>
  <c r="BY198" i="3"/>
  <c r="BY197" i="3"/>
  <c r="BY196" i="3"/>
  <c r="BY195" i="3"/>
  <c r="BY194" i="3"/>
  <c r="BY193" i="3"/>
  <c r="BY192" i="3"/>
  <c r="BY191" i="3"/>
  <c r="BY190" i="3"/>
  <c r="BY189" i="3"/>
  <c r="BY188" i="3"/>
  <c r="BX187" i="3"/>
  <c r="BW187" i="3"/>
  <c r="BY186" i="3"/>
  <c r="BY185" i="3"/>
  <c r="BY184" i="3"/>
  <c r="BY183" i="3"/>
  <c r="BY182" i="3"/>
  <c r="BY181" i="3"/>
  <c r="BY180" i="3"/>
  <c r="BY179" i="3"/>
  <c r="BY178" i="3"/>
  <c r="BY177" i="3"/>
  <c r="BY176" i="3"/>
  <c r="BY175" i="3"/>
  <c r="BX174" i="3"/>
  <c r="BW174" i="3"/>
  <c r="BY173" i="3"/>
  <c r="BY172" i="3"/>
  <c r="BY171" i="3"/>
  <c r="BY170" i="3"/>
  <c r="BY169" i="3"/>
  <c r="BY168" i="3"/>
  <c r="BY167" i="3"/>
  <c r="BY166" i="3"/>
  <c r="BY165" i="3"/>
  <c r="BY164" i="3"/>
  <c r="BY163" i="3"/>
  <c r="BY162" i="3"/>
  <c r="BX161" i="3"/>
  <c r="BW161" i="3"/>
  <c r="BY160" i="3"/>
  <c r="BY159" i="3"/>
  <c r="BY158" i="3"/>
  <c r="BY157" i="3"/>
  <c r="BY156" i="3"/>
  <c r="BY155" i="3"/>
  <c r="BY154" i="3"/>
  <c r="BY153" i="3"/>
  <c r="BY152" i="3"/>
  <c r="BY151" i="3"/>
  <c r="BY150" i="3"/>
  <c r="BY149" i="3"/>
  <c r="BX148" i="3"/>
  <c r="BW148" i="3"/>
  <c r="BY147" i="3"/>
  <c r="BY146" i="3"/>
  <c r="BY145" i="3"/>
  <c r="BY144" i="3"/>
  <c r="BY143" i="3"/>
  <c r="BY142" i="3"/>
  <c r="BY141" i="3"/>
  <c r="BY140" i="3"/>
  <c r="BY139" i="3"/>
  <c r="BY138" i="3"/>
  <c r="BY137" i="3"/>
  <c r="BY136" i="3"/>
  <c r="BX135" i="3"/>
  <c r="BW135" i="3"/>
  <c r="BY134" i="3"/>
  <c r="BY133" i="3"/>
  <c r="BY132" i="3"/>
  <c r="BY131" i="3"/>
  <c r="BY130" i="3"/>
  <c r="BY129" i="3"/>
  <c r="BY128" i="3"/>
  <c r="BY127" i="3"/>
  <c r="BY126" i="3"/>
  <c r="BY125" i="3"/>
  <c r="BY124" i="3"/>
  <c r="BY123" i="3"/>
  <c r="BX122" i="3"/>
  <c r="BW122" i="3"/>
  <c r="BY121" i="3"/>
  <c r="BY120" i="3"/>
  <c r="BY119" i="3"/>
  <c r="BY118" i="3"/>
  <c r="BY117" i="3"/>
  <c r="BY116" i="3"/>
  <c r="BY115" i="3"/>
  <c r="BY114" i="3"/>
  <c r="BY113" i="3"/>
  <c r="BY112" i="3"/>
  <c r="BY111" i="3"/>
  <c r="BY110" i="3"/>
  <c r="BX109" i="3"/>
  <c r="BW109" i="3"/>
  <c r="BY108" i="3"/>
  <c r="BY107" i="3"/>
  <c r="BY106" i="3"/>
  <c r="BY105" i="3"/>
  <c r="BY104" i="3"/>
  <c r="BY103" i="3"/>
  <c r="BY102" i="3"/>
  <c r="BY101" i="3"/>
  <c r="BY100" i="3"/>
  <c r="BY99" i="3"/>
  <c r="BY98" i="3"/>
  <c r="BY97" i="3"/>
  <c r="BX96" i="3"/>
  <c r="BW96" i="3"/>
  <c r="BY95" i="3"/>
  <c r="BY94" i="3"/>
  <c r="BY93" i="3"/>
  <c r="BY92" i="3"/>
  <c r="BY91" i="3"/>
  <c r="BY90" i="3"/>
  <c r="BY89" i="3"/>
  <c r="BY88" i="3"/>
  <c r="BY87" i="3"/>
  <c r="BY86" i="3"/>
  <c r="BY85" i="3"/>
  <c r="BY84" i="3"/>
  <c r="BX83" i="3"/>
  <c r="BW83" i="3"/>
  <c r="BY82" i="3"/>
  <c r="BY81" i="3"/>
  <c r="BY80" i="3"/>
  <c r="BY79" i="3"/>
  <c r="BY78" i="3"/>
  <c r="BY77" i="3"/>
  <c r="BY76" i="3"/>
  <c r="BY75" i="3"/>
  <c r="BY74" i="3"/>
  <c r="BY73" i="3"/>
  <c r="BY72" i="3"/>
  <c r="BY71" i="3"/>
  <c r="BX70" i="3"/>
  <c r="BW70" i="3"/>
  <c r="BY69" i="3"/>
  <c r="BY68" i="3"/>
  <c r="BY67" i="3"/>
  <c r="BY66" i="3"/>
  <c r="BY65" i="3"/>
  <c r="BY64" i="3"/>
  <c r="BY63" i="3"/>
  <c r="BY62" i="3"/>
  <c r="BY61" i="3"/>
  <c r="BY60" i="3"/>
  <c r="BY59" i="3"/>
  <c r="BY58" i="3"/>
  <c r="BX57" i="3"/>
  <c r="BW57" i="3"/>
  <c r="BY56" i="3"/>
  <c r="BY55" i="3"/>
  <c r="BY54" i="3"/>
  <c r="BY53" i="3"/>
  <c r="BY52" i="3"/>
  <c r="BY51" i="3"/>
  <c r="BY50" i="3"/>
  <c r="BY49" i="3"/>
  <c r="BY48" i="3"/>
  <c r="BY47" i="3"/>
  <c r="BY46" i="3"/>
  <c r="BY45" i="3"/>
  <c r="BX44" i="3"/>
  <c r="BW44" i="3"/>
  <c r="BY43" i="3"/>
  <c r="BY42" i="3"/>
  <c r="BY41" i="3"/>
  <c r="BY40" i="3"/>
  <c r="BY39" i="3"/>
  <c r="BY38" i="3"/>
  <c r="BY37" i="3"/>
  <c r="BY36" i="3"/>
  <c r="BY35" i="3"/>
  <c r="BY34" i="3"/>
  <c r="BY33" i="3"/>
  <c r="BY32" i="3"/>
  <c r="BX31" i="3"/>
  <c r="BW31" i="3"/>
  <c r="BY30" i="3"/>
  <c r="BY29" i="3"/>
  <c r="BY28" i="3"/>
  <c r="BY27" i="3"/>
  <c r="BY26" i="3"/>
  <c r="BY25" i="3"/>
  <c r="BY24" i="3"/>
  <c r="BY23" i="3"/>
  <c r="BY22" i="3"/>
  <c r="BY21" i="3"/>
  <c r="BY20" i="3"/>
  <c r="BY19" i="3"/>
  <c r="BX18" i="3"/>
  <c r="BW18" i="3"/>
  <c r="BY17" i="3"/>
  <c r="BY16" i="3"/>
  <c r="BY15" i="3"/>
  <c r="BY14" i="3"/>
  <c r="BY13" i="3"/>
  <c r="BY12" i="3"/>
  <c r="BY11" i="3"/>
  <c r="BY10" i="3"/>
  <c r="BY9" i="3"/>
  <c r="BY8" i="3"/>
  <c r="BY7" i="3"/>
  <c r="BY6" i="3"/>
  <c r="BX252" i="3"/>
  <c r="BW252" i="3"/>
  <c r="BY251" i="3"/>
  <c r="BY250" i="3"/>
  <c r="BY249" i="3"/>
  <c r="BY248" i="3"/>
  <c r="BY247" i="3"/>
  <c r="BY246" i="3"/>
  <c r="BY245" i="3"/>
  <c r="BY244" i="3"/>
  <c r="BY243" i="3"/>
  <c r="BY242" i="3"/>
  <c r="BY241" i="3"/>
  <c r="BY240" i="3"/>
  <c r="GP265" i="2" l="1"/>
  <c r="GQ265" i="2"/>
  <c r="IY252" i="3"/>
  <c r="IX252" i="3"/>
  <c r="IV252" i="3"/>
  <c r="IU252" i="3"/>
  <c r="IS252" i="3"/>
  <c r="IR252" i="3"/>
  <c r="IP252" i="3"/>
  <c r="IO252" i="3"/>
  <c r="IM252" i="3"/>
  <c r="IL252" i="3"/>
  <c r="IJ252" i="3"/>
  <c r="II252" i="3"/>
  <c r="IG252" i="3"/>
  <c r="IF252" i="3"/>
  <c r="ID252" i="3"/>
  <c r="IC252" i="3"/>
  <c r="IA252" i="3"/>
  <c r="HZ252" i="3"/>
  <c r="HX252" i="3"/>
  <c r="HW252" i="3"/>
  <c r="HU252" i="3"/>
  <c r="HT252" i="3"/>
  <c r="HR252" i="3"/>
  <c r="HQ252" i="3"/>
  <c r="HO252" i="3"/>
  <c r="HN252" i="3"/>
  <c r="HL252" i="3"/>
  <c r="HK252" i="3"/>
  <c r="HI252" i="3"/>
  <c r="HH252" i="3"/>
  <c r="HF252" i="3"/>
  <c r="HE252" i="3"/>
  <c r="HC252" i="3"/>
  <c r="HB252" i="3"/>
  <c r="GZ252" i="3"/>
  <c r="GY252" i="3"/>
  <c r="GW252" i="3"/>
  <c r="GV252" i="3"/>
  <c r="GT252" i="3"/>
  <c r="GS252" i="3"/>
  <c r="GQ252" i="3"/>
  <c r="GP252" i="3"/>
  <c r="GN252" i="3"/>
  <c r="GM252" i="3"/>
  <c r="GK252" i="3"/>
  <c r="GJ252" i="3"/>
  <c r="GH252" i="3"/>
  <c r="GG252" i="3"/>
  <c r="GE252" i="3"/>
  <c r="GD252" i="3"/>
  <c r="GB252" i="3"/>
  <c r="GA252" i="3"/>
  <c r="FY252" i="3"/>
  <c r="FX252" i="3"/>
  <c r="FV252" i="3"/>
  <c r="FU252" i="3"/>
  <c r="FS252" i="3"/>
  <c r="FR252" i="3"/>
  <c r="FP252" i="3"/>
  <c r="FO252" i="3"/>
  <c r="FM252" i="3"/>
  <c r="FL252" i="3"/>
  <c r="FJ252" i="3"/>
  <c r="FI252" i="3"/>
  <c r="FG252" i="3"/>
  <c r="FF252" i="3"/>
  <c r="FD252" i="3"/>
  <c r="FC252" i="3"/>
  <c r="FA252" i="3"/>
  <c r="EZ252" i="3"/>
  <c r="EX252" i="3"/>
  <c r="EW252" i="3"/>
  <c r="EU252" i="3"/>
  <c r="ET252" i="3"/>
  <c r="ER252" i="3"/>
  <c r="EQ252" i="3"/>
  <c r="EO252" i="3"/>
  <c r="EN252" i="3"/>
  <c r="EL252" i="3"/>
  <c r="EK252" i="3"/>
  <c r="EI252" i="3"/>
  <c r="EH252" i="3"/>
  <c r="EF252" i="3"/>
  <c r="EE252" i="3"/>
  <c r="EC252" i="3"/>
  <c r="EB252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U252" i="3"/>
  <c r="BT252" i="3"/>
  <c r="BR252" i="3"/>
  <c r="BQ252" i="3"/>
  <c r="BO252" i="3"/>
  <c r="BN252" i="3"/>
  <c r="BI252" i="3"/>
  <c r="BH252" i="3"/>
  <c r="BF252" i="3"/>
  <c r="BE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IZ251" i="3"/>
  <c r="IW251" i="3"/>
  <c r="IT251" i="3"/>
  <c r="IQ251" i="3"/>
  <c r="IN251" i="3"/>
  <c r="IK251" i="3"/>
  <c r="IH251" i="3"/>
  <c r="IE251" i="3"/>
  <c r="IB251" i="3"/>
  <c r="HY251" i="3"/>
  <c r="HV251" i="3"/>
  <c r="HS251" i="3"/>
  <c r="HP251" i="3"/>
  <c r="HM251" i="3"/>
  <c r="HJ251" i="3"/>
  <c r="HG251" i="3"/>
  <c r="HD251" i="3"/>
  <c r="HA251" i="3"/>
  <c r="GX251" i="3"/>
  <c r="GU251" i="3"/>
  <c r="GR251" i="3"/>
  <c r="GO251" i="3"/>
  <c r="GL251" i="3"/>
  <c r="GI251" i="3"/>
  <c r="GF251" i="3"/>
  <c r="GC251" i="3"/>
  <c r="FZ251" i="3"/>
  <c r="FW251" i="3"/>
  <c r="FT251" i="3"/>
  <c r="FQ251" i="3"/>
  <c r="FN251" i="3"/>
  <c r="FK251" i="3"/>
  <c r="FH251" i="3"/>
  <c r="FE251" i="3"/>
  <c r="FB251" i="3"/>
  <c r="EY251" i="3"/>
  <c r="EV251" i="3"/>
  <c r="ES251" i="3"/>
  <c r="EP251" i="3"/>
  <c r="EM251" i="3"/>
  <c r="EJ251" i="3"/>
  <c r="EG251" i="3"/>
  <c r="ED251" i="3"/>
  <c r="EA251" i="3"/>
  <c r="DX251" i="3"/>
  <c r="DU251" i="3"/>
  <c r="DR251" i="3"/>
  <c r="DO251" i="3"/>
  <c r="DL251" i="3"/>
  <c r="DI251" i="3"/>
  <c r="DF251" i="3"/>
  <c r="DC251" i="3"/>
  <c r="CZ251" i="3"/>
  <c r="CW251" i="3"/>
  <c r="CT251" i="3"/>
  <c r="CQ251" i="3"/>
  <c r="CN251" i="3"/>
  <c r="CK251" i="3"/>
  <c r="CH251" i="3"/>
  <c r="CE251" i="3"/>
  <c r="CB251" i="3"/>
  <c r="BV251" i="3"/>
  <c r="BS251" i="3"/>
  <c r="BP251" i="3"/>
  <c r="BJ251" i="3"/>
  <c r="BG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IZ250" i="3"/>
  <c r="IW250" i="3"/>
  <c r="IT250" i="3"/>
  <c r="IQ250" i="3"/>
  <c r="IN250" i="3"/>
  <c r="IK250" i="3"/>
  <c r="IH250" i="3"/>
  <c r="IE250" i="3"/>
  <c r="IB250" i="3"/>
  <c r="HY250" i="3"/>
  <c r="HV250" i="3"/>
  <c r="HS250" i="3"/>
  <c r="HP250" i="3"/>
  <c r="HM250" i="3"/>
  <c r="HJ250" i="3"/>
  <c r="HG250" i="3"/>
  <c r="HD250" i="3"/>
  <c r="HA250" i="3"/>
  <c r="GX250" i="3"/>
  <c r="GU250" i="3"/>
  <c r="GR250" i="3"/>
  <c r="GO250" i="3"/>
  <c r="GL250" i="3"/>
  <c r="GI250" i="3"/>
  <c r="GF250" i="3"/>
  <c r="GC250" i="3"/>
  <c r="FZ250" i="3"/>
  <c r="FW250" i="3"/>
  <c r="FT250" i="3"/>
  <c r="FQ250" i="3"/>
  <c r="FN250" i="3"/>
  <c r="FK250" i="3"/>
  <c r="FH250" i="3"/>
  <c r="FE250" i="3"/>
  <c r="FB250" i="3"/>
  <c r="EY250" i="3"/>
  <c r="EV250" i="3"/>
  <c r="ES250" i="3"/>
  <c r="EP250" i="3"/>
  <c r="EM250" i="3"/>
  <c r="EJ250" i="3"/>
  <c r="EG250" i="3"/>
  <c r="ED250" i="3"/>
  <c r="EA250" i="3"/>
  <c r="DX250" i="3"/>
  <c r="DU250" i="3"/>
  <c r="DR250" i="3"/>
  <c r="DO250" i="3"/>
  <c r="DL250" i="3"/>
  <c r="DI250" i="3"/>
  <c r="DF250" i="3"/>
  <c r="DC250" i="3"/>
  <c r="CZ250" i="3"/>
  <c r="CW250" i="3"/>
  <c r="CT250" i="3"/>
  <c r="CQ250" i="3"/>
  <c r="CN250" i="3"/>
  <c r="CK250" i="3"/>
  <c r="CH250" i="3"/>
  <c r="CE250" i="3"/>
  <c r="CB250" i="3"/>
  <c r="BV250" i="3"/>
  <c r="BS250" i="3"/>
  <c r="BP250" i="3"/>
  <c r="BJ250" i="3"/>
  <c r="BG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IZ249" i="3"/>
  <c r="IW249" i="3"/>
  <c r="IT249" i="3"/>
  <c r="IQ249" i="3"/>
  <c r="IN249" i="3"/>
  <c r="IK249" i="3"/>
  <c r="IH249" i="3"/>
  <c r="IE249" i="3"/>
  <c r="IB249" i="3"/>
  <c r="HY249" i="3"/>
  <c r="HV249" i="3"/>
  <c r="HS249" i="3"/>
  <c r="HP249" i="3"/>
  <c r="HM249" i="3"/>
  <c r="HJ249" i="3"/>
  <c r="HG249" i="3"/>
  <c r="HD249" i="3"/>
  <c r="HA249" i="3"/>
  <c r="GX249" i="3"/>
  <c r="GU249" i="3"/>
  <c r="GR249" i="3"/>
  <c r="GO249" i="3"/>
  <c r="GL249" i="3"/>
  <c r="GI249" i="3"/>
  <c r="GF249" i="3"/>
  <c r="GC249" i="3"/>
  <c r="FZ249" i="3"/>
  <c r="FW249" i="3"/>
  <c r="FT249" i="3"/>
  <c r="FQ249" i="3"/>
  <c r="FN249" i="3"/>
  <c r="FK249" i="3"/>
  <c r="FH249" i="3"/>
  <c r="FE249" i="3"/>
  <c r="FB249" i="3"/>
  <c r="EY249" i="3"/>
  <c r="EV249" i="3"/>
  <c r="ES249" i="3"/>
  <c r="EP249" i="3"/>
  <c r="EM249" i="3"/>
  <c r="EJ249" i="3"/>
  <c r="EG249" i="3"/>
  <c r="ED249" i="3"/>
  <c r="EA249" i="3"/>
  <c r="DX249" i="3"/>
  <c r="DU249" i="3"/>
  <c r="DR249" i="3"/>
  <c r="DO249" i="3"/>
  <c r="DL249" i="3"/>
  <c r="DI249" i="3"/>
  <c r="DF249" i="3"/>
  <c r="DC249" i="3"/>
  <c r="CZ249" i="3"/>
  <c r="CW249" i="3"/>
  <c r="CT249" i="3"/>
  <c r="CQ249" i="3"/>
  <c r="CN249" i="3"/>
  <c r="CK249" i="3"/>
  <c r="CH249" i="3"/>
  <c r="CE249" i="3"/>
  <c r="CB249" i="3"/>
  <c r="BV249" i="3"/>
  <c r="BS249" i="3"/>
  <c r="BP249" i="3"/>
  <c r="BJ249" i="3"/>
  <c r="BG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IZ248" i="3"/>
  <c r="IW248" i="3"/>
  <c r="IT248" i="3"/>
  <c r="IQ248" i="3"/>
  <c r="IN248" i="3"/>
  <c r="IK248" i="3"/>
  <c r="IH248" i="3"/>
  <c r="IE248" i="3"/>
  <c r="IB248" i="3"/>
  <c r="HY248" i="3"/>
  <c r="HV248" i="3"/>
  <c r="HS248" i="3"/>
  <c r="HP248" i="3"/>
  <c r="HM248" i="3"/>
  <c r="HJ248" i="3"/>
  <c r="HG248" i="3"/>
  <c r="HD248" i="3"/>
  <c r="HA248" i="3"/>
  <c r="GX248" i="3"/>
  <c r="GU248" i="3"/>
  <c r="GR248" i="3"/>
  <c r="GO248" i="3"/>
  <c r="GL248" i="3"/>
  <c r="GI248" i="3"/>
  <c r="GF248" i="3"/>
  <c r="GC248" i="3"/>
  <c r="FZ248" i="3"/>
  <c r="FW248" i="3"/>
  <c r="FT248" i="3"/>
  <c r="FQ248" i="3"/>
  <c r="FN248" i="3"/>
  <c r="FK248" i="3"/>
  <c r="FH248" i="3"/>
  <c r="FE248" i="3"/>
  <c r="FB248" i="3"/>
  <c r="EY248" i="3"/>
  <c r="EV248" i="3"/>
  <c r="ES248" i="3"/>
  <c r="EP248" i="3"/>
  <c r="EM248" i="3"/>
  <c r="EJ248" i="3"/>
  <c r="EG248" i="3"/>
  <c r="ED248" i="3"/>
  <c r="EA248" i="3"/>
  <c r="DX248" i="3"/>
  <c r="DU248" i="3"/>
  <c r="DR248" i="3"/>
  <c r="DO248" i="3"/>
  <c r="DL248" i="3"/>
  <c r="DI248" i="3"/>
  <c r="DF248" i="3"/>
  <c r="DC248" i="3"/>
  <c r="CZ248" i="3"/>
  <c r="CW248" i="3"/>
  <c r="CT248" i="3"/>
  <c r="CQ248" i="3"/>
  <c r="CN248" i="3"/>
  <c r="CK248" i="3"/>
  <c r="CH248" i="3"/>
  <c r="CE248" i="3"/>
  <c r="CB248" i="3"/>
  <c r="BV248" i="3"/>
  <c r="BS248" i="3"/>
  <c r="BP248" i="3"/>
  <c r="BJ248" i="3"/>
  <c r="BG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IZ247" i="3"/>
  <c r="IW247" i="3"/>
  <c r="IT247" i="3"/>
  <c r="IQ247" i="3"/>
  <c r="IN247" i="3"/>
  <c r="IK247" i="3"/>
  <c r="IH247" i="3"/>
  <c r="IE247" i="3"/>
  <c r="IB247" i="3"/>
  <c r="HY247" i="3"/>
  <c r="HV247" i="3"/>
  <c r="HS247" i="3"/>
  <c r="HP247" i="3"/>
  <c r="HM247" i="3"/>
  <c r="HJ247" i="3"/>
  <c r="HG247" i="3"/>
  <c r="HD247" i="3"/>
  <c r="HA247" i="3"/>
  <c r="GX247" i="3"/>
  <c r="GU247" i="3"/>
  <c r="GR247" i="3"/>
  <c r="GO247" i="3"/>
  <c r="GL247" i="3"/>
  <c r="GI247" i="3"/>
  <c r="GF247" i="3"/>
  <c r="GC247" i="3"/>
  <c r="FZ247" i="3"/>
  <c r="FW247" i="3"/>
  <c r="FT247" i="3"/>
  <c r="FQ247" i="3"/>
  <c r="FN247" i="3"/>
  <c r="FK247" i="3"/>
  <c r="FH247" i="3"/>
  <c r="FE247" i="3"/>
  <c r="FB247" i="3"/>
  <c r="EY247" i="3"/>
  <c r="EV247" i="3"/>
  <c r="ES247" i="3"/>
  <c r="EP247" i="3"/>
  <c r="EM247" i="3"/>
  <c r="EJ247" i="3"/>
  <c r="EG247" i="3"/>
  <c r="ED247" i="3"/>
  <c r="EA247" i="3"/>
  <c r="DX247" i="3"/>
  <c r="DU247" i="3"/>
  <c r="DR247" i="3"/>
  <c r="DO247" i="3"/>
  <c r="DL247" i="3"/>
  <c r="DI247" i="3"/>
  <c r="DF247" i="3"/>
  <c r="DC247" i="3"/>
  <c r="CZ247" i="3"/>
  <c r="CW247" i="3"/>
  <c r="CT247" i="3"/>
  <c r="CQ247" i="3"/>
  <c r="CN247" i="3"/>
  <c r="CK247" i="3"/>
  <c r="CH247" i="3"/>
  <c r="CE247" i="3"/>
  <c r="CB247" i="3"/>
  <c r="BV247" i="3"/>
  <c r="BS247" i="3"/>
  <c r="BP247" i="3"/>
  <c r="BJ247" i="3"/>
  <c r="BG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IZ246" i="3"/>
  <c r="IW246" i="3"/>
  <c r="IT246" i="3"/>
  <c r="IQ246" i="3"/>
  <c r="IN246" i="3"/>
  <c r="IK246" i="3"/>
  <c r="IH246" i="3"/>
  <c r="IE246" i="3"/>
  <c r="IB246" i="3"/>
  <c r="HY246" i="3"/>
  <c r="HV246" i="3"/>
  <c r="HS246" i="3"/>
  <c r="HP246" i="3"/>
  <c r="HM246" i="3"/>
  <c r="HJ246" i="3"/>
  <c r="HG246" i="3"/>
  <c r="HD246" i="3"/>
  <c r="HA246" i="3"/>
  <c r="GX246" i="3"/>
  <c r="GU246" i="3"/>
  <c r="GR246" i="3"/>
  <c r="GO246" i="3"/>
  <c r="GL246" i="3"/>
  <c r="GI246" i="3"/>
  <c r="GF246" i="3"/>
  <c r="GC246" i="3"/>
  <c r="FZ246" i="3"/>
  <c r="FW246" i="3"/>
  <c r="FT246" i="3"/>
  <c r="FQ246" i="3"/>
  <c r="FN246" i="3"/>
  <c r="FK246" i="3"/>
  <c r="FH246" i="3"/>
  <c r="FE246" i="3"/>
  <c r="FB246" i="3"/>
  <c r="EY246" i="3"/>
  <c r="EV246" i="3"/>
  <c r="ES246" i="3"/>
  <c r="EP246" i="3"/>
  <c r="EM246" i="3"/>
  <c r="EJ246" i="3"/>
  <c r="EG246" i="3"/>
  <c r="ED246" i="3"/>
  <c r="EA246" i="3"/>
  <c r="DX246" i="3"/>
  <c r="DU246" i="3"/>
  <c r="DR246" i="3"/>
  <c r="DO246" i="3"/>
  <c r="DL246" i="3"/>
  <c r="DI246" i="3"/>
  <c r="DF246" i="3"/>
  <c r="DC246" i="3"/>
  <c r="CZ246" i="3"/>
  <c r="CW246" i="3"/>
  <c r="CT246" i="3"/>
  <c r="CQ246" i="3"/>
  <c r="CN246" i="3"/>
  <c r="CK246" i="3"/>
  <c r="CH246" i="3"/>
  <c r="CE246" i="3"/>
  <c r="CB246" i="3"/>
  <c r="BV246" i="3"/>
  <c r="BS246" i="3"/>
  <c r="BP246" i="3"/>
  <c r="BJ246" i="3"/>
  <c r="BG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IZ245" i="3"/>
  <c r="IW245" i="3"/>
  <c r="IT245" i="3"/>
  <c r="IQ245" i="3"/>
  <c r="IN245" i="3"/>
  <c r="IK245" i="3"/>
  <c r="IH245" i="3"/>
  <c r="IE245" i="3"/>
  <c r="IB245" i="3"/>
  <c r="HY245" i="3"/>
  <c r="HV245" i="3"/>
  <c r="HS245" i="3"/>
  <c r="HP245" i="3"/>
  <c r="HM245" i="3"/>
  <c r="HJ245" i="3"/>
  <c r="HG245" i="3"/>
  <c r="HD245" i="3"/>
  <c r="HA245" i="3"/>
  <c r="GX245" i="3"/>
  <c r="GU245" i="3"/>
  <c r="GR245" i="3"/>
  <c r="GO245" i="3"/>
  <c r="GL245" i="3"/>
  <c r="GI245" i="3"/>
  <c r="GF245" i="3"/>
  <c r="GC245" i="3"/>
  <c r="FZ245" i="3"/>
  <c r="FW245" i="3"/>
  <c r="FT245" i="3"/>
  <c r="FQ245" i="3"/>
  <c r="FN245" i="3"/>
  <c r="FK245" i="3"/>
  <c r="FH245" i="3"/>
  <c r="FE245" i="3"/>
  <c r="FB245" i="3"/>
  <c r="EY245" i="3"/>
  <c r="EV245" i="3"/>
  <c r="ES245" i="3"/>
  <c r="EP245" i="3"/>
  <c r="EM245" i="3"/>
  <c r="EJ245" i="3"/>
  <c r="EG245" i="3"/>
  <c r="ED245" i="3"/>
  <c r="EA245" i="3"/>
  <c r="DX245" i="3"/>
  <c r="DU245" i="3"/>
  <c r="DR245" i="3"/>
  <c r="DO245" i="3"/>
  <c r="DL245" i="3"/>
  <c r="DI245" i="3"/>
  <c r="DF245" i="3"/>
  <c r="DC245" i="3"/>
  <c r="CZ245" i="3"/>
  <c r="CW245" i="3"/>
  <c r="CT245" i="3"/>
  <c r="CQ245" i="3"/>
  <c r="CN245" i="3"/>
  <c r="CK245" i="3"/>
  <c r="CH245" i="3"/>
  <c r="CE245" i="3"/>
  <c r="CB245" i="3"/>
  <c r="BV245" i="3"/>
  <c r="BS245" i="3"/>
  <c r="BP245" i="3"/>
  <c r="BJ245" i="3"/>
  <c r="BG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IZ244" i="3"/>
  <c r="IW244" i="3"/>
  <c r="IT244" i="3"/>
  <c r="IQ244" i="3"/>
  <c r="IN244" i="3"/>
  <c r="IK244" i="3"/>
  <c r="IH244" i="3"/>
  <c r="IE244" i="3"/>
  <c r="IB244" i="3"/>
  <c r="HY244" i="3"/>
  <c r="HV244" i="3"/>
  <c r="HS244" i="3"/>
  <c r="HP244" i="3"/>
  <c r="HM244" i="3"/>
  <c r="HJ244" i="3"/>
  <c r="HG244" i="3"/>
  <c r="HD244" i="3"/>
  <c r="HA244" i="3"/>
  <c r="GX244" i="3"/>
  <c r="GU244" i="3"/>
  <c r="GR244" i="3"/>
  <c r="GO244" i="3"/>
  <c r="GL244" i="3"/>
  <c r="GI244" i="3"/>
  <c r="GF244" i="3"/>
  <c r="GC244" i="3"/>
  <c r="FZ244" i="3"/>
  <c r="FW244" i="3"/>
  <c r="FT244" i="3"/>
  <c r="FQ244" i="3"/>
  <c r="FN244" i="3"/>
  <c r="FK244" i="3"/>
  <c r="FH244" i="3"/>
  <c r="FE244" i="3"/>
  <c r="FB244" i="3"/>
  <c r="EY244" i="3"/>
  <c r="EV244" i="3"/>
  <c r="ES244" i="3"/>
  <c r="EP244" i="3"/>
  <c r="EM244" i="3"/>
  <c r="EJ244" i="3"/>
  <c r="EG244" i="3"/>
  <c r="ED244" i="3"/>
  <c r="EA244" i="3"/>
  <c r="DX244" i="3"/>
  <c r="DU244" i="3"/>
  <c r="DR244" i="3"/>
  <c r="DO244" i="3"/>
  <c r="DL244" i="3"/>
  <c r="DI244" i="3"/>
  <c r="DF244" i="3"/>
  <c r="DC244" i="3"/>
  <c r="CZ244" i="3"/>
  <c r="CW244" i="3"/>
  <c r="CT244" i="3"/>
  <c r="CQ244" i="3"/>
  <c r="CN244" i="3"/>
  <c r="CK244" i="3"/>
  <c r="CH244" i="3"/>
  <c r="CE244" i="3"/>
  <c r="CB244" i="3"/>
  <c r="BV244" i="3"/>
  <c r="BS244" i="3"/>
  <c r="BP244" i="3"/>
  <c r="BJ244" i="3"/>
  <c r="BG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IZ243" i="3"/>
  <c r="IW243" i="3"/>
  <c r="IT243" i="3"/>
  <c r="IQ243" i="3"/>
  <c r="IN243" i="3"/>
  <c r="IK243" i="3"/>
  <c r="IH243" i="3"/>
  <c r="IE243" i="3"/>
  <c r="IB243" i="3"/>
  <c r="HY243" i="3"/>
  <c r="HV243" i="3"/>
  <c r="HS243" i="3"/>
  <c r="HP243" i="3"/>
  <c r="HM243" i="3"/>
  <c r="HJ243" i="3"/>
  <c r="HG243" i="3"/>
  <c r="HD243" i="3"/>
  <c r="HA243" i="3"/>
  <c r="GX243" i="3"/>
  <c r="GU243" i="3"/>
  <c r="GR243" i="3"/>
  <c r="GO243" i="3"/>
  <c r="GL243" i="3"/>
  <c r="GI243" i="3"/>
  <c r="GF243" i="3"/>
  <c r="GC243" i="3"/>
  <c r="FZ243" i="3"/>
  <c r="FW243" i="3"/>
  <c r="FT243" i="3"/>
  <c r="FQ243" i="3"/>
  <c r="FN243" i="3"/>
  <c r="FK243" i="3"/>
  <c r="FH243" i="3"/>
  <c r="FE243" i="3"/>
  <c r="FB243" i="3"/>
  <c r="EY243" i="3"/>
  <c r="EV243" i="3"/>
  <c r="ES243" i="3"/>
  <c r="EP243" i="3"/>
  <c r="EM243" i="3"/>
  <c r="EJ243" i="3"/>
  <c r="EG243" i="3"/>
  <c r="ED243" i="3"/>
  <c r="EA243" i="3"/>
  <c r="DX243" i="3"/>
  <c r="DU243" i="3"/>
  <c r="DR243" i="3"/>
  <c r="DO243" i="3"/>
  <c r="DL243" i="3"/>
  <c r="DI243" i="3"/>
  <c r="DF243" i="3"/>
  <c r="DC243" i="3"/>
  <c r="CZ243" i="3"/>
  <c r="CW243" i="3"/>
  <c r="CT243" i="3"/>
  <c r="CQ243" i="3"/>
  <c r="CN243" i="3"/>
  <c r="CK243" i="3"/>
  <c r="CH243" i="3"/>
  <c r="CE243" i="3"/>
  <c r="CB243" i="3"/>
  <c r="BV243" i="3"/>
  <c r="BS243" i="3"/>
  <c r="BP243" i="3"/>
  <c r="BJ243" i="3"/>
  <c r="BG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IZ242" i="3"/>
  <c r="IW242" i="3"/>
  <c r="IT242" i="3"/>
  <c r="IQ242" i="3"/>
  <c r="IN242" i="3"/>
  <c r="IK242" i="3"/>
  <c r="IH242" i="3"/>
  <c r="IE242" i="3"/>
  <c r="IB242" i="3"/>
  <c r="HY242" i="3"/>
  <c r="HV242" i="3"/>
  <c r="HS242" i="3"/>
  <c r="HP242" i="3"/>
  <c r="HM242" i="3"/>
  <c r="HJ242" i="3"/>
  <c r="HG242" i="3"/>
  <c r="HD242" i="3"/>
  <c r="HA242" i="3"/>
  <c r="GX242" i="3"/>
  <c r="GU242" i="3"/>
  <c r="GR242" i="3"/>
  <c r="GO242" i="3"/>
  <c r="GL242" i="3"/>
  <c r="GI242" i="3"/>
  <c r="GF242" i="3"/>
  <c r="GC242" i="3"/>
  <c r="FZ242" i="3"/>
  <c r="FW242" i="3"/>
  <c r="FT242" i="3"/>
  <c r="FQ242" i="3"/>
  <c r="FN242" i="3"/>
  <c r="FK242" i="3"/>
  <c r="FH242" i="3"/>
  <c r="FE242" i="3"/>
  <c r="FB242" i="3"/>
  <c r="EY242" i="3"/>
  <c r="EV242" i="3"/>
  <c r="ES242" i="3"/>
  <c r="EP242" i="3"/>
  <c r="EM242" i="3"/>
  <c r="EJ242" i="3"/>
  <c r="EG242" i="3"/>
  <c r="ED242" i="3"/>
  <c r="EA242" i="3"/>
  <c r="DX242" i="3"/>
  <c r="DU242" i="3"/>
  <c r="DR242" i="3"/>
  <c r="DO242" i="3"/>
  <c r="DL242" i="3"/>
  <c r="DI242" i="3"/>
  <c r="DF242" i="3"/>
  <c r="DC242" i="3"/>
  <c r="CZ242" i="3"/>
  <c r="CW242" i="3"/>
  <c r="CT242" i="3"/>
  <c r="CQ242" i="3"/>
  <c r="CN242" i="3"/>
  <c r="CK242" i="3"/>
  <c r="CH242" i="3"/>
  <c r="CE242" i="3"/>
  <c r="CB242" i="3"/>
  <c r="BV242" i="3"/>
  <c r="BS242" i="3"/>
  <c r="BP242" i="3"/>
  <c r="BJ242" i="3"/>
  <c r="BG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IZ241" i="3"/>
  <c r="IW241" i="3"/>
  <c r="IT241" i="3"/>
  <c r="IQ241" i="3"/>
  <c r="IN241" i="3"/>
  <c r="IK241" i="3"/>
  <c r="IH241" i="3"/>
  <c r="IE241" i="3"/>
  <c r="IB241" i="3"/>
  <c r="HY241" i="3"/>
  <c r="HV241" i="3"/>
  <c r="HS241" i="3"/>
  <c r="HP241" i="3"/>
  <c r="HM241" i="3"/>
  <c r="HJ241" i="3"/>
  <c r="HG241" i="3"/>
  <c r="HD241" i="3"/>
  <c r="HA241" i="3"/>
  <c r="GX241" i="3"/>
  <c r="GU241" i="3"/>
  <c r="GR241" i="3"/>
  <c r="GO241" i="3"/>
  <c r="GL241" i="3"/>
  <c r="GI241" i="3"/>
  <c r="GF241" i="3"/>
  <c r="GC241" i="3"/>
  <c r="FZ241" i="3"/>
  <c r="FW241" i="3"/>
  <c r="FT241" i="3"/>
  <c r="FQ241" i="3"/>
  <c r="FN241" i="3"/>
  <c r="FK241" i="3"/>
  <c r="FH241" i="3"/>
  <c r="FE241" i="3"/>
  <c r="FB241" i="3"/>
  <c r="EY241" i="3"/>
  <c r="EV241" i="3"/>
  <c r="ES241" i="3"/>
  <c r="EP241" i="3"/>
  <c r="EM241" i="3"/>
  <c r="EJ241" i="3"/>
  <c r="EG241" i="3"/>
  <c r="ED241" i="3"/>
  <c r="EA241" i="3"/>
  <c r="DX241" i="3"/>
  <c r="DU241" i="3"/>
  <c r="DR241" i="3"/>
  <c r="DO241" i="3"/>
  <c r="DL241" i="3"/>
  <c r="DI241" i="3"/>
  <c r="DF241" i="3"/>
  <c r="DC241" i="3"/>
  <c r="CZ241" i="3"/>
  <c r="CW241" i="3"/>
  <c r="CT241" i="3"/>
  <c r="CQ241" i="3"/>
  <c r="CN241" i="3"/>
  <c r="CK241" i="3"/>
  <c r="CH241" i="3"/>
  <c r="CE241" i="3"/>
  <c r="CB241" i="3"/>
  <c r="BV241" i="3"/>
  <c r="BS241" i="3"/>
  <c r="BP241" i="3"/>
  <c r="BJ241" i="3"/>
  <c r="BG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IZ240" i="3"/>
  <c r="IW240" i="3"/>
  <c r="IT240" i="3"/>
  <c r="IQ240" i="3"/>
  <c r="IN240" i="3"/>
  <c r="IK240" i="3"/>
  <c r="IH240" i="3"/>
  <c r="IE240" i="3"/>
  <c r="IB240" i="3"/>
  <c r="HY240" i="3"/>
  <c r="HV240" i="3"/>
  <c r="HS240" i="3"/>
  <c r="HP240" i="3"/>
  <c r="HM240" i="3"/>
  <c r="HJ240" i="3"/>
  <c r="HG240" i="3"/>
  <c r="HD240" i="3"/>
  <c r="HA240" i="3"/>
  <c r="GX240" i="3"/>
  <c r="GU240" i="3"/>
  <c r="GR240" i="3"/>
  <c r="GO240" i="3"/>
  <c r="GL240" i="3"/>
  <c r="GI240" i="3"/>
  <c r="GF240" i="3"/>
  <c r="GC240" i="3"/>
  <c r="FZ240" i="3"/>
  <c r="FW240" i="3"/>
  <c r="FT240" i="3"/>
  <c r="FQ240" i="3"/>
  <c r="FN240" i="3"/>
  <c r="FK240" i="3"/>
  <c r="FH240" i="3"/>
  <c r="FE240" i="3"/>
  <c r="FB240" i="3"/>
  <c r="EY240" i="3"/>
  <c r="EV240" i="3"/>
  <c r="ES240" i="3"/>
  <c r="EP240" i="3"/>
  <c r="EM240" i="3"/>
  <c r="EJ240" i="3"/>
  <c r="EG240" i="3"/>
  <c r="ED240" i="3"/>
  <c r="EA240" i="3"/>
  <c r="DX240" i="3"/>
  <c r="DU240" i="3"/>
  <c r="DR240" i="3"/>
  <c r="DO240" i="3"/>
  <c r="DL240" i="3"/>
  <c r="DI240" i="3"/>
  <c r="DF240" i="3"/>
  <c r="DC240" i="3"/>
  <c r="CZ240" i="3"/>
  <c r="CW240" i="3"/>
  <c r="CT240" i="3"/>
  <c r="CQ240" i="3"/>
  <c r="CN240" i="3"/>
  <c r="CK240" i="3"/>
  <c r="CH240" i="3"/>
  <c r="CE240" i="3"/>
  <c r="CB240" i="3"/>
  <c r="BV240" i="3"/>
  <c r="BS240" i="3"/>
  <c r="BP240" i="3"/>
  <c r="BJ240" i="3"/>
  <c r="BG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GQ238" i="2"/>
  <c r="GP238" i="2"/>
  <c r="GQ237" i="2"/>
  <c r="GP237" i="2"/>
  <c r="GQ236" i="2"/>
  <c r="GQ235" i="2"/>
  <c r="GP235" i="2"/>
  <c r="GQ234" i="2"/>
  <c r="GP234" i="2"/>
  <c r="GQ233" i="2"/>
  <c r="GP233" i="2"/>
  <c r="GQ232" i="2"/>
  <c r="GP232" i="2"/>
  <c r="GQ231" i="2"/>
  <c r="GP231" i="2"/>
  <c r="GQ230" i="2"/>
  <c r="GP230" i="2"/>
  <c r="GQ229" i="2"/>
  <c r="GP229" i="2"/>
  <c r="GQ228" i="2"/>
  <c r="GP228" i="2"/>
  <c r="GQ227" i="2"/>
  <c r="GP227" i="2"/>
  <c r="GP236" i="2"/>
  <c r="BF226" i="2"/>
  <c r="BE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F213" i="2"/>
  <c r="BE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F187" i="2"/>
  <c r="BE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F161" i="2"/>
  <c r="BE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F148" i="2"/>
  <c r="BE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F135" i="2"/>
  <c r="BE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F122" i="2"/>
  <c r="BE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F109" i="2"/>
  <c r="BE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F96" i="2"/>
  <c r="BE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F83" i="2"/>
  <c r="BE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F70" i="2"/>
  <c r="BE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F57" i="2"/>
  <c r="BE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F44" i="2"/>
  <c r="BE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F31" i="2"/>
  <c r="BE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F18" i="2"/>
  <c r="BE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JA252" i="3" l="1"/>
  <c r="JB252" i="3"/>
  <c r="GP252" i="2"/>
  <c r="GQ252" i="2"/>
  <c r="ED229" i="2"/>
  <c r="JB238" i="3" l="1"/>
  <c r="JA238" i="3"/>
  <c r="JB237" i="3"/>
  <c r="JA237" i="3"/>
  <c r="JB236" i="3"/>
  <c r="JA236" i="3"/>
  <c r="JB235" i="3"/>
  <c r="JA235" i="3"/>
  <c r="JB234" i="3"/>
  <c r="JA234" i="3"/>
  <c r="JB233" i="3"/>
  <c r="JA233" i="3"/>
  <c r="JB232" i="3"/>
  <c r="JA232" i="3"/>
  <c r="JB231" i="3"/>
  <c r="JA231" i="3"/>
  <c r="JB230" i="3"/>
  <c r="JA230" i="3"/>
  <c r="JB229" i="3"/>
  <c r="JA229" i="3"/>
  <c r="JB227" i="3"/>
  <c r="JA227" i="3"/>
  <c r="JB228" i="3"/>
  <c r="JA228" i="3"/>
  <c r="EP30" i="3"/>
  <c r="EP29" i="3"/>
  <c r="EP28" i="3"/>
  <c r="EP27" i="3"/>
  <c r="EP26" i="3"/>
  <c r="EP25" i="3"/>
  <c r="EP24" i="3"/>
  <c r="EP23" i="3"/>
  <c r="EP22" i="3"/>
  <c r="EP21" i="3"/>
  <c r="EP20" i="3"/>
  <c r="EP19" i="3"/>
  <c r="EP95" i="3"/>
  <c r="EP94" i="3"/>
  <c r="EP93" i="3"/>
  <c r="EP92" i="3"/>
  <c r="EP91" i="3"/>
  <c r="EP90" i="3"/>
  <c r="EP89" i="3"/>
  <c r="EP88" i="3"/>
  <c r="EP87" i="3"/>
  <c r="EP86" i="3"/>
  <c r="EP85" i="3"/>
  <c r="EP84" i="3"/>
  <c r="EO239" i="3"/>
  <c r="EN239" i="3"/>
  <c r="EP238" i="3"/>
  <c r="EP237" i="3"/>
  <c r="EP236" i="3"/>
  <c r="EP235" i="3"/>
  <c r="EP234" i="3"/>
  <c r="EP233" i="3"/>
  <c r="EP232" i="3"/>
  <c r="EP231" i="3"/>
  <c r="EP230" i="3"/>
  <c r="EP229" i="3"/>
  <c r="EP228" i="3"/>
  <c r="EP227" i="3"/>
  <c r="EO226" i="3"/>
  <c r="EN226" i="3"/>
  <c r="EP225" i="3"/>
  <c r="EP224" i="3"/>
  <c r="EP223" i="3"/>
  <c r="EP222" i="3"/>
  <c r="EP221" i="3"/>
  <c r="EP220" i="3"/>
  <c r="EP219" i="3"/>
  <c r="EP218" i="3"/>
  <c r="EO213" i="3"/>
  <c r="EN213" i="3"/>
  <c r="EO200" i="3"/>
  <c r="EN200" i="3"/>
  <c r="EO187" i="3"/>
  <c r="EN187" i="3"/>
  <c r="EO174" i="3"/>
  <c r="EN174" i="3"/>
  <c r="EO161" i="3"/>
  <c r="EN161" i="3"/>
  <c r="EO148" i="3"/>
  <c r="EN148" i="3"/>
  <c r="EO135" i="3"/>
  <c r="EN135" i="3"/>
  <c r="EO122" i="3"/>
  <c r="EN122" i="3"/>
  <c r="EO109" i="3"/>
  <c r="EN109" i="3"/>
  <c r="EO96" i="3"/>
  <c r="EN96" i="3"/>
  <c r="EO83" i="3"/>
  <c r="EN83" i="3"/>
  <c r="EO70" i="3"/>
  <c r="EN70" i="3"/>
  <c r="EO57" i="3"/>
  <c r="EN57" i="3"/>
  <c r="EO44" i="3"/>
  <c r="EN44" i="3"/>
  <c r="EO31" i="3"/>
  <c r="EN31" i="3"/>
  <c r="EO18" i="3"/>
  <c r="EN18" i="3"/>
  <c r="GQ224" i="2" l="1"/>
  <c r="GP224" i="2"/>
  <c r="GQ223" i="2"/>
  <c r="GP223" i="2"/>
  <c r="GQ222" i="2"/>
  <c r="GP222" i="2"/>
  <c r="GQ221" i="2"/>
  <c r="GP221" i="2"/>
  <c r="GQ220" i="2"/>
  <c r="GP220" i="2"/>
  <c r="GQ219" i="2"/>
  <c r="GP219" i="2"/>
  <c r="GQ218" i="2"/>
  <c r="GP218" i="2"/>
  <c r="GQ217" i="2"/>
  <c r="GP217" i="2"/>
  <c r="GQ216" i="2"/>
  <c r="GP216" i="2"/>
  <c r="GQ225" i="2"/>
  <c r="GP225" i="2"/>
  <c r="BP43" i="2"/>
  <c r="BP42" i="2"/>
  <c r="BP41" i="2"/>
  <c r="BP40" i="2"/>
  <c r="BP39" i="2"/>
  <c r="BP38" i="2"/>
  <c r="BP37" i="2"/>
  <c r="BP36" i="2"/>
  <c r="BP56" i="2"/>
  <c r="BP55" i="2"/>
  <c r="BP54" i="2"/>
  <c r="BP53" i="2"/>
  <c r="BP52" i="2"/>
  <c r="BP51" i="2"/>
  <c r="BP50" i="2"/>
  <c r="BP49" i="2"/>
  <c r="BP69" i="2"/>
  <c r="BP68" i="2"/>
  <c r="BP67" i="2"/>
  <c r="BP66" i="2"/>
  <c r="BP65" i="2"/>
  <c r="BP64" i="2"/>
  <c r="BP63" i="2"/>
  <c r="BP62" i="2"/>
  <c r="BP95" i="2"/>
  <c r="BP94" i="2"/>
  <c r="BP93" i="2"/>
  <c r="BP92" i="2"/>
  <c r="BP91" i="2"/>
  <c r="BP90" i="2"/>
  <c r="BP89" i="2"/>
  <c r="BP88" i="2"/>
  <c r="BO239" i="2"/>
  <c r="BN239" i="2"/>
  <c r="BP238" i="2"/>
  <c r="BP237" i="2"/>
  <c r="BP236" i="2"/>
  <c r="BP235" i="2"/>
  <c r="BP234" i="2"/>
  <c r="BP233" i="2"/>
  <c r="BP232" i="2"/>
  <c r="BP231" i="2"/>
  <c r="BP230" i="2"/>
  <c r="BP229" i="2"/>
  <c r="BP228" i="2"/>
  <c r="BP227" i="2"/>
  <c r="BO226" i="2"/>
  <c r="BN226" i="2"/>
  <c r="BP225" i="2"/>
  <c r="BP224" i="2"/>
  <c r="BP223" i="2"/>
  <c r="BP222" i="2"/>
  <c r="BP221" i="2"/>
  <c r="BP220" i="2"/>
  <c r="BP219" i="2"/>
  <c r="BP218" i="2"/>
  <c r="BO213" i="2"/>
  <c r="BN213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IY239" i="3" l="1"/>
  <c r="IX239" i="3"/>
  <c r="IV239" i="3"/>
  <c r="IU239" i="3"/>
  <c r="IS239" i="3"/>
  <c r="IR239" i="3"/>
  <c r="IP239" i="3"/>
  <c r="IO239" i="3"/>
  <c r="IM239" i="3"/>
  <c r="IL239" i="3"/>
  <c r="IJ239" i="3"/>
  <c r="II239" i="3"/>
  <c r="IG239" i="3"/>
  <c r="IF239" i="3"/>
  <c r="ID239" i="3"/>
  <c r="IC239" i="3"/>
  <c r="IA239" i="3"/>
  <c r="HZ239" i="3"/>
  <c r="HX239" i="3"/>
  <c r="HW239" i="3"/>
  <c r="HU239" i="3"/>
  <c r="HT239" i="3"/>
  <c r="HR239" i="3"/>
  <c r="HQ239" i="3"/>
  <c r="HO239" i="3"/>
  <c r="HN239" i="3"/>
  <c r="HL239" i="3"/>
  <c r="HK239" i="3"/>
  <c r="HI239" i="3"/>
  <c r="HH239" i="3"/>
  <c r="HF239" i="3"/>
  <c r="HE239" i="3"/>
  <c r="HC239" i="3"/>
  <c r="HB239" i="3"/>
  <c r="GZ239" i="3"/>
  <c r="GY239" i="3"/>
  <c r="GW239" i="3"/>
  <c r="GV239" i="3"/>
  <c r="GT239" i="3"/>
  <c r="GS239" i="3"/>
  <c r="GQ239" i="3"/>
  <c r="GP239" i="3"/>
  <c r="GN239" i="3"/>
  <c r="GM239" i="3"/>
  <c r="GK239" i="3"/>
  <c r="GJ239" i="3"/>
  <c r="GH239" i="3"/>
  <c r="GG239" i="3"/>
  <c r="GE239" i="3"/>
  <c r="GD239" i="3"/>
  <c r="GB239" i="3"/>
  <c r="GA239" i="3"/>
  <c r="FY239" i="3"/>
  <c r="FX239" i="3"/>
  <c r="FV239" i="3"/>
  <c r="FU239" i="3"/>
  <c r="FS239" i="3"/>
  <c r="FR239" i="3"/>
  <c r="FP239" i="3"/>
  <c r="FO239" i="3"/>
  <c r="FM239" i="3"/>
  <c r="FL239" i="3"/>
  <c r="FJ239" i="3"/>
  <c r="FI239" i="3"/>
  <c r="FG239" i="3"/>
  <c r="FF239" i="3"/>
  <c r="FD239" i="3"/>
  <c r="FC239" i="3"/>
  <c r="FA239" i="3"/>
  <c r="EZ239" i="3"/>
  <c r="EX239" i="3"/>
  <c r="EW239" i="3"/>
  <c r="EU239" i="3"/>
  <c r="ET239" i="3"/>
  <c r="ER239" i="3"/>
  <c r="EQ239" i="3"/>
  <c r="EL239" i="3"/>
  <c r="EK239" i="3"/>
  <c r="EI239" i="3"/>
  <c r="EH239" i="3"/>
  <c r="EF239" i="3"/>
  <c r="EE239" i="3"/>
  <c r="EC239" i="3"/>
  <c r="EB239" i="3"/>
  <c r="DZ239" i="3"/>
  <c r="DY239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E239" i="3"/>
  <c r="DD239" i="3"/>
  <c r="DB239" i="3"/>
  <c r="DA239" i="3"/>
  <c r="CY239" i="3"/>
  <c r="CX239" i="3"/>
  <c r="CV239" i="3"/>
  <c r="CU239" i="3"/>
  <c r="CS239" i="3"/>
  <c r="CR239" i="3"/>
  <c r="CP239" i="3"/>
  <c r="CO239" i="3"/>
  <c r="CM239" i="3"/>
  <c r="CL239" i="3"/>
  <c r="CJ239" i="3"/>
  <c r="CI239" i="3"/>
  <c r="CG239" i="3"/>
  <c r="CF239" i="3"/>
  <c r="CD239" i="3"/>
  <c r="CC239" i="3"/>
  <c r="CA239" i="3"/>
  <c r="BZ239" i="3"/>
  <c r="BU239" i="3"/>
  <c r="BT239" i="3"/>
  <c r="BR239" i="3"/>
  <c r="BQ239" i="3"/>
  <c r="BO239" i="3"/>
  <c r="BN239" i="3"/>
  <c r="BI239" i="3"/>
  <c r="BH239" i="3"/>
  <c r="BF239" i="3"/>
  <c r="BE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IZ238" i="3"/>
  <c r="IW238" i="3"/>
  <c r="IT238" i="3"/>
  <c r="IQ238" i="3"/>
  <c r="IN238" i="3"/>
  <c r="IK238" i="3"/>
  <c r="IH238" i="3"/>
  <c r="IE238" i="3"/>
  <c r="IB238" i="3"/>
  <c r="HY238" i="3"/>
  <c r="HV238" i="3"/>
  <c r="HS238" i="3"/>
  <c r="HP238" i="3"/>
  <c r="HM238" i="3"/>
  <c r="HJ238" i="3"/>
  <c r="HG238" i="3"/>
  <c r="HD238" i="3"/>
  <c r="HA238" i="3"/>
  <c r="GX238" i="3"/>
  <c r="GU238" i="3"/>
  <c r="GR238" i="3"/>
  <c r="GO238" i="3"/>
  <c r="GL238" i="3"/>
  <c r="GI238" i="3"/>
  <c r="GF238" i="3"/>
  <c r="GC238" i="3"/>
  <c r="FZ238" i="3"/>
  <c r="FW238" i="3"/>
  <c r="FT238" i="3"/>
  <c r="FQ238" i="3"/>
  <c r="FN238" i="3"/>
  <c r="FK238" i="3"/>
  <c r="FH238" i="3"/>
  <c r="FE238" i="3"/>
  <c r="FB238" i="3"/>
  <c r="EY238" i="3"/>
  <c r="EV238" i="3"/>
  <c r="ES238" i="3"/>
  <c r="EM238" i="3"/>
  <c r="EJ238" i="3"/>
  <c r="EG238" i="3"/>
  <c r="ED238" i="3"/>
  <c r="EA238" i="3"/>
  <c r="DX238" i="3"/>
  <c r="DU238" i="3"/>
  <c r="DR238" i="3"/>
  <c r="DO238" i="3"/>
  <c r="DL238" i="3"/>
  <c r="DI238" i="3"/>
  <c r="DF238" i="3"/>
  <c r="DC238" i="3"/>
  <c r="CZ238" i="3"/>
  <c r="CW238" i="3"/>
  <c r="CT238" i="3"/>
  <c r="CQ238" i="3"/>
  <c r="CN238" i="3"/>
  <c r="CK238" i="3"/>
  <c r="CH238" i="3"/>
  <c r="CE238" i="3"/>
  <c r="CB238" i="3"/>
  <c r="BV238" i="3"/>
  <c r="BS238" i="3"/>
  <c r="BP238" i="3"/>
  <c r="BJ238" i="3"/>
  <c r="BG238" i="3"/>
  <c r="BA238" i="3"/>
  <c r="AX238" i="3"/>
  <c r="AU238" i="3"/>
  <c r="AR238" i="3"/>
  <c r="AO238" i="3"/>
  <c r="AL238" i="3"/>
  <c r="AI238" i="3"/>
  <c r="AF238" i="3"/>
  <c r="AC238" i="3"/>
  <c r="Z238" i="3"/>
  <c r="W238" i="3"/>
  <c r="T238" i="3"/>
  <c r="Q238" i="3"/>
  <c r="N238" i="3"/>
  <c r="K238" i="3"/>
  <c r="H238" i="3"/>
  <c r="IZ237" i="3"/>
  <c r="IW237" i="3"/>
  <c r="IT237" i="3"/>
  <c r="IQ237" i="3"/>
  <c r="IN237" i="3"/>
  <c r="IK237" i="3"/>
  <c r="IH237" i="3"/>
  <c r="IE237" i="3"/>
  <c r="IB237" i="3"/>
  <c r="HY237" i="3"/>
  <c r="HV237" i="3"/>
  <c r="HS237" i="3"/>
  <c r="HP237" i="3"/>
  <c r="HM237" i="3"/>
  <c r="HJ237" i="3"/>
  <c r="HG237" i="3"/>
  <c r="HD237" i="3"/>
  <c r="HA237" i="3"/>
  <c r="GX237" i="3"/>
  <c r="GU237" i="3"/>
  <c r="GR237" i="3"/>
  <c r="GO237" i="3"/>
  <c r="GL237" i="3"/>
  <c r="GI237" i="3"/>
  <c r="GF237" i="3"/>
  <c r="GC237" i="3"/>
  <c r="FZ237" i="3"/>
  <c r="FW237" i="3"/>
  <c r="FT237" i="3"/>
  <c r="FQ237" i="3"/>
  <c r="FN237" i="3"/>
  <c r="FK237" i="3"/>
  <c r="FH237" i="3"/>
  <c r="FE237" i="3"/>
  <c r="FB237" i="3"/>
  <c r="EY237" i="3"/>
  <c r="EV237" i="3"/>
  <c r="ES237" i="3"/>
  <c r="EM237" i="3"/>
  <c r="EJ237" i="3"/>
  <c r="EG237" i="3"/>
  <c r="ED237" i="3"/>
  <c r="EA237" i="3"/>
  <c r="DX237" i="3"/>
  <c r="DU237" i="3"/>
  <c r="DR237" i="3"/>
  <c r="DO237" i="3"/>
  <c r="DL237" i="3"/>
  <c r="DI237" i="3"/>
  <c r="DF237" i="3"/>
  <c r="DC237" i="3"/>
  <c r="CZ237" i="3"/>
  <c r="CW237" i="3"/>
  <c r="CT237" i="3"/>
  <c r="CQ237" i="3"/>
  <c r="CN237" i="3"/>
  <c r="CK237" i="3"/>
  <c r="CH237" i="3"/>
  <c r="CE237" i="3"/>
  <c r="CB237" i="3"/>
  <c r="BV237" i="3"/>
  <c r="BS237" i="3"/>
  <c r="BP237" i="3"/>
  <c r="BJ237" i="3"/>
  <c r="BG237" i="3"/>
  <c r="BA237" i="3"/>
  <c r="AX237" i="3"/>
  <c r="AU237" i="3"/>
  <c r="AR237" i="3"/>
  <c r="AO237" i="3"/>
  <c r="AL237" i="3"/>
  <c r="AI237" i="3"/>
  <c r="AF237" i="3"/>
  <c r="AC237" i="3"/>
  <c r="Z237" i="3"/>
  <c r="W237" i="3"/>
  <c r="T237" i="3"/>
  <c r="Q237" i="3"/>
  <c r="N237" i="3"/>
  <c r="K237" i="3"/>
  <c r="H237" i="3"/>
  <c r="IZ236" i="3"/>
  <c r="IW236" i="3"/>
  <c r="IT236" i="3"/>
  <c r="IQ236" i="3"/>
  <c r="IN236" i="3"/>
  <c r="IK236" i="3"/>
  <c r="IH236" i="3"/>
  <c r="IE236" i="3"/>
  <c r="IB236" i="3"/>
  <c r="HY236" i="3"/>
  <c r="HV236" i="3"/>
  <c r="HS236" i="3"/>
  <c r="HP236" i="3"/>
  <c r="HM236" i="3"/>
  <c r="HJ236" i="3"/>
  <c r="HG236" i="3"/>
  <c r="HD236" i="3"/>
  <c r="HA236" i="3"/>
  <c r="GX236" i="3"/>
  <c r="GU236" i="3"/>
  <c r="GR236" i="3"/>
  <c r="GO236" i="3"/>
  <c r="GL236" i="3"/>
  <c r="GI236" i="3"/>
  <c r="GF236" i="3"/>
  <c r="GC236" i="3"/>
  <c r="FZ236" i="3"/>
  <c r="FW236" i="3"/>
  <c r="FT236" i="3"/>
  <c r="FQ236" i="3"/>
  <c r="FN236" i="3"/>
  <c r="FK236" i="3"/>
  <c r="FH236" i="3"/>
  <c r="FE236" i="3"/>
  <c r="FB236" i="3"/>
  <c r="EY236" i="3"/>
  <c r="EV236" i="3"/>
  <c r="ES236" i="3"/>
  <c r="EM236" i="3"/>
  <c r="EJ236" i="3"/>
  <c r="EG236" i="3"/>
  <c r="ED236" i="3"/>
  <c r="EA236" i="3"/>
  <c r="DX236" i="3"/>
  <c r="DU236" i="3"/>
  <c r="DR236" i="3"/>
  <c r="DO236" i="3"/>
  <c r="DL236" i="3"/>
  <c r="DI236" i="3"/>
  <c r="DF236" i="3"/>
  <c r="DC236" i="3"/>
  <c r="CZ236" i="3"/>
  <c r="CW236" i="3"/>
  <c r="CT236" i="3"/>
  <c r="CQ236" i="3"/>
  <c r="CN236" i="3"/>
  <c r="CK236" i="3"/>
  <c r="CH236" i="3"/>
  <c r="CE236" i="3"/>
  <c r="CB236" i="3"/>
  <c r="BV236" i="3"/>
  <c r="BS236" i="3"/>
  <c r="BP236" i="3"/>
  <c r="BJ236" i="3"/>
  <c r="BG236" i="3"/>
  <c r="BA236" i="3"/>
  <c r="AX236" i="3"/>
  <c r="AU236" i="3"/>
  <c r="AR236" i="3"/>
  <c r="AO236" i="3"/>
  <c r="AL236" i="3"/>
  <c r="AI236" i="3"/>
  <c r="AF236" i="3"/>
  <c r="AC236" i="3"/>
  <c r="Z236" i="3"/>
  <c r="W236" i="3"/>
  <c r="T236" i="3"/>
  <c r="Q236" i="3"/>
  <c r="N236" i="3"/>
  <c r="K236" i="3"/>
  <c r="H236" i="3"/>
  <c r="IZ235" i="3"/>
  <c r="IW235" i="3"/>
  <c r="IT235" i="3"/>
  <c r="IQ235" i="3"/>
  <c r="IN235" i="3"/>
  <c r="IK235" i="3"/>
  <c r="IH235" i="3"/>
  <c r="IE235" i="3"/>
  <c r="IB235" i="3"/>
  <c r="HY235" i="3"/>
  <c r="HV235" i="3"/>
  <c r="HS235" i="3"/>
  <c r="HP235" i="3"/>
  <c r="HM235" i="3"/>
  <c r="HJ235" i="3"/>
  <c r="HG235" i="3"/>
  <c r="HD235" i="3"/>
  <c r="HA235" i="3"/>
  <c r="GX235" i="3"/>
  <c r="GU235" i="3"/>
  <c r="GR235" i="3"/>
  <c r="GO235" i="3"/>
  <c r="GL235" i="3"/>
  <c r="GI235" i="3"/>
  <c r="GF235" i="3"/>
  <c r="GC235" i="3"/>
  <c r="FZ235" i="3"/>
  <c r="FW235" i="3"/>
  <c r="FT235" i="3"/>
  <c r="FQ235" i="3"/>
  <c r="FN235" i="3"/>
  <c r="FK235" i="3"/>
  <c r="FH235" i="3"/>
  <c r="FE235" i="3"/>
  <c r="FB235" i="3"/>
  <c r="EY235" i="3"/>
  <c r="EV235" i="3"/>
  <c r="ES235" i="3"/>
  <c r="EM235" i="3"/>
  <c r="EJ235" i="3"/>
  <c r="EG235" i="3"/>
  <c r="ED235" i="3"/>
  <c r="EA235" i="3"/>
  <c r="DX235" i="3"/>
  <c r="DU235" i="3"/>
  <c r="DR235" i="3"/>
  <c r="DO235" i="3"/>
  <c r="DL235" i="3"/>
  <c r="DI235" i="3"/>
  <c r="DF235" i="3"/>
  <c r="DC235" i="3"/>
  <c r="CZ235" i="3"/>
  <c r="CW235" i="3"/>
  <c r="CT235" i="3"/>
  <c r="CQ235" i="3"/>
  <c r="CN235" i="3"/>
  <c r="CK235" i="3"/>
  <c r="CH235" i="3"/>
  <c r="CE235" i="3"/>
  <c r="CB235" i="3"/>
  <c r="BV235" i="3"/>
  <c r="BS235" i="3"/>
  <c r="BP235" i="3"/>
  <c r="BJ235" i="3"/>
  <c r="BG235" i="3"/>
  <c r="BA235" i="3"/>
  <c r="AX235" i="3"/>
  <c r="AU235" i="3"/>
  <c r="AR235" i="3"/>
  <c r="AO235" i="3"/>
  <c r="AL235" i="3"/>
  <c r="AI235" i="3"/>
  <c r="AF235" i="3"/>
  <c r="AC235" i="3"/>
  <c r="Z235" i="3"/>
  <c r="W235" i="3"/>
  <c r="T235" i="3"/>
  <c r="Q235" i="3"/>
  <c r="N235" i="3"/>
  <c r="K235" i="3"/>
  <c r="H235" i="3"/>
  <c r="IZ234" i="3"/>
  <c r="IW234" i="3"/>
  <c r="IT234" i="3"/>
  <c r="IQ234" i="3"/>
  <c r="IN234" i="3"/>
  <c r="IK234" i="3"/>
  <c r="IH234" i="3"/>
  <c r="IE234" i="3"/>
  <c r="IB234" i="3"/>
  <c r="HY234" i="3"/>
  <c r="HV234" i="3"/>
  <c r="HS234" i="3"/>
  <c r="HP234" i="3"/>
  <c r="HM234" i="3"/>
  <c r="HJ234" i="3"/>
  <c r="HG234" i="3"/>
  <c r="HD234" i="3"/>
  <c r="HA234" i="3"/>
  <c r="GX234" i="3"/>
  <c r="GU234" i="3"/>
  <c r="GR234" i="3"/>
  <c r="GO234" i="3"/>
  <c r="GL234" i="3"/>
  <c r="GI234" i="3"/>
  <c r="GF234" i="3"/>
  <c r="GC234" i="3"/>
  <c r="FZ234" i="3"/>
  <c r="FW234" i="3"/>
  <c r="FT234" i="3"/>
  <c r="FQ234" i="3"/>
  <c r="FN234" i="3"/>
  <c r="FK234" i="3"/>
  <c r="FH234" i="3"/>
  <c r="FE234" i="3"/>
  <c r="FB234" i="3"/>
  <c r="EY234" i="3"/>
  <c r="EV234" i="3"/>
  <c r="ES234" i="3"/>
  <c r="EM234" i="3"/>
  <c r="EJ234" i="3"/>
  <c r="EG234" i="3"/>
  <c r="ED234" i="3"/>
  <c r="EA234" i="3"/>
  <c r="DX234" i="3"/>
  <c r="DU234" i="3"/>
  <c r="DR234" i="3"/>
  <c r="DO234" i="3"/>
  <c r="DL234" i="3"/>
  <c r="DI234" i="3"/>
  <c r="DF234" i="3"/>
  <c r="DC234" i="3"/>
  <c r="CZ234" i="3"/>
  <c r="CW234" i="3"/>
  <c r="CT234" i="3"/>
  <c r="CQ234" i="3"/>
  <c r="CN234" i="3"/>
  <c r="CK234" i="3"/>
  <c r="CH234" i="3"/>
  <c r="CE234" i="3"/>
  <c r="CB234" i="3"/>
  <c r="BV234" i="3"/>
  <c r="BS234" i="3"/>
  <c r="BP234" i="3"/>
  <c r="BJ234" i="3"/>
  <c r="BG234" i="3"/>
  <c r="BA234" i="3"/>
  <c r="AX234" i="3"/>
  <c r="AU234" i="3"/>
  <c r="AR234" i="3"/>
  <c r="AO234" i="3"/>
  <c r="AL234" i="3"/>
  <c r="AI234" i="3"/>
  <c r="AF234" i="3"/>
  <c r="AC234" i="3"/>
  <c r="Z234" i="3"/>
  <c r="W234" i="3"/>
  <c r="T234" i="3"/>
  <c r="Q234" i="3"/>
  <c r="N234" i="3"/>
  <c r="K234" i="3"/>
  <c r="H234" i="3"/>
  <c r="IZ233" i="3"/>
  <c r="IW233" i="3"/>
  <c r="IT233" i="3"/>
  <c r="IQ233" i="3"/>
  <c r="IN233" i="3"/>
  <c r="IK233" i="3"/>
  <c r="IH233" i="3"/>
  <c r="IE233" i="3"/>
  <c r="IB233" i="3"/>
  <c r="HY233" i="3"/>
  <c r="HV233" i="3"/>
  <c r="HS233" i="3"/>
  <c r="HP233" i="3"/>
  <c r="HM233" i="3"/>
  <c r="HJ233" i="3"/>
  <c r="HG233" i="3"/>
  <c r="HD233" i="3"/>
  <c r="HA233" i="3"/>
  <c r="GX233" i="3"/>
  <c r="GU233" i="3"/>
  <c r="GR233" i="3"/>
  <c r="GO233" i="3"/>
  <c r="GL233" i="3"/>
  <c r="GI233" i="3"/>
  <c r="GF233" i="3"/>
  <c r="GC233" i="3"/>
  <c r="FZ233" i="3"/>
  <c r="FW233" i="3"/>
  <c r="FT233" i="3"/>
  <c r="FQ233" i="3"/>
  <c r="FN233" i="3"/>
  <c r="FK233" i="3"/>
  <c r="FH233" i="3"/>
  <c r="FE233" i="3"/>
  <c r="FB233" i="3"/>
  <c r="EY233" i="3"/>
  <c r="EV233" i="3"/>
  <c r="ES233" i="3"/>
  <c r="EM233" i="3"/>
  <c r="EJ233" i="3"/>
  <c r="EG233" i="3"/>
  <c r="ED233" i="3"/>
  <c r="EA233" i="3"/>
  <c r="DX233" i="3"/>
  <c r="DU233" i="3"/>
  <c r="DR233" i="3"/>
  <c r="DO233" i="3"/>
  <c r="DL233" i="3"/>
  <c r="DI233" i="3"/>
  <c r="DF233" i="3"/>
  <c r="DC233" i="3"/>
  <c r="CZ233" i="3"/>
  <c r="CW233" i="3"/>
  <c r="CT233" i="3"/>
  <c r="CQ233" i="3"/>
  <c r="CN233" i="3"/>
  <c r="CK233" i="3"/>
  <c r="CH233" i="3"/>
  <c r="CE233" i="3"/>
  <c r="CB233" i="3"/>
  <c r="BV233" i="3"/>
  <c r="BS233" i="3"/>
  <c r="BP233" i="3"/>
  <c r="BJ233" i="3"/>
  <c r="BG233" i="3"/>
  <c r="BA233" i="3"/>
  <c r="AX233" i="3"/>
  <c r="AU233" i="3"/>
  <c r="AR233" i="3"/>
  <c r="AO233" i="3"/>
  <c r="AL233" i="3"/>
  <c r="AI233" i="3"/>
  <c r="AF233" i="3"/>
  <c r="AC233" i="3"/>
  <c r="Z233" i="3"/>
  <c r="W233" i="3"/>
  <c r="T233" i="3"/>
  <c r="Q233" i="3"/>
  <c r="N233" i="3"/>
  <c r="K233" i="3"/>
  <c r="H233" i="3"/>
  <c r="IZ232" i="3"/>
  <c r="IW232" i="3"/>
  <c r="IT232" i="3"/>
  <c r="IQ232" i="3"/>
  <c r="IN232" i="3"/>
  <c r="IK232" i="3"/>
  <c r="IH232" i="3"/>
  <c r="IE232" i="3"/>
  <c r="IB232" i="3"/>
  <c r="HY232" i="3"/>
  <c r="HV232" i="3"/>
  <c r="HS232" i="3"/>
  <c r="HP232" i="3"/>
  <c r="HM232" i="3"/>
  <c r="HJ232" i="3"/>
  <c r="HG232" i="3"/>
  <c r="HD232" i="3"/>
  <c r="HA232" i="3"/>
  <c r="GX232" i="3"/>
  <c r="GU232" i="3"/>
  <c r="GR232" i="3"/>
  <c r="GO232" i="3"/>
  <c r="GL232" i="3"/>
  <c r="GI232" i="3"/>
  <c r="GF232" i="3"/>
  <c r="GC232" i="3"/>
  <c r="FZ232" i="3"/>
  <c r="FW232" i="3"/>
  <c r="FT232" i="3"/>
  <c r="FQ232" i="3"/>
  <c r="FN232" i="3"/>
  <c r="FK232" i="3"/>
  <c r="FH232" i="3"/>
  <c r="FE232" i="3"/>
  <c r="FB232" i="3"/>
  <c r="EY232" i="3"/>
  <c r="EV232" i="3"/>
  <c r="ES232" i="3"/>
  <c r="EM232" i="3"/>
  <c r="EJ232" i="3"/>
  <c r="EG232" i="3"/>
  <c r="ED232" i="3"/>
  <c r="EA232" i="3"/>
  <c r="DX232" i="3"/>
  <c r="DU232" i="3"/>
  <c r="DR232" i="3"/>
  <c r="DO232" i="3"/>
  <c r="DL232" i="3"/>
  <c r="DI232" i="3"/>
  <c r="DF232" i="3"/>
  <c r="DC232" i="3"/>
  <c r="CZ232" i="3"/>
  <c r="CW232" i="3"/>
  <c r="CT232" i="3"/>
  <c r="CQ232" i="3"/>
  <c r="CN232" i="3"/>
  <c r="CK232" i="3"/>
  <c r="CH232" i="3"/>
  <c r="CE232" i="3"/>
  <c r="CB232" i="3"/>
  <c r="BV232" i="3"/>
  <c r="BS232" i="3"/>
  <c r="BP232" i="3"/>
  <c r="BJ232" i="3"/>
  <c r="BG232" i="3"/>
  <c r="BA232" i="3"/>
  <c r="AX232" i="3"/>
  <c r="AU232" i="3"/>
  <c r="AR232" i="3"/>
  <c r="AO232" i="3"/>
  <c r="AL232" i="3"/>
  <c r="AI232" i="3"/>
  <c r="AF232" i="3"/>
  <c r="AC232" i="3"/>
  <c r="Z232" i="3"/>
  <c r="W232" i="3"/>
  <c r="T232" i="3"/>
  <c r="Q232" i="3"/>
  <c r="N232" i="3"/>
  <c r="K232" i="3"/>
  <c r="H232" i="3"/>
  <c r="IZ231" i="3"/>
  <c r="IW231" i="3"/>
  <c r="IT231" i="3"/>
  <c r="IQ231" i="3"/>
  <c r="IN231" i="3"/>
  <c r="IK231" i="3"/>
  <c r="IH231" i="3"/>
  <c r="IE231" i="3"/>
  <c r="IB231" i="3"/>
  <c r="HY231" i="3"/>
  <c r="HV231" i="3"/>
  <c r="HS231" i="3"/>
  <c r="HP231" i="3"/>
  <c r="HM231" i="3"/>
  <c r="HJ231" i="3"/>
  <c r="HG231" i="3"/>
  <c r="HD231" i="3"/>
  <c r="HA231" i="3"/>
  <c r="GX231" i="3"/>
  <c r="GU231" i="3"/>
  <c r="GR231" i="3"/>
  <c r="GO231" i="3"/>
  <c r="GL231" i="3"/>
  <c r="GI231" i="3"/>
  <c r="GF231" i="3"/>
  <c r="GC231" i="3"/>
  <c r="FZ231" i="3"/>
  <c r="FW231" i="3"/>
  <c r="FT231" i="3"/>
  <c r="FQ231" i="3"/>
  <c r="FN231" i="3"/>
  <c r="FK231" i="3"/>
  <c r="FH231" i="3"/>
  <c r="FE231" i="3"/>
  <c r="FB231" i="3"/>
  <c r="EY231" i="3"/>
  <c r="EV231" i="3"/>
  <c r="ES231" i="3"/>
  <c r="EM231" i="3"/>
  <c r="EJ231" i="3"/>
  <c r="EG231" i="3"/>
  <c r="ED231" i="3"/>
  <c r="EA231" i="3"/>
  <c r="DX231" i="3"/>
  <c r="DU231" i="3"/>
  <c r="DR231" i="3"/>
  <c r="DO231" i="3"/>
  <c r="DL231" i="3"/>
  <c r="DI231" i="3"/>
  <c r="DF231" i="3"/>
  <c r="DC231" i="3"/>
  <c r="CZ231" i="3"/>
  <c r="CW231" i="3"/>
  <c r="CT231" i="3"/>
  <c r="CQ231" i="3"/>
  <c r="CN231" i="3"/>
  <c r="CK231" i="3"/>
  <c r="CH231" i="3"/>
  <c r="CE231" i="3"/>
  <c r="CB231" i="3"/>
  <c r="BV231" i="3"/>
  <c r="BS231" i="3"/>
  <c r="BP231" i="3"/>
  <c r="BJ231" i="3"/>
  <c r="BG231" i="3"/>
  <c r="BA231" i="3"/>
  <c r="AX231" i="3"/>
  <c r="AU231" i="3"/>
  <c r="AR231" i="3"/>
  <c r="AO231" i="3"/>
  <c r="AL231" i="3"/>
  <c r="AI231" i="3"/>
  <c r="AF231" i="3"/>
  <c r="AC231" i="3"/>
  <c r="Z231" i="3"/>
  <c r="W231" i="3"/>
  <c r="T231" i="3"/>
  <c r="Q231" i="3"/>
  <c r="N231" i="3"/>
  <c r="K231" i="3"/>
  <c r="H231" i="3"/>
  <c r="IZ230" i="3"/>
  <c r="IW230" i="3"/>
  <c r="IT230" i="3"/>
  <c r="IQ230" i="3"/>
  <c r="IN230" i="3"/>
  <c r="IK230" i="3"/>
  <c r="IH230" i="3"/>
  <c r="IE230" i="3"/>
  <c r="IB230" i="3"/>
  <c r="HY230" i="3"/>
  <c r="HV230" i="3"/>
  <c r="HS230" i="3"/>
  <c r="HP230" i="3"/>
  <c r="HM230" i="3"/>
  <c r="HJ230" i="3"/>
  <c r="HG230" i="3"/>
  <c r="HD230" i="3"/>
  <c r="HA230" i="3"/>
  <c r="GX230" i="3"/>
  <c r="GU230" i="3"/>
  <c r="GR230" i="3"/>
  <c r="GO230" i="3"/>
  <c r="GL230" i="3"/>
  <c r="GI230" i="3"/>
  <c r="GF230" i="3"/>
  <c r="GC230" i="3"/>
  <c r="FZ230" i="3"/>
  <c r="FW230" i="3"/>
  <c r="FT230" i="3"/>
  <c r="FQ230" i="3"/>
  <c r="FN230" i="3"/>
  <c r="FK230" i="3"/>
  <c r="FH230" i="3"/>
  <c r="FE230" i="3"/>
  <c r="FB230" i="3"/>
  <c r="EY230" i="3"/>
  <c r="EV230" i="3"/>
  <c r="ES230" i="3"/>
  <c r="EM230" i="3"/>
  <c r="EJ230" i="3"/>
  <c r="EG230" i="3"/>
  <c r="ED230" i="3"/>
  <c r="EA230" i="3"/>
  <c r="DX230" i="3"/>
  <c r="DU230" i="3"/>
  <c r="DR230" i="3"/>
  <c r="DO230" i="3"/>
  <c r="DL230" i="3"/>
  <c r="DI230" i="3"/>
  <c r="DF230" i="3"/>
  <c r="DC230" i="3"/>
  <c r="CZ230" i="3"/>
  <c r="CW230" i="3"/>
  <c r="CT230" i="3"/>
  <c r="CQ230" i="3"/>
  <c r="CN230" i="3"/>
  <c r="CK230" i="3"/>
  <c r="CH230" i="3"/>
  <c r="CE230" i="3"/>
  <c r="CB230" i="3"/>
  <c r="BV230" i="3"/>
  <c r="BS230" i="3"/>
  <c r="BP230" i="3"/>
  <c r="BJ230" i="3"/>
  <c r="BG230" i="3"/>
  <c r="BA230" i="3"/>
  <c r="AX230" i="3"/>
  <c r="AU230" i="3"/>
  <c r="AR230" i="3"/>
  <c r="AO230" i="3"/>
  <c r="AL230" i="3"/>
  <c r="AI230" i="3"/>
  <c r="AF230" i="3"/>
  <c r="AC230" i="3"/>
  <c r="Z230" i="3"/>
  <c r="W230" i="3"/>
  <c r="T230" i="3"/>
  <c r="Q230" i="3"/>
  <c r="N230" i="3"/>
  <c r="K230" i="3"/>
  <c r="H230" i="3"/>
  <c r="IZ229" i="3"/>
  <c r="IW229" i="3"/>
  <c r="IT229" i="3"/>
  <c r="IQ229" i="3"/>
  <c r="IN229" i="3"/>
  <c r="IK229" i="3"/>
  <c r="IH229" i="3"/>
  <c r="IE229" i="3"/>
  <c r="IB229" i="3"/>
  <c r="HY229" i="3"/>
  <c r="HV229" i="3"/>
  <c r="HS229" i="3"/>
  <c r="HP229" i="3"/>
  <c r="HM229" i="3"/>
  <c r="HJ229" i="3"/>
  <c r="HG229" i="3"/>
  <c r="HD229" i="3"/>
  <c r="HA229" i="3"/>
  <c r="GX229" i="3"/>
  <c r="GU229" i="3"/>
  <c r="GR229" i="3"/>
  <c r="GO229" i="3"/>
  <c r="GL229" i="3"/>
  <c r="GI229" i="3"/>
  <c r="GF229" i="3"/>
  <c r="GC229" i="3"/>
  <c r="FZ229" i="3"/>
  <c r="FW229" i="3"/>
  <c r="FT229" i="3"/>
  <c r="FQ229" i="3"/>
  <c r="FN229" i="3"/>
  <c r="FK229" i="3"/>
  <c r="FH229" i="3"/>
  <c r="FE229" i="3"/>
  <c r="FB229" i="3"/>
  <c r="EY229" i="3"/>
  <c r="EV229" i="3"/>
  <c r="ES229" i="3"/>
  <c r="EM229" i="3"/>
  <c r="EJ229" i="3"/>
  <c r="EG229" i="3"/>
  <c r="ED229" i="3"/>
  <c r="EA229" i="3"/>
  <c r="DX229" i="3"/>
  <c r="DU229" i="3"/>
  <c r="DR229" i="3"/>
  <c r="DO229" i="3"/>
  <c r="DL229" i="3"/>
  <c r="DI229" i="3"/>
  <c r="DF229" i="3"/>
  <c r="DC229" i="3"/>
  <c r="CZ229" i="3"/>
  <c r="CW229" i="3"/>
  <c r="CT229" i="3"/>
  <c r="CQ229" i="3"/>
  <c r="CN229" i="3"/>
  <c r="CK229" i="3"/>
  <c r="CH229" i="3"/>
  <c r="CE229" i="3"/>
  <c r="CB229" i="3"/>
  <c r="BV229" i="3"/>
  <c r="BS229" i="3"/>
  <c r="BP229" i="3"/>
  <c r="BJ229" i="3"/>
  <c r="BG229" i="3"/>
  <c r="BA229" i="3"/>
  <c r="AX229" i="3"/>
  <c r="AU229" i="3"/>
  <c r="AR229" i="3"/>
  <c r="AO229" i="3"/>
  <c r="AL229" i="3"/>
  <c r="AI229" i="3"/>
  <c r="AF229" i="3"/>
  <c r="AC229" i="3"/>
  <c r="Z229" i="3"/>
  <c r="W229" i="3"/>
  <c r="T229" i="3"/>
  <c r="Q229" i="3"/>
  <c r="N229" i="3"/>
  <c r="K229" i="3"/>
  <c r="H229" i="3"/>
  <c r="IZ228" i="3"/>
  <c r="IW228" i="3"/>
  <c r="IT228" i="3"/>
  <c r="IQ228" i="3"/>
  <c r="IN228" i="3"/>
  <c r="IK228" i="3"/>
  <c r="IH228" i="3"/>
  <c r="IE228" i="3"/>
  <c r="IB228" i="3"/>
  <c r="HY228" i="3"/>
  <c r="HV228" i="3"/>
  <c r="HS228" i="3"/>
  <c r="HP228" i="3"/>
  <c r="HM228" i="3"/>
  <c r="HJ228" i="3"/>
  <c r="HG228" i="3"/>
  <c r="HD228" i="3"/>
  <c r="HA228" i="3"/>
  <c r="GX228" i="3"/>
  <c r="GU228" i="3"/>
  <c r="GR228" i="3"/>
  <c r="GO228" i="3"/>
  <c r="GL228" i="3"/>
  <c r="GI228" i="3"/>
  <c r="GF228" i="3"/>
  <c r="GC228" i="3"/>
  <c r="FZ228" i="3"/>
  <c r="FW228" i="3"/>
  <c r="FT228" i="3"/>
  <c r="FQ228" i="3"/>
  <c r="FN228" i="3"/>
  <c r="FK228" i="3"/>
  <c r="FH228" i="3"/>
  <c r="FE228" i="3"/>
  <c r="FB228" i="3"/>
  <c r="EY228" i="3"/>
  <c r="EV228" i="3"/>
  <c r="ES228" i="3"/>
  <c r="EM228" i="3"/>
  <c r="EJ228" i="3"/>
  <c r="EG228" i="3"/>
  <c r="ED228" i="3"/>
  <c r="EA228" i="3"/>
  <c r="DX228" i="3"/>
  <c r="DU228" i="3"/>
  <c r="DR228" i="3"/>
  <c r="DO228" i="3"/>
  <c r="DL228" i="3"/>
  <c r="DI228" i="3"/>
  <c r="DF228" i="3"/>
  <c r="DC228" i="3"/>
  <c r="CZ228" i="3"/>
  <c r="CW228" i="3"/>
  <c r="CT228" i="3"/>
  <c r="CQ228" i="3"/>
  <c r="CN228" i="3"/>
  <c r="CK228" i="3"/>
  <c r="CH228" i="3"/>
  <c r="CE228" i="3"/>
  <c r="CB228" i="3"/>
  <c r="BV228" i="3"/>
  <c r="BS228" i="3"/>
  <c r="BP228" i="3"/>
  <c r="BJ228" i="3"/>
  <c r="BG228" i="3"/>
  <c r="BA228" i="3"/>
  <c r="AX228" i="3"/>
  <c r="AU228" i="3"/>
  <c r="AR228" i="3"/>
  <c r="AO228" i="3"/>
  <c r="AL228" i="3"/>
  <c r="AI228" i="3"/>
  <c r="AF228" i="3"/>
  <c r="AC228" i="3"/>
  <c r="Z228" i="3"/>
  <c r="W228" i="3"/>
  <c r="T228" i="3"/>
  <c r="Q228" i="3"/>
  <c r="N228" i="3"/>
  <c r="K228" i="3"/>
  <c r="H228" i="3"/>
  <c r="IZ227" i="3"/>
  <c r="IW227" i="3"/>
  <c r="IT227" i="3"/>
  <c r="IQ227" i="3"/>
  <c r="IN227" i="3"/>
  <c r="IK227" i="3"/>
  <c r="IH227" i="3"/>
  <c r="IE227" i="3"/>
  <c r="IB227" i="3"/>
  <c r="HY227" i="3"/>
  <c r="HV227" i="3"/>
  <c r="HS227" i="3"/>
  <c r="HP227" i="3"/>
  <c r="HM227" i="3"/>
  <c r="HJ227" i="3"/>
  <c r="HG227" i="3"/>
  <c r="HD227" i="3"/>
  <c r="HA227" i="3"/>
  <c r="GX227" i="3"/>
  <c r="GU227" i="3"/>
  <c r="GR227" i="3"/>
  <c r="GO227" i="3"/>
  <c r="GL227" i="3"/>
  <c r="GI227" i="3"/>
  <c r="GF227" i="3"/>
  <c r="GC227" i="3"/>
  <c r="FZ227" i="3"/>
  <c r="FW227" i="3"/>
  <c r="FT227" i="3"/>
  <c r="FQ227" i="3"/>
  <c r="FN227" i="3"/>
  <c r="FK227" i="3"/>
  <c r="FH227" i="3"/>
  <c r="FE227" i="3"/>
  <c r="FB227" i="3"/>
  <c r="EY227" i="3"/>
  <c r="EV227" i="3"/>
  <c r="ES227" i="3"/>
  <c r="EM227" i="3"/>
  <c r="EJ227" i="3"/>
  <c r="EG227" i="3"/>
  <c r="ED227" i="3"/>
  <c r="EA227" i="3"/>
  <c r="DX227" i="3"/>
  <c r="DU227" i="3"/>
  <c r="DR227" i="3"/>
  <c r="DO227" i="3"/>
  <c r="DL227" i="3"/>
  <c r="DI227" i="3"/>
  <c r="DF227" i="3"/>
  <c r="DC227" i="3"/>
  <c r="CZ227" i="3"/>
  <c r="CW227" i="3"/>
  <c r="CT227" i="3"/>
  <c r="CQ227" i="3"/>
  <c r="CN227" i="3"/>
  <c r="CK227" i="3"/>
  <c r="CH227" i="3"/>
  <c r="CE227" i="3"/>
  <c r="CB227" i="3"/>
  <c r="BV227" i="3"/>
  <c r="BS227" i="3"/>
  <c r="BP227" i="3"/>
  <c r="BJ227" i="3"/>
  <c r="BG227" i="3"/>
  <c r="BA227" i="3"/>
  <c r="AX227" i="3"/>
  <c r="AU227" i="3"/>
  <c r="AR227" i="3"/>
  <c r="AO227" i="3"/>
  <c r="AL227" i="3"/>
  <c r="AI227" i="3"/>
  <c r="AF227" i="3"/>
  <c r="AC227" i="3"/>
  <c r="Z227" i="3"/>
  <c r="W227" i="3"/>
  <c r="T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L239" i="2"/>
  <c r="BK239" i="2"/>
  <c r="BI239" i="2"/>
  <c r="BH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M238" i="2"/>
  <c r="BJ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M237" i="2"/>
  <c r="BJ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M236" i="2"/>
  <c r="BJ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M235" i="2"/>
  <c r="BJ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M234" i="2"/>
  <c r="BJ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M233" i="2"/>
  <c r="BJ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M232" i="2"/>
  <c r="BJ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M231" i="2"/>
  <c r="BJ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M230" i="2"/>
  <c r="BJ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J229" i="2"/>
  <c r="EG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M229" i="2"/>
  <c r="BJ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M228" i="2"/>
  <c r="BJ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M227" i="2"/>
  <c r="BJ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GQ239" i="2" l="1"/>
  <c r="GP239" i="2"/>
  <c r="JA239" i="3"/>
  <c r="JB239" i="3"/>
  <c r="GQ215" i="2"/>
  <c r="GP215" i="2"/>
  <c r="GQ214" i="2"/>
  <c r="GP214" i="2"/>
  <c r="ED30" i="2"/>
  <c r="ED29" i="2"/>
  <c r="ED28" i="2"/>
  <c r="ED27" i="2"/>
  <c r="ED26" i="2"/>
  <c r="ED25" i="2"/>
  <c r="ED24" i="2"/>
  <c r="ED23" i="2"/>
  <c r="ED56" i="2"/>
  <c r="ED55" i="2"/>
  <c r="ED54" i="2"/>
  <c r="ED53" i="2"/>
  <c r="ED52" i="2"/>
  <c r="ED51" i="2"/>
  <c r="ED50" i="2"/>
  <c r="ED49" i="2"/>
  <c r="ED69" i="2"/>
  <c r="ED68" i="2"/>
  <c r="ED67" i="2"/>
  <c r="ED66" i="2"/>
  <c r="ED65" i="2"/>
  <c r="ED64" i="2"/>
  <c r="ED63" i="2"/>
  <c r="ED62" i="2"/>
  <c r="ED134" i="2"/>
  <c r="ED133" i="2"/>
  <c r="ED132" i="2"/>
  <c r="ED131" i="2"/>
  <c r="ED130" i="2"/>
  <c r="ED129" i="2"/>
  <c r="ED128" i="2"/>
  <c r="ED127" i="2"/>
  <c r="ED186" i="2"/>
  <c r="ED185" i="2"/>
  <c r="ED184" i="2"/>
  <c r="ED183" i="2"/>
  <c r="ED182" i="2"/>
  <c r="ED181" i="2"/>
  <c r="ED180" i="2"/>
  <c r="ED179" i="2"/>
  <c r="EC226" i="2"/>
  <c r="EB226" i="2"/>
  <c r="ED225" i="2"/>
  <c r="ED224" i="2"/>
  <c r="ED223" i="2"/>
  <c r="ED222" i="2"/>
  <c r="ED221" i="2"/>
  <c r="ED220" i="2"/>
  <c r="ED219" i="2"/>
  <c r="ED218" i="2"/>
  <c r="EC213" i="2"/>
  <c r="EB213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IZ225" i="3" l="1"/>
  <c r="IW225" i="3"/>
  <c r="IT225" i="3"/>
  <c r="IQ225" i="3"/>
  <c r="IN225" i="3"/>
  <c r="IK225" i="3"/>
  <c r="IH225" i="3"/>
  <c r="IE225" i="3"/>
  <c r="IB225" i="3"/>
  <c r="HY225" i="3"/>
  <c r="HV225" i="3"/>
  <c r="HS225" i="3"/>
  <c r="HP225" i="3"/>
  <c r="HM225" i="3"/>
  <c r="HJ225" i="3"/>
  <c r="HG225" i="3"/>
  <c r="HD225" i="3"/>
  <c r="HA225" i="3"/>
  <c r="GX225" i="3"/>
  <c r="GU225" i="3"/>
  <c r="GR225" i="3"/>
  <c r="GO225" i="3"/>
  <c r="GL225" i="3"/>
  <c r="GI225" i="3"/>
  <c r="GF225" i="3"/>
  <c r="GC225" i="3"/>
  <c r="FZ225" i="3"/>
  <c r="FW225" i="3"/>
  <c r="FT225" i="3"/>
  <c r="FQ225" i="3"/>
  <c r="FN225" i="3"/>
  <c r="FK225" i="3"/>
  <c r="FH225" i="3"/>
  <c r="FE225" i="3"/>
  <c r="FB225" i="3"/>
  <c r="EY225" i="3"/>
  <c r="EV225" i="3"/>
  <c r="ES225" i="3"/>
  <c r="EM225" i="3"/>
  <c r="EJ225" i="3"/>
  <c r="EG225" i="3"/>
  <c r="ED225" i="3"/>
  <c r="EA225" i="3"/>
  <c r="DX225" i="3"/>
  <c r="DU225" i="3"/>
  <c r="DR225" i="3"/>
  <c r="DO225" i="3"/>
  <c r="DL225" i="3"/>
  <c r="DI225" i="3"/>
  <c r="DF225" i="3"/>
  <c r="DC225" i="3"/>
  <c r="CZ225" i="3"/>
  <c r="CW225" i="3"/>
  <c r="CT225" i="3"/>
  <c r="CQ225" i="3"/>
  <c r="CN225" i="3"/>
  <c r="CK225" i="3"/>
  <c r="CH225" i="3"/>
  <c r="CE225" i="3"/>
  <c r="CB225" i="3"/>
  <c r="BV225" i="3"/>
  <c r="BS225" i="3"/>
  <c r="BP225" i="3"/>
  <c r="BJ225" i="3"/>
  <c r="BG225" i="3"/>
  <c r="BA225" i="3"/>
  <c r="AX225" i="3"/>
  <c r="AU225" i="3"/>
  <c r="AR225" i="3"/>
  <c r="AO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IZ224" i="3"/>
  <c r="IW224" i="3"/>
  <c r="IT224" i="3"/>
  <c r="IQ224" i="3"/>
  <c r="IN224" i="3"/>
  <c r="IK224" i="3"/>
  <c r="IH224" i="3"/>
  <c r="IE224" i="3"/>
  <c r="IB224" i="3"/>
  <c r="HY224" i="3"/>
  <c r="HV224" i="3"/>
  <c r="HS224" i="3"/>
  <c r="HP224" i="3"/>
  <c r="HM224" i="3"/>
  <c r="HJ224" i="3"/>
  <c r="HG224" i="3"/>
  <c r="HD224" i="3"/>
  <c r="HA224" i="3"/>
  <c r="GX224" i="3"/>
  <c r="GU224" i="3"/>
  <c r="GR224" i="3"/>
  <c r="GO224" i="3"/>
  <c r="GL224" i="3"/>
  <c r="GI224" i="3"/>
  <c r="GF224" i="3"/>
  <c r="GC224" i="3"/>
  <c r="FZ224" i="3"/>
  <c r="FW224" i="3"/>
  <c r="FT224" i="3"/>
  <c r="FQ224" i="3"/>
  <c r="FN224" i="3"/>
  <c r="FK224" i="3"/>
  <c r="FH224" i="3"/>
  <c r="FE224" i="3"/>
  <c r="FB224" i="3"/>
  <c r="EY224" i="3"/>
  <c r="EV224" i="3"/>
  <c r="ES224" i="3"/>
  <c r="EM224" i="3"/>
  <c r="EJ224" i="3"/>
  <c r="EG224" i="3"/>
  <c r="ED224" i="3"/>
  <c r="EA224" i="3"/>
  <c r="DX224" i="3"/>
  <c r="DU224" i="3"/>
  <c r="DR224" i="3"/>
  <c r="DO224" i="3"/>
  <c r="DL224" i="3"/>
  <c r="DI224" i="3"/>
  <c r="DF224" i="3"/>
  <c r="DC224" i="3"/>
  <c r="CZ224" i="3"/>
  <c r="CW224" i="3"/>
  <c r="CT224" i="3"/>
  <c r="CQ224" i="3"/>
  <c r="CN224" i="3"/>
  <c r="CK224" i="3"/>
  <c r="CH224" i="3"/>
  <c r="CE224" i="3"/>
  <c r="CB224" i="3"/>
  <c r="BV224" i="3"/>
  <c r="BS224" i="3"/>
  <c r="BP224" i="3"/>
  <c r="BJ224" i="3"/>
  <c r="BG224" i="3"/>
  <c r="BA224" i="3"/>
  <c r="AX224" i="3"/>
  <c r="AU224" i="3"/>
  <c r="AR224" i="3"/>
  <c r="AO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IZ223" i="3"/>
  <c r="IW223" i="3"/>
  <c r="IT223" i="3"/>
  <c r="IQ223" i="3"/>
  <c r="IN223" i="3"/>
  <c r="IK223" i="3"/>
  <c r="IH223" i="3"/>
  <c r="IE223" i="3"/>
  <c r="IB223" i="3"/>
  <c r="HY223" i="3"/>
  <c r="HV223" i="3"/>
  <c r="HS223" i="3"/>
  <c r="HP223" i="3"/>
  <c r="HM223" i="3"/>
  <c r="HJ223" i="3"/>
  <c r="HG223" i="3"/>
  <c r="HD223" i="3"/>
  <c r="HA223" i="3"/>
  <c r="GX223" i="3"/>
  <c r="GU223" i="3"/>
  <c r="GR223" i="3"/>
  <c r="GO223" i="3"/>
  <c r="GL223" i="3"/>
  <c r="GI223" i="3"/>
  <c r="GF223" i="3"/>
  <c r="GC223" i="3"/>
  <c r="FZ223" i="3"/>
  <c r="FW223" i="3"/>
  <c r="FT223" i="3"/>
  <c r="FQ223" i="3"/>
  <c r="FN223" i="3"/>
  <c r="FK223" i="3"/>
  <c r="FH223" i="3"/>
  <c r="FE223" i="3"/>
  <c r="FB223" i="3"/>
  <c r="EY223" i="3"/>
  <c r="EV223" i="3"/>
  <c r="ES223" i="3"/>
  <c r="EM223" i="3"/>
  <c r="EJ223" i="3"/>
  <c r="EG223" i="3"/>
  <c r="ED223" i="3"/>
  <c r="EA223" i="3"/>
  <c r="DX223" i="3"/>
  <c r="DU223" i="3"/>
  <c r="DR223" i="3"/>
  <c r="DO223" i="3"/>
  <c r="DL223" i="3"/>
  <c r="DI223" i="3"/>
  <c r="DF223" i="3"/>
  <c r="DC223" i="3"/>
  <c r="CZ223" i="3"/>
  <c r="CW223" i="3"/>
  <c r="CT223" i="3"/>
  <c r="CQ223" i="3"/>
  <c r="CN223" i="3"/>
  <c r="CK223" i="3"/>
  <c r="CH223" i="3"/>
  <c r="CE223" i="3"/>
  <c r="CB223" i="3"/>
  <c r="BV223" i="3"/>
  <c r="BS223" i="3"/>
  <c r="BP223" i="3"/>
  <c r="BJ223" i="3"/>
  <c r="BG223" i="3"/>
  <c r="BA223" i="3"/>
  <c r="AX223" i="3"/>
  <c r="AU223" i="3"/>
  <c r="AR223" i="3"/>
  <c r="AO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IZ222" i="3"/>
  <c r="IW222" i="3"/>
  <c r="IT222" i="3"/>
  <c r="IQ222" i="3"/>
  <c r="IN222" i="3"/>
  <c r="IK222" i="3"/>
  <c r="IH222" i="3"/>
  <c r="IE222" i="3"/>
  <c r="IB222" i="3"/>
  <c r="HY222" i="3"/>
  <c r="HV222" i="3"/>
  <c r="HS222" i="3"/>
  <c r="HP222" i="3"/>
  <c r="HM222" i="3"/>
  <c r="HJ222" i="3"/>
  <c r="HG222" i="3"/>
  <c r="HD222" i="3"/>
  <c r="HA222" i="3"/>
  <c r="GX222" i="3"/>
  <c r="GU222" i="3"/>
  <c r="GR222" i="3"/>
  <c r="GO222" i="3"/>
  <c r="GL222" i="3"/>
  <c r="GI222" i="3"/>
  <c r="GF222" i="3"/>
  <c r="GC222" i="3"/>
  <c r="FZ222" i="3"/>
  <c r="FW222" i="3"/>
  <c r="FT222" i="3"/>
  <c r="FQ222" i="3"/>
  <c r="FN222" i="3"/>
  <c r="FK222" i="3"/>
  <c r="FH222" i="3"/>
  <c r="FE222" i="3"/>
  <c r="FB222" i="3"/>
  <c r="EY222" i="3"/>
  <c r="EV222" i="3"/>
  <c r="ES222" i="3"/>
  <c r="EM222" i="3"/>
  <c r="EJ222" i="3"/>
  <c r="EG222" i="3"/>
  <c r="ED222" i="3"/>
  <c r="EA222" i="3"/>
  <c r="DX222" i="3"/>
  <c r="DU222" i="3"/>
  <c r="DR222" i="3"/>
  <c r="DO222" i="3"/>
  <c r="DL222" i="3"/>
  <c r="DI222" i="3"/>
  <c r="DF222" i="3"/>
  <c r="DC222" i="3"/>
  <c r="CZ222" i="3"/>
  <c r="CW222" i="3"/>
  <c r="CT222" i="3"/>
  <c r="CQ222" i="3"/>
  <c r="CN222" i="3"/>
  <c r="CK222" i="3"/>
  <c r="CH222" i="3"/>
  <c r="CE222" i="3"/>
  <c r="CB222" i="3"/>
  <c r="BV222" i="3"/>
  <c r="BS222" i="3"/>
  <c r="BP222" i="3"/>
  <c r="BJ222" i="3"/>
  <c r="BG222" i="3"/>
  <c r="BA222" i="3"/>
  <c r="AX222" i="3"/>
  <c r="AU222" i="3"/>
  <c r="AR222" i="3"/>
  <c r="AO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IZ221" i="3"/>
  <c r="IW221" i="3"/>
  <c r="IT221" i="3"/>
  <c r="IQ221" i="3"/>
  <c r="IN221" i="3"/>
  <c r="IK221" i="3"/>
  <c r="IH221" i="3"/>
  <c r="IE221" i="3"/>
  <c r="IB221" i="3"/>
  <c r="HY221" i="3"/>
  <c r="HV221" i="3"/>
  <c r="HS221" i="3"/>
  <c r="HP221" i="3"/>
  <c r="HM221" i="3"/>
  <c r="HJ221" i="3"/>
  <c r="HG221" i="3"/>
  <c r="HD221" i="3"/>
  <c r="HA221" i="3"/>
  <c r="GX221" i="3"/>
  <c r="GU221" i="3"/>
  <c r="GR221" i="3"/>
  <c r="GO221" i="3"/>
  <c r="GL221" i="3"/>
  <c r="GI221" i="3"/>
  <c r="GF221" i="3"/>
  <c r="GC221" i="3"/>
  <c r="FZ221" i="3"/>
  <c r="FW221" i="3"/>
  <c r="FT221" i="3"/>
  <c r="FQ221" i="3"/>
  <c r="FN221" i="3"/>
  <c r="FK221" i="3"/>
  <c r="FH221" i="3"/>
  <c r="FE221" i="3"/>
  <c r="FB221" i="3"/>
  <c r="EY221" i="3"/>
  <c r="EV221" i="3"/>
  <c r="ES221" i="3"/>
  <c r="EM221" i="3"/>
  <c r="EJ221" i="3"/>
  <c r="EG221" i="3"/>
  <c r="ED221" i="3"/>
  <c r="EA221" i="3"/>
  <c r="DX221" i="3"/>
  <c r="DU221" i="3"/>
  <c r="DR221" i="3"/>
  <c r="DO221" i="3"/>
  <c r="DL221" i="3"/>
  <c r="DI221" i="3"/>
  <c r="DF221" i="3"/>
  <c r="DC221" i="3"/>
  <c r="CZ221" i="3"/>
  <c r="CW221" i="3"/>
  <c r="CT221" i="3"/>
  <c r="CQ221" i="3"/>
  <c r="CN221" i="3"/>
  <c r="CK221" i="3"/>
  <c r="CH221" i="3"/>
  <c r="CE221" i="3"/>
  <c r="CB221" i="3"/>
  <c r="BV221" i="3"/>
  <c r="BS221" i="3"/>
  <c r="BP221" i="3"/>
  <c r="BJ221" i="3"/>
  <c r="BG221" i="3"/>
  <c r="BA221" i="3"/>
  <c r="AX221" i="3"/>
  <c r="AU221" i="3"/>
  <c r="AR221" i="3"/>
  <c r="AO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IZ220" i="3"/>
  <c r="IW220" i="3"/>
  <c r="IT220" i="3"/>
  <c r="IQ220" i="3"/>
  <c r="IN220" i="3"/>
  <c r="IK220" i="3"/>
  <c r="IH220" i="3"/>
  <c r="IE220" i="3"/>
  <c r="IB220" i="3"/>
  <c r="HY220" i="3"/>
  <c r="HV220" i="3"/>
  <c r="HS220" i="3"/>
  <c r="HP220" i="3"/>
  <c r="HM220" i="3"/>
  <c r="HJ220" i="3"/>
  <c r="HG220" i="3"/>
  <c r="HD220" i="3"/>
  <c r="HA220" i="3"/>
  <c r="GX220" i="3"/>
  <c r="GU220" i="3"/>
  <c r="GR220" i="3"/>
  <c r="GO220" i="3"/>
  <c r="GL220" i="3"/>
  <c r="GI220" i="3"/>
  <c r="GF220" i="3"/>
  <c r="GC220" i="3"/>
  <c r="FZ220" i="3"/>
  <c r="FW220" i="3"/>
  <c r="FT220" i="3"/>
  <c r="FQ220" i="3"/>
  <c r="FN220" i="3"/>
  <c r="FK220" i="3"/>
  <c r="FH220" i="3"/>
  <c r="FE220" i="3"/>
  <c r="FB220" i="3"/>
  <c r="EY220" i="3"/>
  <c r="EV220" i="3"/>
  <c r="ES220" i="3"/>
  <c r="EM220" i="3"/>
  <c r="EJ220" i="3"/>
  <c r="EG220" i="3"/>
  <c r="ED220" i="3"/>
  <c r="EA220" i="3"/>
  <c r="DX220" i="3"/>
  <c r="DU220" i="3"/>
  <c r="DR220" i="3"/>
  <c r="DO220" i="3"/>
  <c r="DL220" i="3"/>
  <c r="DI220" i="3"/>
  <c r="DF220" i="3"/>
  <c r="DC220" i="3"/>
  <c r="CZ220" i="3"/>
  <c r="CW220" i="3"/>
  <c r="CT220" i="3"/>
  <c r="CQ220" i="3"/>
  <c r="CN220" i="3"/>
  <c r="CK220" i="3"/>
  <c r="CH220" i="3"/>
  <c r="CE220" i="3"/>
  <c r="CB220" i="3"/>
  <c r="BV220" i="3"/>
  <c r="BS220" i="3"/>
  <c r="BP220" i="3"/>
  <c r="BJ220" i="3"/>
  <c r="BG220" i="3"/>
  <c r="BA220" i="3"/>
  <c r="AX220" i="3"/>
  <c r="AU220" i="3"/>
  <c r="AR220" i="3"/>
  <c r="AO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IZ219" i="3"/>
  <c r="IW219" i="3"/>
  <c r="IT219" i="3"/>
  <c r="IQ219" i="3"/>
  <c r="IN219" i="3"/>
  <c r="IK219" i="3"/>
  <c r="IH219" i="3"/>
  <c r="IE219" i="3"/>
  <c r="IB219" i="3"/>
  <c r="HY219" i="3"/>
  <c r="HV219" i="3"/>
  <c r="HS219" i="3"/>
  <c r="HP219" i="3"/>
  <c r="HM219" i="3"/>
  <c r="HJ219" i="3"/>
  <c r="HG219" i="3"/>
  <c r="HD219" i="3"/>
  <c r="HA219" i="3"/>
  <c r="GX219" i="3"/>
  <c r="GU219" i="3"/>
  <c r="GR219" i="3"/>
  <c r="GO219" i="3"/>
  <c r="GL219" i="3"/>
  <c r="GI219" i="3"/>
  <c r="GF219" i="3"/>
  <c r="GC219" i="3"/>
  <c r="FZ219" i="3"/>
  <c r="FW219" i="3"/>
  <c r="FT219" i="3"/>
  <c r="FQ219" i="3"/>
  <c r="FN219" i="3"/>
  <c r="FK219" i="3"/>
  <c r="FH219" i="3"/>
  <c r="FE219" i="3"/>
  <c r="FB219" i="3"/>
  <c r="EY219" i="3"/>
  <c r="EV219" i="3"/>
  <c r="ES219" i="3"/>
  <c r="EM219" i="3"/>
  <c r="EJ219" i="3"/>
  <c r="EG219" i="3"/>
  <c r="ED219" i="3"/>
  <c r="EA219" i="3"/>
  <c r="DX219" i="3"/>
  <c r="DU219" i="3"/>
  <c r="DR219" i="3"/>
  <c r="DO219" i="3"/>
  <c r="DL219" i="3"/>
  <c r="DI219" i="3"/>
  <c r="DF219" i="3"/>
  <c r="DC219" i="3"/>
  <c r="CZ219" i="3"/>
  <c r="CW219" i="3"/>
  <c r="CT219" i="3"/>
  <c r="CQ219" i="3"/>
  <c r="CN219" i="3"/>
  <c r="CK219" i="3"/>
  <c r="CH219" i="3"/>
  <c r="CE219" i="3"/>
  <c r="CB219" i="3"/>
  <c r="BV219" i="3"/>
  <c r="BS219" i="3"/>
  <c r="BP219" i="3"/>
  <c r="BJ219" i="3"/>
  <c r="BG219" i="3"/>
  <c r="BA219" i="3"/>
  <c r="AX219" i="3"/>
  <c r="AU219" i="3"/>
  <c r="AR219" i="3"/>
  <c r="AO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IZ218" i="3"/>
  <c r="IW218" i="3"/>
  <c r="IT218" i="3"/>
  <c r="IQ218" i="3"/>
  <c r="IN218" i="3"/>
  <c r="IK218" i="3"/>
  <c r="IH218" i="3"/>
  <c r="IE218" i="3"/>
  <c r="IB218" i="3"/>
  <c r="HY218" i="3"/>
  <c r="HV218" i="3"/>
  <c r="HS218" i="3"/>
  <c r="HP218" i="3"/>
  <c r="HM218" i="3"/>
  <c r="HJ218" i="3"/>
  <c r="HG218" i="3"/>
  <c r="HD218" i="3"/>
  <c r="HA218" i="3"/>
  <c r="GX218" i="3"/>
  <c r="GU218" i="3"/>
  <c r="GR218" i="3"/>
  <c r="GO218" i="3"/>
  <c r="GL218" i="3"/>
  <c r="GI218" i="3"/>
  <c r="GF218" i="3"/>
  <c r="GC218" i="3"/>
  <c r="FZ218" i="3"/>
  <c r="FW218" i="3"/>
  <c r="FT218" i="3"/>
  <c r="FQ218" i="3"/>
  <c r="FN218" i="3"/>
  <c r="FK218" i="3"/>
  <c r="FH218" i="3"/>
  <c r="FE218" i="3"/>
  <c r="FB218" i="3"/>
  <c r="EY218" i="3"/>
  <c r="EV218" i="3"/>
  <c r="ES218" i="3"/>
  <c r="EM218" i="3"/>
  <c r="EJ218" i="3"/>
  <c r="EG218" i="3"/>
  <c r="ED218" i="3"/>
  <c r="EA218" i="3"/>
  <c r="DX218" i="3"/>
  <c r="DU218" i="3"/>
  <c r="DR218" i="3"/>
  <c r="DO218" i="3"/>
  <c r="DL218" i="3"/>
  <c r="DI218" i="3"/>
  <c r="DF218" i="3"/>
  <c r="DC218" i="3"/>
  <c r="CZ218" i="3"/>
  <c r="CW218" i="3"/>
  <c r="CT218" i="3"/>
  <c r="CQ218" i="3"/>
  <c r="CN218" i="3"/>
  <c r="CK218" i="3"/>
  <c r="CH218" i="3"/>
  <c r="CE218" i="3"/>
  <c r="CB218" i="3"/>
  <c r="BV218" i="3"/>
  <c r="BS218" i="3"/>
  <c r="BP218" i="3"/>
  <c r="BJ218" i="3"/>
  <c r="BG218" i="3"/>
  <c r="BA218" i="3"/>
  <c r="AX218" i="3"/>
  <c r="AU218" i="3"/>
  <c r="AR218" i="3"/>
  <c r="AO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J225" i="2"/>
  <c r="EG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M225" i="2"/>
  <c r="BJ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J224" i="2"/>
  <c r="EG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M224" i="2"/>
  <c r="BJ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J223" i="2"/>
  <c r="EG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M223" i="2"/>
  <c r="BJ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J222" i="2"/>
  <c r="EG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M222" i="2"/>
  <c r="BJ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J221" i="2"/>
  <c r="EG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M221" i="2"/>
  <c r="BJ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J220" i="2"/>
  <c r="EG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M220" i="2"/>
  <c r="BJ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J219" i="2"/>
  <c r="EG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M219" i="2"/>
  <c r="BJ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J218" i="2"/>
  <c r="EG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M218" i="2"/>
  <c r="BJ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JB225" i="3" l="1"/>
  <c r="JA225" i="3"/>
  <c r="JB224" i="3"/>
  <c r="JA224" i="3"/>
  <c r="JB223" i="3"/>
  <c r="JA223" i="3"/>
  <c r="JB222" i="3"/>
  <c r="JA222" i="3"/>
  <c r="JB221" i="3"/>
  <c r="JA221" i="3"/>
  <c r="JB220" i="3"/>
  <c r="JA220" i="3"/>
  <c r="JB219" i="3"/>
  <c r="JA219" i="3"/>
  <c r="JB218" i="3"/>
  <c r="JA218" i="3"/>
  <c r="JB216" i="3"/>
  <c r="JA216" i="3"/>
  <c r="JB215" i="3"/>
  <c r="JA215" i="3"/>
  <c r="JB214" i="3"/>
  <c r="JA214" i="3"/>
  <c r="JB217" i="3"/>
  <c r="JA217" i="3"/>
  <c r="IE217" i="3"/>
  <c r="EL226" i="3"/>
  <c r="EK226" i="3"/>
  <c r="EM217" i="3"/>
  <c r="EL213" i="3"/>
  <c r="EK213" i="3"/>
  <c r="EL200" i="3"/>
  <c r="EK200" i="3"/>
  <c r="EL187" i="3"/>
  <c r="EK187" i="3"/>
  <c r="EL174" i="3"/>
  <c r="EK174" i="3"/>
  <c r="EL161" i="3"/>
  <c r="EK161" i="3"/>
  <c r="EL148" i="3"/>
  <c r="EK148" i="3"/>
  <c r="EL135" i="3"/>
  <c r="EK135" i="3"/>
  <c r="EL122" i="3"/>
  <c r="EK122" i="3"/>
  <c r="EL109" i="3"/>
  <c r="EK109" i="3"/>
  <c r="EL96" i="3"/>
  <c r="EK96" i="3"/>
  <c r="EL83" i="3"/>
  <c r="EK83" i="3"/>
  <c r="EL70" i="3"/>
  <c r="EK70" i="3"/>
  <c r="EL57" i="3"/>
  <c r="EK57" i="3"/>
  <c r="EL44" i="3"/>
  <c r="EK44" i="3"/>
  <c r="EL31" i="3"/>
  <c r="EK31" i="3"/>
  <c r="EL18" i="3"/>
  <c r="EK18" i="3"/>
  <c r="GR215" i="3" l="1"/>
  <c r="GQ226" i="3"/>
  <c r="GP226" i="3"/>
  <c r="GQ213" i="3"/>
  <c r="GP213" i="3"/>
  <c r="GQ200" i="3"/>
  <c r="GP200" i="3"/>
  <c r="GQ187" i="3"/>
  <c r="GP187" i="3"/>
  <c r="GQ174" i="3"/>
  <c r="GP174" i="3"/>
  <c r="GQ161" i="3"/>
  <c r="GP161" i="3"/>
  <c r="GQ148" i="3"/>
  <c r="GP148" i="3"/>
  <c r="GQ135" i="3"/>
  <c r="GP135" i="3"/>
  <c r="GQ122" i="3"/>
  <c r="GP122" i="3"/>
  <c r="GQ109" i="3"/>
  <c r="GP109" i="3"/>
  <c r="GQ96" i="3"/>
  <c r="GP96" i="3"/>
  <c r="GQ83" i="3"/>
  <c r="GP83" i="3"/>
  <c r="GQ70" i="3"/>
  <c r="GP70" i="3"/>
  <c r="GQ57" i="3"/>
  <c r="GP57" i="3"/>
  <c r="GQ44" i="3"/>
  <c r="GP44" i="3"/>
  <c r="GQ31" i="3"/>
  <c r="GP31" i="3"/>
  <c r="GQ18" i="3"/>
  <c r="GP18" i="3"/>
  <c r="IY226" i="3" l="1"/>
  <c r="IX226" i="3"/>
  <c r="IV226" i="3"/>
  <c r="IU226" i="3"/>
  <c r="IS226" i="3"/>
  <c r="IR226" i="3"/>
  <c r="IP226" i="3"/>
  <c r="IO226" i="3"/>
  <c r="IM226" i="3"/>
  <c r="IL226" i="3"/>
  <c r="IJ226" i="3"/>
  <c r="II226" i="3"/>
  <c r="IG226" i="3"/>
  <c r="IF226" i="3"/>
  <c r="ID226" i="3"/>
  <c r="IC226" i="3"/>
  <c r="IA226" i="3"/>
  <c r="HZ226" i="3"/>
  <c r="HX226" i="3"/>
  <c r="HW226" i="3"/>
  <c r="HU226" i="3"/>
  <c r="HT226" i="3"/>
  <c r="HR226" i="3"/>
  <c r="HQ226" i="3"/>
  <c r="HO226" i="3"/>
  <c r="HN226" i="3"/>
  <c r="HL226" i="3"/>
  <c r="HK226" i="3"/>
  <c r="HI226" i="3"/>
  <c r="HH226" i="3"/>
  <c r="HF226" i="3"/>
  <c r="HE226" i="3"/>
  <c r="HC226" i="3"/>
  <c r="HB226" i="3"/>
  <c r="GZ226" i="3"/>
  <c r="GY226" i="3"/>
  <c r="GW226" i="3"/>
  <c r="GV226" i="3"/>
  <c r="GT226" i="3"/>
  <c r="GS226" i="3"/>
  <c r="GN226" i="3"/>
  <c r="GM226" i="3"/>
  <c r="GK226" i="3"/>
  <c r="GJ226" i="3"/>
  <c r="GH226" i="3"/>
  <c r="GG226" i="3"/>
  <c r="GE226" i="3"/>
  <c r="GD226" i="3"/>
  <c r="GB226" i="3"/>
  <c r="GA226" i="3"/>
  <c r="FY226" i="3"/>
  <c r="FX226" i="3"/>
  <c r="FV226" i="3"/>
  <c r="FU226" i="3"/>
  <c r="FS226" i="3"/>
  <c r="FR226" i="3"/>
  <c r="FP226" i="3"/>
  <c r="FO226" i="3"/>
  <c r="FM226" i="3"/>
  <c r="FL226" i="3"/>
  <c r="FJ226" i="3"/>
  <c r="FI226" i="3"/>
  <c r="FG226" i="3"/>
  <c r="FF226" i="3"/>
  <c r="FD226" i="3"/>
  <c r="FC226" i="3"/>
  <c r="FA226" i="3"/>
  <c r="EZ226" i="3"/>
  <c r="EX226" i="3"/>
  <c r="EW226" i="3"/>
  <c r="EU226" i="3"/>
  <c r="ET226" i="3"/>
  <c r="ER226" i="3"/>
  <c r="EQ226" i="3"/>
  <c r="EI226" i="3"/>
  <c r="EH226" i="3"/>
  <c r="EF226" i="3"/>
  <c r="EE226" i="3"/>
  <c r="EC226" i="3"/>
  <c r="EB226" i="3"/>
  <c r="DZ226" i="3"/>
  <c r="DY226" i="3"/>
  <c r="DW226" i="3"/>
  <c r="DV226" i="3"/>
  <c r="DT226" i="3"/>
  <c r="DS226" i="3"/>
  <c r="DQ226" i="3"/>
  <c r="DP226" i="3"/>
  <c r="DN226" i="3"/>
  <c r="DM226" i="3"/>
  <c r="DK226" i="3"/>
  <c r="DJ226" i="3"/>
  <c r="DH226" i="3"/>
  <c r="DG226" i="3"/>
  <c r="DE226" i="3"/>
  <c r="DD226" i="3"/>
  <c r="DB226" i="3"/>
  <c r="DA226" i="3"/>
  <c r="CY226" i="3"/>
  <c r="CX226" i="3"/>
  <c r="CV226" i="3"/>
  <c r="CU226" i="3"/>
  <c r="CS226" i="3"/>
  <c r="CR226" i="3"/>
  <c r="CP226" i="3"/>
  <c r="CO226" i="3"/>
  <c r="CM226" i="3"/>
  <c r="CL226" i="3"/>
  <c r="CJ226" i="3"/>
  <c r="CI226" i="3"/>
  <c r="CG226" i="3"/>
  <c r="CF226" i="3"/>
  <c r="CD226" i="3"/>
  <c r="CC226" i="3"/>
  <c r="CA226" i="3"/>
  <c r="BZ226" i="3"/>
  <c r="BU226" i="3"/>
  <c r="BT226" i="3"/>
  <c r="BR226" i="3"/>
  <c r="BQ226" i="3"/>
  <c r="BO226" i="3"/>
  <c r="BN226" i="3"/>
  <c r="BI226" i="3"/>
  <c r="BH226" i="3"/>
  <c r="BF226" i="3"/>
  <c r="BE226" i="3"/>
  <c r="AZ226" i="3"/>
  <c r="AY226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IZ217" i="3"/>
  <c r="IW217" i="3"/>
  <c r="FE217" i="3"/>
  <c r="FB217" i="3"/>
  <c r="EV217" i="3"/>
  <c r="EG217" i="3"/>
  <c r="EA217" i="3"/>
  <c r="BV217" i="3"/>
  <c r="AF217" i="3"/>
  <c r="IZ216" i="3"/>
  <c r="IW216" i="3"/>
  <c r="IQ216" i="3"/>
  <c r="IE216" i="3"/>
  <c r="FE216" i="3"/>
  <c r="FB216" i="3"/>
  <c r="EG216" i="3"/>
  <c r="EA216" i="3"/>
  <c r="BV216" i="3"/>
  <c r="AF216" i="3"/>
  <c r="IZ215" i="3"/>
  <c r="IW215" i="3"/>
  <c r="IQ215" i="3"/>
  <c r="IN215" i="3"/>
  <c r="IE215" i="3"/>
  <c r="FB215" i="3"/>
  <c r="EJ215" i="3"/>
  <c r="EG215" i="3"/>
  <c r="BA215" i="3"/>
  <c r="IZ214" i="3"/>
  <c r="IW214" i="3"/>
  <c r="FE214" i="3"/>
  <c r="FB214" i="3"/>
  <c r="EG214" i="3"/>
  <c r="EA214" i="3"/>
  <c r="BV214" i="3"/>
  <c r="AF214" i="3"/>
  <c r="D226" i="3"/>
  <c r="C226" i="3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I226" i="2"/>
  <c r="EH226" i="2"/>
  <c r="EF226" i="2"/>
  <c r="EE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L226" i="2"/>
  <c r="BK226" i="2"/>
  <c r="BI226" i="2"/>
  <c r="BH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GC217" i="2"/>
  <c r="FZ217" i="2"/>
  <c r="FE217" i="2"/>
  <c r="CE217" i="2"/>
  <c r="BJ217" i="2"/>
  <c r="BD217" i="2"/>
  <c r="DR216" i="2"/>
  <c r="BJ216" i="2"/>
  <c r="GF215" i="2"/>
  <c r="GC215" i="2"/>
  <c r="FZ215" i="2"/>
  <c r="FE215" i="2"/>
  <c r="DR215" i="2"/>
  <c r="BJ215" i="2"/>
  <c r="AC215" i="2"/>
  <c r="GC214" i="2"/>
  <c r="FZ214" i="2"/>
  <c r="FH214" i="2"/>
  <c r="DR214" i="2"/>
  <c r="BY214" i="2"/>
  <c r="BJ214" i="2"/>
  <c r="AC214" i="2"/>
  <c r="D226" i="2"/>
  <c r="C226" i="2"/>
  <c r="GP226" i="2" s="1"/>
  <c r="GQ226" i="2" l="1"/>
  <c r="JA226" i="3"/>
  <c r="JB226" i="3"/>
  <c r="JB212" i="3"/>
  <c r="JA212" i="3"/>
  <c r="JB210" i="3"/>
  <c r="JA210" i="3"/>
  <c r="JB209" i="3"/>
  <c r="JA209" i="3"/>
  <c r="JB208" i="3"/>
  <c r="JA208" i="3"/>
  <c r="JB207" i="3"/>
  <c r="JA207" i="3"/>
  <c r="JB206" i="3"/>
  <c r="JA206" i="3"/>
  <c r="JB205" i="3"/>
  <c r="JA205" i="3"/>
  <c r="JB204" i="3"/>
  <c r="JA204" i="3"/>
  <c r="JB203" i="3"/>
  <c r="JA203" i="3"/>
  <c r="JB202" i="3"/>
  <c r="JA202" i="3"/>
  <c r="JB201" i="3"/>
  <c r="JA201" i="3"/>
  <c r="JB211" i="3"/>
  <c r="JA211" i="3"/>
  <c r="AI211" i="3"/>
  <c r="AH213" i="3"/>
  <c r="AG213" i="3"/>
  <c r="AH200" i="3"/>
  <c r="AG200" i="3"/>
  <c r="AH187" i="3"/>
  <c r="AG187" i="3"/>
  <c r="AH174" i="3"/>
  <c r="AG174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FZ211" i="2"/>
  <c r="P213" i="3" l="1"/>
  <c r="O213" i="3"/>
  <c r="Q210" i="3"/>
  <c r="P200" i="3"/>
  <c r="O200" i="3"/>
  <c r="P187" i="3"/>
  <c r="O187" i="3"/>
  <c r="P174" i="3"/>
  <c r="O174" i="3"/>
  <c r="P161" i="3"/>
  <c r="O161" i="3"/>
  <c r="P148" i="3"/>
  <c r="O148" i="3"/>
  <c r="P135" i="3"/>
  <c r="O135" i="3"/>
  <c r="P122" i="3"/>
  <c r="O122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FW208" i="2" l="1"/>
  <c r="GQ212" i="2"/>
  <c r="GP212" i="2"/>
  <c r="GQ211" i="2"/>
  <c r="GP211" i="2"/>
  <c r="GQ210" i="2"/>
  <c r="GP210" i="2"/>
  <c r="GQ209" i="2"/>
  <c r="GP209" i="2"/>
  <c r="GQ207" i="2"/>
  <c r="GP207" i="2"/>
  <c r="GQ206" i="2"/>
  <c r="GP206" i="2"/>
  <c r="GQ205" i="2"/>
  <c r="GP205" i="2"/>
  <c r="GQ204" i="2"/>
  <c r="GP204" i="2"/>
  <c r="GQ203" i="2"/>
  <c r="GP203" i="2"/>
  <c r="GQ202" i="2"/>
  <c r="GP202" i="2"/>
  <c r="GQ201" i="2"/>
  <c r="GP201" i="2"/>
  <c r="GQ208" i="2"/>
  <c r="GP208" i="2"/>
  <c r="FV213" i="2"/>
  <c r="FU213" i="2"/>
  <c r="FV200" i="2"/>
  <c r="FU200" i="2"/>
  <c r="FW199" i="2"/>
  <c r="FW197" i="2"/>
  <c r="FW193" i="2"/>
  <c r="FW191" i="2"/>
  <c r="FV187" i="2"/>
  <c r="FU187" i="2"/>
  <c r="FW186" i="2"/>
  <c r="FW180" i="2"/>
  <c r="FV174" i="2"/>
  <c r="FU174" i="2"/>
  <c r="FV161" i="2"/>
  <c r="FU161" i="2"/>
  <c r="FV148" i="2"/>
  <c r="FU148" i="2"/>
  <c r="FW140" i="2"/>
  <c r="FV135" i="2"/>
  <c r="FU135" i="2"/>
  <c r="FV122" i="2"/>
  <c r="FU122" i="2"/>
  <c r="FV109" i="2"/>
  <c r="FU109" i="2"/>
  <c r="FV96" i="2"/>
  <c r="FU96" i="2"/>
  <c r="FV83" i="2"/>
  <c r="FU83" i="2"/>
  <c r="FW73" i="2"/>
  <c r="FV70" i="2"/>
  <c r="FU70" i="2"/>
  <c r="FV57" i="2"/>
  <c r="FU57" i="2"/>
  <c r="FV44" i="2"/>
  <c r="FU44" i="2"/>
  <c r="FV31" i="2"/>
  <c r="FU31" i="2"/>
  <c r="FV18" i="2"/>
  <c r="FU18" i="2"/>
  <c r="AB213" i="3" l="1"/>
  <c r="AA213" i="3"/>
  <c r="AC207" i="3"/>
  <c r="AB200" i="3"/>
  <c r="AA200" i="3"/>
  <c r="AB187" i="3"/>
  <c r="AA187" i="3"/>
  <c r="AB174" i="3"/>
  <c r="AA174" i="3"/>
  <c r="AB161" i="3"/>
  <c r="AA161" i="3"/>
  <c r="AB148" i="3"/>
  <c r="AA148" i="3"/>
  <c r="AB135" i="3"/>
  <c r="AA135" i="3"/>
  <c r="AB122" i="3"/>
  <c r="AA122" i="3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BV205" i="3" l="1"/>
  <c r="GC203" i="2" l="1"/>
  <c r="IY213" i="3" l="1"/>
  <c r="IX213" i="3"/>
  <c r="IV213" i="3"/>
  <c r="IU213" i="3"/>
  <c r="IS213" i="3"/>
  <c r="IR213" i="3"/>
  <c r="IP213" i="3"/>
  <c r="IO213" i="3"/>
  <c r="IM213" i="3"/>
  <c r="IL213" i="3"/>
  <c r="IJ213" i="3"/>
  <c r="II213" i="3"/>
  <c r="IG213" i="3"/>
  <c r="IF213" i="3"/>
  <c r="ID213" i="3"/>
  <c r="IC213" i="3"/>
  <c r="IA213" i="3"/>
  <c r="HZ213" i="3"/>
  <c r="HX213" i="3"/>
  <c r="HW213" i="3"/>
  <c r="HU213" i="3"/>
  <c r="HT213" i="3"/>
  <c r="HR213" i="3"/>
  <c r="HQ213" i="3"/>
  <c r="BU213" i="3"/>
  <c r="BT213" i="3"/>
  <c r="HO213" i="3"/>
  <c r="HN213" i="3"/>
  <c r="HL213" i="3"/>
  <c r="HK213" i="3"/>
  <c r="HI213" i="3"/>
  <c r="HH213" i="3"/>
  <c r="HF213" i="3"/>
  <c r="HE213" i="3"/>
  <c r="HC213" i="3"/>
  <c r="HB213" i="3"/>
  <c r="GZ213" i="3"/>
  <c r="GY213" i="3"/>
  <c r="GW213" i="3"/>
  <c r="GV213" i="3"/>
  <c r="GT213" i="3"/>
  <c r="GS213" i="3"/>
  <c r="GN213" i="3"/>
  <c r="GM213" i="3"/>
  <c r="GK213" i="3"/>
  <c r="GJ213" i="3"/>
  <c r="GH213" i="3"/>
  <c r="GG213" i="3"/>
  <c r="GE213" i="3"/>
  <c r="GD213" i="3"/>
  <c r="GB213" i="3"/>
  <c r="GA213" i="3"/>
  <c r="FY213" i="3"/>
  <c r="FX213" i="3"/>
  <c r="FV213" i="3"/>
  <c r="FU213" i="3"/>
  <c r="FS213" i="3"/>
  <c r="FR213" i="3"/>
  <c r="FP213" i="3"/>
  <c r="FO213" i="3"/>
  <c r="FM213" i="3"/>
  <c r="FL213" i="3"/>
  <c r="FJ213" i="3"/>
  <c r="FI213" i="3"/>
  <c r="FG213" i="3"/>
  <c r="FF213" i="3"/>
  <c r="FD213" i="3"/>
  <c r="FC213" i="3"/>
  <c r="FA213" i="3"/>
  <c r="EZ213" i="3"/>
  <c r="EX213" i="3"/>
  <c r="EW213" i="3"/>
  <c r="EU213" i="3"/>
  <c r="ET213" i="3"/>
  <c r="ER213" i="3"/>
  <c r="EQ213" i="3"/>
  <c r="EI213" i="3"/>
  <c r="EH213" i="3"/>
  <c r="EF213" i="3"/>
  <c r="EE213" i="3"/>
  <c r="EC213" i="3"/>
  <c r="EB213" i="3"/>
  <c r="DZ213" i="3"/>
  <c r="DY213" i="3"/>
  <c r="DW213" i="3"/>
  <c r="DV213" i="3"/>
  <c r="DT213" i="3"/>
  <c r="DS213" i="3"/>
  <c r="DQ213" i="3"/>
  <c r="DP213" i="3"/>
  <c r="DN213" i="3"/>
  <c r="DM213" i="3"/>
  <c r="DK213" i="3"/>
  <c r="DJ213" i="3"/>
  <c r="DH213" i="3"/>
  <c r="DG213" i="3"/>
  <c r="DE213" i="3"/>
  <c r="DD213" i="3"/>
  <c r="DB213" i="3"/>
  <c r="DA213" i="3"/>
  <c r="CY213" i="3"/>
  <c r="CX213" i="3"/>
  <c r="CV213" i="3"/>
  <c r="CU213" i="3"/>
  <c r="CS213" i="3"/>
  <c r="CR213" i="3"/>
  <c r="CP213" i="3"/>
  <c r="CO213" i="3"/>
  <c r="CM213" i="3"/>
  <c r="CL213" i="3"/>
  <c r="CJ213" i="3"/>
  <c r="CI213" i="3"/>
  <c r="CG213" i="3"/>
  <c r="CF213" i="3"/>
  <c r="CD213" i="3"/>
  <c r="CC213" i="3"/>
  <c r="CA213" i="3"/>
  <c r="BZ213" i="3"/>
  <c r="BR213" i="3"/>
  <c r="BQ213" i="3"/>
  <c r="BO213" i="3"/>
  <c r="BN213" i="3"/>
  <c r="BI213" i="3"/>
  <c r="BH213" i="3"/>
  <c r="BF213" i="3"/>
  <c r="BE213" i="3"/>
  <c r="AZ213" i="3"/>
  <c r="AY213" i="3"/>
  <c r="AW213" i="3"/>
  <c r="AV213" i="3"/>
  <c r="AT213" i="3"/>
  <c r="AS213" i="3"/>
  <c r="AQ213" i="3"/>
  <c r="AP213" i="3"/>
  <c r="AN213" i="3"/>
  <c r="AM213" i="3"/>
  <c r="AK213" i="3"/>
  <c r="AJ213" i="3"/>
  <c r="AE213" i="3"/>
  <c r="AD213" i="3"/>
  <c r="Y213" i="3"/>
  <c r="X213" i="3"/>
  <c r="V213" i="3"/>
  <c r="U213" i="3"/>
  <c r="S213" i="3"/>
  <c r="R213" i="3"/>
  <c r="M213" i="3"/>
  <c r="L213" i="3"/>
  <c r="J213" i="3"/>
  <c r="I213" i="3"/>
  <c r="G213" i="3"/>
  <c r="F213" i="3"/>
  <c r="D213" i="3"/>
  <c r="C213" i="3"/>
  <c r="IZ212" i="3"/>
  <c r="IW212" i="3"/>
  <c r="BV212" i="3"/>
  <c r="GX212" i="3"/>
  <c r="FE212" i="3"/>
  <c r="FB212" i="3"/>
  <c r="EV212" i="3"/>
  <c r="EG212" i="3"/>
  <c r="EA212" i="3"/>
  <c r="AF212" i="3"/>
  <c r="IZ211" i="3"/>
  <c r="IW211" i="3"/>
  <c r="IE211" i="3"/>
  <c r="BV211" i="3"/>
  <c r="GX211" i="3"/>
  <c r="FE211" i="3"/>
  <c r="FB211" i="3"/>
  <c r="EG211" i="3"/>
  <c r="EA211" i="3"/>
  <c r="AF211" i="3"/>
  <c r="IZ210" i="3"/>
  <c r="IW210" i="3"/>
  <c r="IQ210" i="3"/>
  <c r="IN210" i="3"/>
  <c r="IH210" i="3"/>
  <c r="BV210" i="3"/>
  <c r="FE210" i="3"/>
  <c r="FB210" i="3"/>
  <c r="EG210" i="3"/>
  <c r="EA210" i="3"/>
  <c r="AF210" i="3"/>
  <c r="IZ209" i="3"/>
  <c r="IW209" i="3"/>
  <c r="BV209" i="3"/>
  <c r="FE209" i="3"/>
  <c r="FB209" i="3"/>
  <c r="EG209" i="3"/>
  <c r="EA209" i="3"/>
  <c r="AF209" i="3"/>
  <c r="IZ208" i="3"/>
  <c r="IW208" i="3"/>
  <c r="BV208" i="3"/>
  <c r="FE208" i="3"/>
  <c r="FB208" i="3"/>
  <c r="EG208" i="3"/>
  <c r="EA208" i="3"/>
  <c r="BA208" i="3"/>
  <c r="AF208" i="3"/>
  <c r="IZ207" i="3"/>
  <c r="IW207" i="3"/>
  <c r="IE207" i="3"/>
  <c r="BV207" i="3"/>
  <c r="FE207" i="3"/>
  <c r="FB207" i="3"/>
  <c r="EA207" i="3"/>
  <c r="BA207" i="3"/>
  <c r="AF207" i="3"/>
  <c r="IZ206" i="3"/>
  <c r="IW206" i="3"/>
  <c r="IQ206" i="3"/>
  <c r="IE206" i="3"/>
  <c r="BV206" i="3"/>
  <c r="FE206" i="3"/>
  <c r="FB206" i="3"/>
  <c r="EG206" i="3"/>
  <c r="EA206" i="3"/>
  <c r="CB206" i="3"/>
  <c r="BA206" i="3"/>
  <c r="AX206" i="3"/>
  <c r="AF206" i="3"/>
  <c r="IZ205" i="3"/>
  <c r="IW205" i="3"/>
  <c r="IQ205" i="3"/>
  <c r="IE205" i="3"/>
  <c r="HV205" i="3"/>
  <c r="FE205" i="3"/>
  <c r="FB205" i="3"/>
  <c r="EG205" i="3"/>
  <c r="EA205" i="3"/>
  <c r="AF205" i="3"/>
  <c r="IZ204" i="3"/>
  <c r="IW204" i="3"/>
  <c r="IE204" i="3"/>
  <c r="BV204" i="3"/>
  <c r="FE204" i="3"/>
  <c r="FB204" i="3"/>
  <c r="EG204" i="3"/>
  <c r="EA204" i="3"/>
  <c r="BA204" i="3"/>
  <c r="AF204" i="3"/>
  <c r="IZ203" i="3"/>
  <c r="IW203" i="3"/>
  <c r="IE203" i="3"/>
  <c r="HV203" i="3"/>
  <c r="BV203" i="3"/>
  <c r="FE203" i="3"/>
  <c r="FB203" i="3"/>
  <c r="EG203" i="3"/>
  <c r="EA203" i="3"/>
  <c r="DR203" i="3"/>
  <c r="BA203" i="3"/>
  <c r="AF203" i="3"/>
  <c r="IZ202" i="3"/>
  <c r="IW202" i="3"/>
  <c r="IQ202" i="3"/>
  <c r="IE202" i="3"/>
  <c r="BV202" i="3"/>
  <c r="FE202" i="3"/>
  <c r="FB202" i="3"/>
  <c r="EG202" i="3"/>
  <c r="EA202" i="3"/>
  <c r="BA202" i="3"/>
  <c r="AF202" i="3"/>
  <c r="EA201" i="3"/>
  <c r="AF201" i="3"/>
  <c r="IZ201" i="3"/>
  <c r="IW201" i="3"/>
  <c r="IE201" i="3"/>
  <c r="BV201" i="3"/>
  <c r="FE201" i="3"/>
  <c r="FB201" i="3"/>
  <c r="JA213" i="3" l="1"/>
  <c r="JB213" i="3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S213" i="2"/>
  <c r="FR213" i="2"/>
  <c r="FP213" i="2"/>
  <c r="FO213" i="2"/>
  <c r="FM213" i="2"/>
  <c r="FL213" i="2"/>
  <c r="FJ213" i="2"/>
  <c r="FI213" i="2"/>
  <c r="FG213" i="2"/>
  <c r="FF213" i="2"/>
  <c r="AW213" i="2"/>
  <c r="AV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L213" i="2"/>
  <c r="BK213" i="2"/>
  <c r="BI213" i="2"/>
  <c r="BH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FK212" i="2"/>
  <c r="CE212" i="2"/>
  <c r="BJ212" i="2"/>
  <c r="AC212" i="2"/>
  <c r="GC211" i="2"/>
  <c r="DR211" i="2"/>
  <c r="BJ211" i="2"/>
  <c r="AC211" i="2"/>
  <c r="GF210" i="2"/>
  <c r="GC210" i="2"/>
  <c r="AX210" i="2"/>
  <c r="FE210" i="2"/>
  <c r="DR210" i="2"/>
  <c r="DC210" i="2"/>
  <c r="Z210" i="2"/>
  <c r="Q210" i="2"/>
  <c r="E210" i="2"/>
  <c r="FZ209" i="2"/>
  <c r="FK209" i="2"/>
  <c r="FH209" i="2"/>
  <c r="FE209" i="2"/>
  <c r="BD209" i="2"/>
  <c r="Q209" i="2"/>
  <c r="GF208" i="2"/>
  <c r="GC208" i="2"/>
  <c r="FH208" i="2"/>
  <c r="FE208" i="2"/>
  <c r="DR208" i="2"/>
  <c r="CE208" i="2"/>
  <c r="BY208" i="2"/>
  <c r="FZ207" i="2"/>
  <c r="FK207" i="2"/>
  <c r="FE207" i="2"/>
  <c r="DR207" i="2"/>
  <c r="CH207" i="2"/>
  <c r="AC207" i="2"/>
  <c r="FK206" i="2"/>
  <c r="FE206" i="2"/>
  <c r="AC206" i="2"/>
  <c r="GF205" i="2"/>
  <c r="FZ205" i="2"/>
  <c r="FH205" i="2"/>
  <c r="BJ205" i="2"/>
  <c r="Q205" i="2"/>
  <c r="GF204" i="2"/>
  <c r="GC204" i="2"/>
  <c r="FZ204" i="2"/>
  <c r="CE204" i="2"/>
  <c r="BY204" i="2"/>
  <c r="BJ204" i="2"/>
  <c r="AC204" i="2"/>
  <c r="FZ203" i="2"/>
  <c r="DX203" i="2"/>
  <c r="DO203" i="2"/>
  <c r="BJ203" i="2"/>
  <c r="Q203" i="2"/>
  <c r="FH202" i="2"/>
  <c r="FE202" i="2"/>
  <c r="DR202" i="2"/>
  <c r="BJ202" i="2"/>
  <c r="BD202" i="2"/>
  <c r="AC202" i="2"/>
  <c r="FK201" i="2"/>
  <c r="FH201" i="2"/>
  <c r="GQ213" i="2" l="1"/>
  <c r="GP213" i="2"/>
  <c r="JB199" i="3"/>
  <c r="JA199" i="3"/>
  <c r="JB198" i="3"/>
  <c r="JA198" i="3"/>
  <c r="JB196" i="3"/>
  <c r="JA196" i="3"/>
  <c r="JB195" i="3"/>
  <c r="JA195" i="3"/>
  <c r="JB194" i="3"/>
  <c r="JA194" i="3"/>
  <c r="JB193" i="3"/>
  <c r="JA193" i="3"/>
  <c r="JB192" i="3"/>
  <c r="JA192" i="3"/>
  <c r="JB191" i="3"/>
  <c r="JA191" i="3"/>
  <c r="JB190" i="3"/>
  <c r="JA190" i="3"/>
  <c r="JB189" i="3"/>
  <c r="JA189" i="3"/>
  <c r="JB188" i="3"/>
  <c r="JA188" i="3"/>
  <c r="JB197" i="3"/>
  <c r="JA197" i="3"/>
  <c r="CK197" i="3"/>
  <c r="CJ200" i="3"/>
  <c r="CI200" i="3"/>
  <c r="CK198" i="3"/>
  <c r="CJ187" i="3"/>
  <c r="CI187" i="3"/>
  <c r="CJ174" i="3"/>
  <c r="CI174" i="3"/>
  <c r="CJ161" i="3"/>
  <c r="CI161" i="3"/>
  <c r="CJ148" i="3"/>
  <c r="CI148" i="3"/>
  <c r="CJ135" i="3"/>
  <c r="CI135" i="3"/>
  <c r="CJ122" i="3"/>
  <c r="CI122" i="3"/>
  <c r="CJ109" i="3"/>
  <c r="CI109" i="3"/>
  <c r="CJ96" i="3"/>
  <c r="CI96" i="3"/>
  <c r="CJ83" i="3"/>
  <c r="CI83" i="3"/>
  <c r="CJ70" i="3"/>
  <c r="CI70" i="3"/>
  <c r="CJ57" i="3"/>
  <c r="CI57" i="3"/>
  <c r="CJ44" i="3"/>
  <c r="CI44" i="3"/>
  <c r="CJ31" i="3"/>
  <c r="CI31" i="3"/>
  <c r="CJ18" i="3"/>
  <c r="CI18" i="3"/>
  <c r="AF196" i="3" l="1"/>
  <c r="IE194" i="3" l="1"/>
  <c r="FT191" i="2" l="1"/>
  <c r="FH190" i="2" l="1"/>
  <c r="FH188" i="2" l="1"/>
  <c r="GI192" i="2" l="1"/>
  <c r="GC198" i="2"/>
  <c r="GC194" i="2"/>
  <c r="GC193" i="2"/>
  <c r="FZ199" i="2"/>
  <c r="FT199" i="2"/>
  <c r="FT197" i="2"/>
  <c r="FT193" i="2"/>
  <c r="FQ199" i="2"/>
  <c r="FK199" i="2"/>
  <c r="FH198" i="2"/>
  <c r="FH197" i="2"/>
  <c r="FH195" i="2"/>
  <c r="FH194" i="2"/>
  <c r="FH192" i="2"/>
  <c r="FH191" i="2"/>
  <c r="FE198" i="2"/>
  <c r="FE197" i="2"/>
  <c r="FE194" i="2"/>
  <c r="FE191" i="2"/>
  <c r="FE190" i="2"/>
  <c r="FE189" i="2"/>
  <c r="EJ198" i="2"/>
  <c r="EA193" i="2"/>
  <c r="DX195" i="2"/>
  <c r="DX191" i="2"/>
  <c r="DR197" i="2"/>
  <c r="DR194" i="2"/>
  <c r="DR191" i="2"/>
  <c r="CH195" i="2"/>
  <c r="CE193" i="2"/>
  <c r="BY197" i="2"/>
  <c r="BJ199" i="2"/>
  <c r="BJ198" i="2"/>
  <c r="BJ197" i="2"/>
  <c r="BJ196" i="2"/>
  <c r="BJ195" i="2"/>
  <c r="BJ194" i="2"/>
  <c r="BJ193" i="2"/>
  <c r="BJ192" i="2"/>
  <c r="BJ191" i="2"/>
  <c r="BJ190" i="2"/>
  <c r="BD199" i="2"/>
  <c r="BD188" i="2"/>
  <c r="AC197" i="2"/>
  <c r="AC196" i="2"/>
  <c r="AC193" i="2"/>
  <c r="AC190" i="2"/>
  <c r="W190" i="2"/>
  <c r="N197" i="2"/>
  <c r="N192" i="2"/>
  <c r="IZ199" i="3"/>
  <c r="IZ198" i="3"/>
  <c r="IZ197" i="3"/>
  <c r="IZ196" i="3"/>
  <c r="IZ195" i="3"/>
  <c r="IZ194" i="3"/>
  <c r="IZ193" i="3"/>
  <c r="IZ192" i="3"/>
  <c r="IZ191" i="3"/>
  <c r="IZ190" i="3"/>
  <c r="IZ188" i="3"/>
  <c r="IN195" i="3"/>
  <c r="IK194" i="3"/>
  <c r="IE199" i="3"/>
  <c r="IE197" i="3"/>
  <c r="IE196" i="3"/>
  <c r="IE195" i="3"/>
  <c r="IE193" i="3"/>
  <c r="IE191" i="3"/>
  <c r="IE190" i="3"/>
  <c r="HV195" i="3"/>
  <c r="HV192" i="3"/>
  <c r="HM199" i="3"/>
  <c r="HM198" i="3"/>
  <c r="HM195" i="3"/>
  <c r="GX199" i="3"/>
  <c r="GX196" i="3"/>
  <c r="GO188" i="3"/>
  <c r="FZ188" i="3"/>
  <c r="EV190" i="3"/>
  <c r="DU194" i="3"/>
  <c r="CQ191" i="3"/>
  <c r="CQ190" i="3"/>
  <c r="BJ196" i="3"/>
  <c r="BA199" i="3"/>
  <c r="BA197" i="3"/>
  <c r="BA196" i="3"/>
  <c r="BA195" i="3"/>
  <c r="BA194" i="3"/>
  <c r="BA193" i="3"/>
  <c r="BA192" i="3"/>
  <c r="BA191" i="3"/>
  <c r="BA190" i="3"/>
  <c r="BA189" i="3"/>
  <c r="N194" i="3"/>
  <c r="H190" i="3"/>
  <c r="GN200" i="2" l="1"/>
  <c r="GM200" i="2"/>
  <c r="GK200" i="2"/>
  <c r="GJ200" i="2"/>
  <c r="GH200" i="2"/>
  <c r="GG200" i="2"/>
  <c r="GE200" i="2"/>
  <c r="GD200" i="2"/>
  <c r="GB200" i="2"/>
  <c r="GA200" i="2"/>
  <c r="FY200" i="2"/>
  <c r="FX200" i="2"/>
  <c r="FS200" i="2"/>
  <c r="FR200" i="2"/>
  <c r="FP200" i="2"/>
  <c r="FO200" i="2"/>
  <c r="FM200" i="2"/>
  <c r="FL200" i="2"/>
  <c r="FJ200" i="2"/>
  <c r="FI200" i="2"/>
  <c r="FG200" i="2"/>
  <c r="FF200" i="2"/>
  <c r="AW200" i="2"/>
  <c r="AV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I200" i="2"/>
  <c r="EH200" i="2"/>
  <c r="EF200" i="2"/>
  <c r="EE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C200" i="2"/>
  <c r="BB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GQ199" i="2"/>
  <c r="GP199" i="2"/>
  <c r="GQ198" i="2"/>
  <c r="GP198" i="2"/>
  <c r="GQ197" i="2"/>
  <c r="GP197" i="2"/>
  <c r="GQ196" i="2"/>
  <c r="GP196" i="2"/>
  <c r="GQ195" i="2"/>
  <c r="GP195" i="2"/>
  <c r="GQ194" i="2"/>
  <c r="GP194" i="2"/>
  <c r="GQ193" i="2"/>
  <c r="GP193" i="2"/>
  <c r="GQ192" i="2"/>
  <c r="GP192" i="2"/>
  <c r="GQ191" i="2"/>
  <c r="GP191" i="2"/>
  <c r="GQ190" i="2"/>
  <c r="GP190" i="2"/>
  <c r="GQ189" i="2"/>
  <c r="GP189" i="2"/>
  <c r="GQ188" i="2"/>
  <c r="GP188" i="2"/>
  <c r="IY200" i="3"/>
  <c r="IX200" i="3"/>
  <c r="IV200" i="3"/>
  <c r="IU200" i="3"/>
  <c r="IS200" i="3"/>
  <c r="IR200" i="3"/>
  <c r="IP200" i="3"/>
  <c r="IO200" i="3"/>
  <c r="IM200" i="3"/>
  <c r="IL200" i="3"/>
  <c r="IJ200" i="3"/>
  <c r="II200" i="3"/>
  <c r="IG200" i="3"/>
  <c r="IF200" i="3"/>
  <c r="ID200" i="3"/>
  <c r="IC200" i="3"/>
  <c r="IA200" i="3"/>
  <c r="HZ200" i="3"/>
  <c r="HX200" i="3"/>
  <c r="HW200" i="3"/>
  <c r="HU200" i="3"/>
  <c r="HT200" i="3"/>
  <c r="HR200" i="3"/>
  <c r="HQ200" i="3"/>
  <c r="BU200" i="3"/>
  <c r="BT200" i="3"/>
  <c r="HO200" i="3"/>
  <c r="HN200" i="3"/>
  <c r="HL200" i="3"/>
  <c r="HK200" i="3"/>
  <c r="HI200" i="3"/>
  <c r="HH200" i="3"/>
  <c r="HF200" i="3"/>
  <c r="HE200" i="3"/>
  <c r="HC200" i="3"/>
  <c r="HB200" i="3"/>
  <c r="GZ200" i="3"/>
  <c r="GY200" i="3"/>
  <c r="GW200" i="3"/>
  <c r="GV200" i="3"/>
  <c r="GT200" i="3"/>
  <c r="GS200" i="3"/>
  <c r="GN200" i="3"/>
  <c r="GM200" i="3"/>
  <c r="GK200" i="3"/>
  <c r="GJ200" i="3"/>
  <c r="GH200" i="3"/>
  <c r="GG200" i="3"/>
  <c r="GE200" i="3"/>
  <c r="GD200" i="3"/>
  <c r="GB200" i="3"/>
  <c r="GA200" i="3"/>
  <c r="FY200" i="3"/>
  <c r="FX200" i="3"/>
  <c r="FV200" i="3"/>
  <c r="FU200" i="3"/>
  <c r="FS200" i="3"/>
  <c r="FR200" i="3"/>
  <c r="FP200" i="3"/>
  <c r="FO200" i="3"/>
  <c r="FM200" i="3"/>
  <c r="FL200" i="3"/>
  <c r="FJ200" i="3"/>
  <c r="FI200" i="3"/>
  <c r="FG200" i="3"/>
  <c r="FF200" i="3"/>
  <c r="FD200" i="3"/>
  <c r="FC200" i="3"/>
  <c r="FA200" i="3"/>
  <c r="EZ200" i="3"/>
  <c r="EX200" i="3"/>
  <c r="EW200" i="3"/>
  <c r="EU200" i="3"/>
  <c r="ET200" i="3"/>
  <c r="ER200" i="3"/>
  <c r="EQ200" i="3"/>
  <c r="EI200" i="3"/>
  <c r="EH200" i="3"/>
  <c r="EF200" i="3"/>
  <c r="EE200" i="3"/>
  <c r="EC200" i="3"/>
  <c r="EB200" i="3"/>
  <c r="DZ200" i="3"/>
  <c r="DY200" i="3"/>
  <c r="DW200" i="3"/>
  <c r="DV200" i="3"/>
  <c r="DT200" i="3"/>
  <c r="DS200" i="3"/>
  <c r="DQ200" i="3"/>
  <c r="DP200" i="3"/>
  <c r="DN200" i="3"/>
  <c r="DM200" i="3"/>
  <c r="DK200" i="3"/>
  <c r="DJ200" i="3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P200" i="3"/>
  <c r="CO200" i="3"/>
  <c r="CM200" i="3"/>
  <c r="CL200" i="3"/>
  <c r="CG200" i="3"/>
  <c r="CF200" i="3"/>
  <c r="CD200" i="3"/>
  <c r="CC200" i="3"/>
  <c r="CA200" i="3"/>
  <c r="BZ200" i="3"/>
  <c r="BR200" i="3"/>
  <c r="BQ200" i="3"/>
  <c r="BO200" i="3"/>
  <c r="BN200" i="3"/>
  <c r="BI200" i="3"/>
  <c r="BH200" i="3"/>
  <c r="BF200" i="3"/>
  <c r="BE200" i="3"/>
  <c r="AZ200" i="3"/>
  <c r="AY200" i="3"/>
  <c r="AW200" i="3"/>
  <c r="AV200" i="3"/>
  <c r="AT200" i="3"/>
  <c r="AS200" i="3"/>
  <c r="AQ200" i="3"/>
  <c r="AP200" i="3"/>
  <c r="AN200" i="3"/>
  <c r="AM200" i="3"/>
  <c r="AK200" i="3"/>
  <c r="AJ200" i="3"/>
  <c r="AE200" i="3"/>
  <c r="AD200" i="3"/>
  <c r="Y200" i="3"/>
  <c r="X200" i="3"/>
  <c r="V200" i="3"/>
  <c r="U200" i="3"/>
  <c r="S200" i="3"/>
  <c r="R200" i="3"/>
  <c r="M200" i="3"/>
  <c r="L200" i="3"/>
  <c r="J200" i="3"/>
  <c r="I200" i="3"/>
  <c r="G200" i="3"/>
  <c r="F200" i="3"/>
  <c r="D200" i="3"/>
  <c r="C200" i="3"/>
  <c r="IW199" i="3"/>
  <c r="BV199" i="3"/>
  <c r="FE199" i="3"/>
  <c r="FB199" i="3"/>
  <c r="EG199" i="3"/>
  <c r="EA199" i="3"/>
  <c r="AF199" i="3"/>
  <c r="IW198" i="3"/>
  <c r="BV198" i="3"/>
  <c r="FE198" i="3"/>
  <c r="FB198" i="3"/>
  <c r="EA198" i="3"/>
  <c r="AF198" i="3"/>
  <c r="IW197" i="3"/>
  <c r="BV197" i="3"/>
  <c r="FE197" i="3"/>
  <c r="FB197" i="3"/>
  <c r="EG197" i="3"/>
  <c r="EA197" i="3"/>
  <c r="AF197" i="3"/>
  <c r="IW196" i="3"/>
  <c r="BV196" i="3"/>
  <c r="FE196" i="3"/>
  <c r="FB196" i="3"/>
  <c r="EG196" i="3"/>
  <c r="EA196" i="3"/>
  <c r="IW195" i="3"/>
  <c r="BV195" i="3"/>
  <c r="FE195" i="3"/>
  <c r="FB195" i="3"/>
  <c r="EG195" i="3"/>
  <c r="EA195" i="3"/>
  <c r="AF195" i="3"/>
  <c r="IW194" i="3"/>
  <c r="BV194" i="3"/>
  <c r="FE194" i="3"/>
  <c r="FB194" i="3"/>
  <c r="EG194" i="3"/>
  <c r="EA194" i="3"/>
  <c r="AF194" i="3"/>
  <c r="IW193" i="3"/>
  <c r="BV193" i="3"/>
  <c r="FE193" i="3"/>
  <c r="FB193" i="3"/>
  <c r="EG193" i="3"/>
  <c r="EA193" i="3"/>
  <c r="AF193" i="3"/>
  <c r="IW192" i="3"/>
  <c r="BV192" i="3"/>
  <c r="FE192" i="3"/>
  <c r="FB192" i="3"/>
  <c r="EG192" i="3"/>
  <c r="EA192" i="3"/>
  <c r="AF192" i="3"/>
  <c r="IW191" i="3"/>
  <c r="BV191" i="3"/>
  <c r="FE191" i="3"/>
  <c r="FB191" i="3"/>
  <c r="EG191" i="3"/>
  <c r="EA191" i="3"/>
  <c r="AF191" i="3"/>
  <c r="IW190" i="3"/>
  <c r="BV190" i="3"/>
  <c r="FE190" i="3"/>
  <c r="FB190" i="3"/>
  <c r="EG190" i="3"/>
  <c r="EA190" i="3"/>
  <c r="AF190" i="3"/>
  <c r="IW189" i="3"/>
  <c r="BV189" i="3"/>
  <c r="FE189" i="3"/>
  <c r="FB189" i="3"/>
  <c r="EG189" i="3"/>
  <c r="EA189" i="3"/>
  <c r="AF189" i="3"/>
  <c r="IW188" i="3"/>
  <c r="BV188" i="3"/>
  <c r="FE188" i="3"/>
  <c r="FB188" i="3"/>
  <c r="EG188" i="3"/>
  <c r="EA188" i="3"/>
  <c r="AF188" i="3"/>
  <c r="JA200" i="3" l="1"/>
  <c r="JB200" i="3"/>
  <c r="GQ200" i="2"/>
  <c r="GP200" i="2"/>
  <c r="FT186" i="2"/>
  <c r="JA176" i="3" l="1"/>
  <c r="JB176" i="3"/>
  <c r="JA177" i="3"/>
  <c r="JB177" i="3"/>
  <c r="JA178" i="3"/>
  <c r="JB178" i="3"/>
  <c r="JA179" i="3"/>
  <c r="JB179" i="3"/>
  <c r="JA180" i="3"/>
  <c r="JB180" i="3"/>
  <c r="JA181" i="3"/>
  <c r="JB181" i="3"/>
  <c r="JA182" i="3"/>
  <c r="JB182" i="3"/>
  <c r="JA183" i="3"/>
  <c r="JB183" i="3"/>
  <c r="JA184" i="3"/>
  <c r="JB184" i="3"/>
  <c r="JA185" i="3"/>
  <c r="JB185" i="3"/>
  <c r="JA186" i="3"/>
  <c r="JB186" i="3"/>
  <c r="JB175" i="3"/>
  <c r="JA175" i="3"/>
  <c r="CA174" i="3"/>
  <c r="BZ174" i="3"/>
  <c r="CA161" i="3"/>
  <c r="BZ161" i="3"/>
  <c r="CA148" i="3"/>
  <c r="BZ148" i="3"/>
  <c r="CA135" i="3"/>
  <c r="BZ135" i="3"/>
  <c r="CA122" i="3"/>
  <c r="BZ122" i="3"/>
  <c r="CA109" i="3"/>
  <c r="BZ109" i="3"/>
  <c r="CA96" i="3"/>
  <c r="BZ96" i="3"/>
  <c r="CA83" i="3"/>
  <c r="BZ83" i="3"/>
  <c r="CA70" i="3"/>
  <c r="BZ70" i="3"/>
  <c r="CA57" i="3"/>
  <c r="BZ57" i="3"/>
  <c r="CA44" i="3"/>
  <c r="BZ44" i="3"/>
  <c r="CA31" i="3"/>
  <c r="BZ31" i="3"/>
  <c r="CA18" i="3"/>
  <c r="BZ18" i="3"/>
  <c r="CA187" i="3"/>
  <c r="BZ187" i="3"/>
  <c r="CB185" i="3"/>
  <c r="AC185" i="2" l="1"/>
  <c r="GP176" i="2" l="1"/>
  <c r="GQ176" i="2"/>
  <c r="GP177" i="2"/>
  <c r="GQ177" i="2"/>
  <c r="GP178" i="2"/>
  <c r="GQ178" i="2"/>
  <c r="GP179" i="2"/>
  <c r="GQ179" i="2"/>
  <c r="GP180" i="2"/>
  <c r="GQ180" i="2"/>
  <c r="GP181" i="2"/>
  <c r="GQ181" i="2"/>
  <c r="GP182" i="2"/>
  <c r="GQ182" i="2"/>
  <c r="GP183" i="2"/>
  <c r="GQ183" i="2"/>
  <c r="GP184" i="2"/>
  <c r="GQ184" i="2"/>
  <c r="GP185" i="2"/>
  <c r="GQ185" i="2"/>
  <c r="GP186" i="2"/>
  <c r="GQ186" i="2"/>
  <c r="GQ175" i="2"/>
  <c r="GP175" i="2"/>
  <c r="DK187" i="2"/>
  <c r="DJ187" i="2"/>
  <c r="DL185" i="2"/>
  <c r="DL184" i="2"/>
  <c r="DK174" i="2"/>
  <c r="DJ174" i="2"/>
  <c r="DK161" i="2"/>
  <c r="DJ161" i="2"/>
  <c r="DK148" i="2"/>
  <c r="DJ148" i="2"/>
  <c r="DK135" i="2"/>
  <c r="DJ135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GC182" i="2" l="1"/>
  <c r="BU187" i="2"/>
  <c r="BT187" i="2"/>
  <c r="BV182" i="2"/>
  <c r="BU174" i="2"/>
  <c r="BT174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CJ187" i="2" l="1"/>
  <c r="CI187" i="2"/>
  <c r="CK181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IE180" i="3" l="1"/>
  <c r="IB179" i="3" l="1"/>
  <c r="EG178" i="3" l="1"/>
  <c r="GT187" i="3" l="1"/>
  <c r="GS187" i="3"/>
  <c r="GU176" i="3"/>
  <c r="GT174" i="3"/>
  <c r="GS174" i="3"/>
  <c r="GT161" i="3"/>
  <c r="GS161" i="3"/>
  <c r="GT148" i="3"/>
  <c r="GS148" i="3"/>
  <c r="GT135" i="3"/>
  <c r="GS135" i="3"/>
  <c r="GT122" i="3"/>
  <c r="GS122" i="3"/>
  <c r="GT109" i="3"/>
  <c r="GS109" i="3"/>
  <c r="GT96" i="3"/>
  <c r="GS96" i="3"/>
  <c r="GT83" i="3"/>
  <c r="GS83" i="3"/>
  <c r="GT70" i="3"/>
  <c r="GS70" i="3"/>
  <c r="GT57" i="3"/>
  <c r="GS57" i="3"/>
  <c r="GT44" i="3"/>
  <c r="GS44" i="3"/>
  <c r="GT31" i="3"/>
  <c r="GS31" i="3"/>
  <c r="GT18" i="3"/>
  <c r="GS18" i="3"/>
  <c r="AX176" i="3"/>
  <c r="AS83" i="2" l="1"/>
  <c r="AT83" i="2"/>
  <c r="AZ187" i="2"/>
  <c r="AY187" i="2"/>
  <c r="BA175" i="2"/>
  <c r="AZ174" i="2"/>
  <c r="AY174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IZ186" i="3" l="1"/>
  <c r="IZ185" i="3"/>
  <c r="IZ184" i="3"/>
  <c r="IZ183" i="3"/>
  <c r="IZ181" i="3"/>
  <c r="IZ179" i="3"/>
  <c r="IZ178" i="3"/>
  <c r="IZ177" i="3"/>
  <c r="IZ176" i="3"/>
  <c r="IZ175" i="3"/>
  <c r="IW186" i="3"/>
  <c r="IW185" i="3"/>
  <c r="IW184" i="3"/>
  <c r="IW183" i="3"/>
  <c r="IW182" i="3"/>
  <c r="IW181" i="3"/>
  <c r="IW180" i="3"/>
  <c r="IW179" i="3"/>
  <c r="IW178" i="3"/>
  <c r="IW177" i="3"/>
  <c r="IW176" i="3"/>
  <c r="IW175" i="3"/>
  <c r="IQ184" i="3"/>
  <c r="IN186" i="3"/>
  <c r="IE182" i="3"/>
  <c r="HV186" i="3"/>
  <c r="HV184" i="3"/>
  <c r="HV180" i="3"/>
  <c r="BV186" i="3"/>
  <c r="BV185" i="3"/>
  <c r="BV184" i="3"/>
  <c r="BV183" i="3"/>
  <c r="BV182" i="3"/>
  <c r="BV181" i="3"/>
  <c r="BV180" i="3"/>
  <c r="BV179" i="3"/>
  <c r="BV178" i="3"/>
  <c r="BV177" i="3"/>
  <c r="BV176" i="3"/>
  <c r="BV175" i="3"/>
  <c r="FZ182" i="3"/>
  <c r="FN179" i="3"/>
  <c r="FE186" i="3"/>
  <c r="FE185" i="3"/>
  <c r="FE184" i="3"/>
  <c r="FE183" i="3"/>
  <c r="FE182" i="3"/>
  <c r="FE181" i="3"/>
  <c r="FE180" i="3"/>
  <c r="FE179" i="3"/>
  <c r="FE178" i="3"/>
  <c r="FE177" i="3"/>
  <c r="FE176" i="3"/>
  <c r="FE175" i="3"/>
  <c r="FB186" i="3"/>
  <c r="FB185" i="3"/>
  <c r="FB184" i="3"/>
  <c r="FB183" i="3"/>
  <c r="FB182" i="3"/>
  <c r="FB181" i="3"/>
  <c r="FB180" i="3"/>
  <c r="FB179" i="3"/>
  <c r="FB178" i="3"/>
  <c r="FB177" i="3"/>
  <c r="FB176" i="3"/>
  <c r="FB175" i="3"/>
  <c r="EV183" i="3"/>
  <c r="EV182" i="3"/>
  <c r="EG186" i="3"/>
  <c r="EG185" i="3"/>
  <c r="EG184" i="3"/>
  <c r="EG183" i="3"/>
  <c r="EG182" i="3"/>
  <c r="EG181" i="3"/>
  <c r="EG180" i="3"/>
  <c r="EG179" i="3"/>
  <c r="EG177" i="3"/>
  <c r="EG176" i="3"/>
  <c r="EG175" i="3"/>
  <c r="EA186" i="3"/>
  <c r="EA185" i="3"/>
  <c r="EA184" i="3"/>
  <c r="EA183" i="3"/>
  <c r="EA182" i="3"/>
  <c r="EA181" i="3"/>
  <c r="EA180" i="3"/>
  <c r="EA179" i="3"/>
  <c r="EA178" i="3"/>
  <c r="EA177" i="3"/>
  <c r="EA176" i="3"/>
  <c r="EA175" i="3"/>
  <c r="DR178" i="3"/>
  <c r="CQ177" i="3"/>
  <c r="CQ175" i="3"/>
  <c r="BA186" i="3"/>
  <c r="BA185" i="3"/>
  <c r="BA183" i="3"/>
  <c r="BA182" i="3"/>
  <c r="BA179" i="3"/>
  <c r="AU185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N182" i="3"/>
  <c r="H185" i="3"/>
  <c r="H183" i="3"/>
  <c r="H182" i="3"/>
  <c r="H180" i="3"/>
  <c r="H179" i="3"/>
  <c r="H178" i="3"/>
  <c r="H177" i="3"/>
  <c r="H176" i="3"/>
  <c r="H175" i="3"/>
  <c r="IY187" i="3"/>
  <c r="IX187" i="3"/>
  <c r="IV187" i="3"/>
  <c r="IU187" i="3"/>
  <c r="IS187" i="3"/>
  <c r="IR187" i="3"/>
  <c r="IP187" i="3"/>
  <c r="IO187" i="3"/>
  <c r="IM187" i="3"/>
  <c r="IL187" i="3"/>
  <c r="IJ187" i="3"/>
  <c r="II187" i="3"/>
  <c r="IG187" i="3"/>
  <c r="IF187" i="3"/>
  <c r="ID187" i="3"/>
  <c r="IC187" i="3"/>
  <c r="IA187" i="3"/>
  <c r="HZ187" i="3"/>
  <c r="HX187" i="3"/>
  <c r="HW187" i="3"/>
  <c r="HU187" i="3"/>
  <c r="HT187" i="3"/>
  <c r="HR187" i="3"/>
  <c r="HQ187" i="3"/>
  <c r="BU187" i="3"/>
  <c r="BT187" i="3"/>
  <c r="HO187" i="3"/>
  <c r="HN187" i="3"/>
  <c r="HL187" i="3"/>
  <c r="HK187" i="3"/>
  <c r="HI187" i="3"/>
  <c r="HH187" i="3"/>
  <c r="HF187" i="3"/>
  <c r="HE187" i="3"/>
  <c r="HC187" i="3"/>
  <c r="HB187" i="3"/>
  <c r="GZ187" i="3"/>
  <c r="GY187" i="3"/>
  <c r="GW187" i="3"/>
  <c r="GV187" i="3"/>
  <c r="GN187" i="3"/>
  <c r="GM187" i="3"/>
  <c r="GK187" i="3"/>
  <c r="GJ187" i="3"/>
  <c r="GH187" i="3"/>
  <c r="GG187" i="3"/>
  <c r="GE187" i="3"/>
  <c r="GD187" i="3"/>
  <c r="GB187" i="3"/>
  <c r="GA187" i="3"/>
  <c r="FY187" i="3"/>
  <c r="FX187" i="3"/>
  <c r="FV187" i="3"/>
  <c r="FU187" i="3"/>
  <c r="FS187" i="3"/>
  <c r="FR187" i="3"/>
  <c r="FP187" i="3"/>
  <c r="FO187" i="3"/>
  <c r="FM187" i="3"/>
  <c r="FL187" i="3"/>
  <c r="FJ187" i="3"/>
  <c r="FI187" i="3"/>
  <c r="FG187" i="3"/>
  <c r="FF187" i="3"/>
  <c r="FD187" i="3"/>
  <c r="FC187" i="3"/>
  <c r="FA187" i="3"/>
  <c r="EZ187" i="3"/>
  <c r="EX187" i="3"/>
  <c r="EW187" i="3"/>
  <c r="EU187" i="3"/>
  <c r="ET187" i="3"/>
  <c r="ER187" i="3"/>
  <c r="EQ187" i="3"/>
  <c r="EI187" i="3"/>
  <c r="EH187" i="3"/>
  <c r="EF187" i="3"/>
  <c r="EE187" i="3"/>
  <c r="EC187" i="3"/>
  <c r="EB187" i="3"/>
  <c r="DZ187" i="3"/>
  <c r="DY187" i="3"/>
  <c r="DW187" i="3"/>
  <c r="DV187" i="3"/>
  <c r="DT187" i="3"/>
  <c r="DS187" i="3"/>
  <c r="DQ187" i="3"/>
  <c r="DP187" i="3"/>
  <c r="DN187" i="3"/>
  <c r="DM187" i="3"/>
  <c r="DK187" i="3"/>
  <c r="DJ187" i="3"/>
  <c r="DH187" i="3"/>
  <c r="DG187" i="3"/>
  <c r="DE187" i="3"/>
  <c r="DD187" i="3"/>
  <c r="DB187" i="3"/>
  <c r="DA187" i="3"/>
  <c r="CY187" i="3"/>
  <c r="CX187" i="3"/>
  <c r="CV187" i="3"/>
  <c r="CU187" i="3"/>
  <c r="CS187" i="3"/>
  <c r="CR187" i="3"/>
  <c r="CP187" i="3"/>
  <c r="CO187" i="3"/>
  <c r="CM187" i="3"/>
  <c r="CL187" i="3"/>
  <c r="CG187" i="3"/>
  <c r="CF187" i="3"/>
  <c r="CD187" i="3"/>
  <c r="CC187" i="3"/>
  <c r="BR187" i="3"/>
  <c r="BQ187" i="3"/>
  <c r="BO187" i="3"/>
  <c r="BN187" i="3"/>
  <c r="BI187" i="3"/>
  <c r="BH187" i="3"/>
  <c r="BF187" i="3"/>
  <c r="BE187" i="3"/>
  <c r="AZ187" i="3"/>
  <c r="AY187" i="3"/>
  <c r="AW187" i="3"/>
  <c r="AV187" i="3"/>
  <c r="AT187" i="3"/>
  <c r="AS187" i="3"/>
  <c r="AQ187" i="3"/>
  <c r="AP187" i="3"/>
  <c r="AN187" i="3"/>
  <c r="AM187" i="3"/>
  <c r="AK187" i="3"/>
  <c r="AJ187" i="3"/>
  <c r="AE187" i="3"/>
  <c r="AD187" i="3"/>
  <c r="Y187" i="3"/>
  <c r="X187" i="3"/>
  <c r="V187" i="3"/>
  <c r="U187" i="3"/>
  <c r="S187" i="3"/>
  <c r="R187" i="3"/>
  <c r="M187" i="3"/>
  <c r="L187" i="3"/>
  <c r="J187" i="3"/>
  <c r="I187" i="3"/>
  <c r="G187" i="3"/>
  <c r="F187" i="3"/>
  <c r="D187" i="3"/>
  <c r="C187" i="3"/>
  <c r="GF181" i="2"/>
  <c r="GC184" i="2"/>
  <c r="FT180" i="2"/>
  <c r="FK182" i="2"/>
  <c r="FK180" i="2"/>
  <c r="FK177" i="2"/>
  <c r="FH186" i="2"/>
  <c r="FH185" i="2"/>
  <c r="FH184" i="2"/>
  <c r="FH182" i="2"/>
  <c r="FH179" i="2"/>
  <c r="FH178" i="2"/>
  <c r="FH177" i="2"/>
  <c r="FH175" i="2"/>
  <c r="AX182" i="2"/>
  <c r="FE185" i="2"/>
  <c r="FE183" i="2"/>
  <c r="FE182" i="2"/>
  <c r="FE181" i="2"/>
  <c r="FE180" i="2"/>
  <c r="FE179" i="2"/>
  <c r="FE177" i="2"/>
  <c r="FE176" i="2"/>
  <c r="FE175" i="2"/>
  <c r="EJ179" i="2"/>
  <c r="EG185" i="2"/>
  <c r="EG177" i="2"/>
  <c r="DX184" i="2"/>
  <c r="DX180" i="2"/>
  <c r="DR184" i="2"/>
  <c r="DR183" i="2"/>
  <c r="CT184" i="2"/>
  <c r="CE184" i="2"/>
  <c r="CE179" i="2"/>
  <c r="BY185" i="2"/>
  <c r="BJ186" i="2"/>
  <c r="BJ185" i="2"/>
  <c r="BJ184" i="2"/>
  <c r="BJ183" i="2"/>
  <c r="BJ182" i="2"/>
  <c r="BJ180" i="2"/>
  <c r="BJ178" i="2"/>
  <c r="BJ177" i="2"/>
  <c r="BJ175" i="2"/>
  <c r="BD184" i="2"/>
  <c r="BD182" i="2"/>
  <c r="BD180" i="2"/>
  <c r="AF176" i="2"/>
  <c r="AF175" i="2"/>
  <c r="AC178" i="2"/>
  <c r="Q179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S187" i="2"/>
  <c r="FR187" i="2"/>
  <c r="FP187" i="2"/>
  <c r="FO187" i="2"/>
  <c r="FM187" i="2"/>
  <c r="FL187" i="2"/>
  <c r="FJ187" i="2"/>
  <c r="FI187" i="2"/>
  <c r="FG187" i="2"/>
  <c r="FF187" i="2"/>
  <c r="AW187" i="2"/>
  <c r="AV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I187" i="2"/>
  <c r="EH187" i="2"/>
  <c r="EF187" i="2"/>
  <c r="EE187" i="2"/>
  <c r="DZ187" i="2"/>
  <c r="DY187" i="2"/>
  <c r="DW187" i="2"/>
  <c r="DV187" i="2"/>
  <c r="DT187" i="2"/>
  <c r="DS187" i="2"/>
  <c r="DQ187" i="2"/>
  <c r="DP187" i="2"/>
  <c r="DN187" i="2"/>
  <c r="DM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R187" i="2"/>
  <c r="BQ187" i="2"/>
  <c r="BL187" i="2"/>
  <c r="BK187" i="2"/>
  <c r="BI187" i="2"/>
  <c r="BH187" i="2"/>
  <c r="BC187" i="2"/>
  <c r="BB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JB187" i="3" l="1"/>
  <c r="JA187" i="3"/>
  <c r="GP187" i="2"/>
  <c r="GQ187" i="2"/>
  <c r="FQ172" i="3"/>
  <c r="GP163" i="2" l="1"/>
  <c r="GQ163" i="2"/>
  <c r="GP164" i="2"/>
  <c r="GQ164" i="2"/>
  <c r="GP165" i="2"/>
  <c r="GQ165" i="2"/>
  <c r="GP166" i="2"/>
  <c r="GQ166" i="2"/>
  <c r="GP167" i="2"/>
  <c r="GQ167" i="2"/>
  <c r="GP168" i="2"/>
  <c r="GQ168" i="2"/>
  <c r="GP169" i="2"/>
  <c r="GQ169" i="2"/>
  <c r="GP170" i="2"/>
  <c r="GQ170" i="2"/>
  <c r="GP171" i="2"/>
  <c r="GQ171" i="2"/>
  <c r="GP172" i="2"/>
  <c r="GQ172" i="2"/>
  <c r="GP173" i="2"/>
  <c r="GQ173" i="2"/>
  <c r="GQ162" i="2"/>
  <c r="GP162" i="2"/>
  <c r="BD172" i="2"/>
  <c r="AE174" i="2"/>
  <c r="AD174" i="2"/>
  <c r="AF173" i="2"/>
  <c r="AF172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IW173" i="3" l="1"/>
  <c r="IW172" i="3"/>
  <c r="IW171" i="3"/>
  <c r="JA163" i="3" l="1"/>
  <c r="JB163" i="3"/>
  <c r="JA164" i="3"/>
  <c r="JB164" i="3"/>
  <c r="JA165" i="3"/>
  <c r="JB165" i="3"/>
  <c r="JA166" i="3"/>
  <c r="JB166" i="3"/>
  <c r="JA167" i="3"/>
  <c r="JB167" i="3"/>
  <c r="JA168" i="3"/>
  <c r="JB168" i="3"/>
  <c r="JA169" i="3"/>
  <c r="JB169" i="3"/>
  <c r="JA170" i="3"/>
  <c r="JB170" i="3"/>
  <c r="JA171" i="3"/>
  <c r="JB171" i="3"/>
  <c r="JA172" i="3"/>
  <c r="JB172" i="3"/>
  <c r="JA173" i="3"/>
  <c r="JB173" i="3"/>
  <c r="JB162" i="3"/>
  <c r="JA162" i="3"/>
  <c r="GK174" i="3"/>
  <c r="GJ174" i="3"/>
  <c r="GL170" i="3"/>
  <c r="GK161" i="3"/>
  <c r="GJ161" i="3"/>
  <c r="GK148" i="3"/>
  <c r="GJ148" i="3"/>
  <c r="GK135" i="3"/>
  <c r="GJ135" i="3"/>
  <c r="GK122" i="3"/>
  <c r="GJ122" i="3"/>
  <c r="GK109" i="3"/>
  <c r="GJ109" i="3"/>
  <c r="GK96" i="3"/>
  <c r="GJ96" i="3"/>
  <c r="GK83" i="3"/>
  <c r="GJ83" i="3"/>
  <c r="GK70" i="3"/>
  <c r="GJ70" i="3"/>
  <c r="GK57" i="3"/>
  <c r="GJ57" i="3"/>
  <c r="GK44" i="3"/>
  <c r="GJ44" i="3"/>
  <c r="GK31" i="3"/>
  <c r="GJ31" i="3"/>
  <c r="GK18" i="3"/>
  <c r="GJ18" i="3"/>
  <c r="GC166" i="2" l="1"/>
  <c r="EG165" i="3" l="1"/>
  <c r="BP165" i="3"/>
  <c r="GE174" i="3" l="1"/>
  <c r="GD174" i="3"/>
  <c r="GF162" i="3"/>
  <c r="GE161" i="3"/>
  <c r="GD161" i="3"/>
  <c r="GE148" i="3"/>
  <c r="GD148" i="3"/>
  <c r="GE135" i="3"/>
  <c r="GD135" i="3"/>
  <c r="GE122" i="3"/>
  <c r="GD122" i="3"/>
  <c r="GE109" i="3"/>
  <c r="GD109" i="3"/>
  <c r="GE96" i="3"/>
  <c r="GD96" i="3"/>
  <c r="GE83" i="3"/>
  <c r="GD83" i="3"/>
  <c r="GE70" i="3"/>
  <c r="GD70" i="3"/>
  <c r="GE57" i="3"/>
  <c r="GD57" i="3"/>
  <c r="GE44" i="3"/>
  <c r="GD44" i="3"/>
  <c r="GE31" i="3"/>
  <c r="GD31" i="3"/>
  <c r="GE18" i="3"/>
  <c r="GD18" i="3"/>
  <c r="GP158" i="2" l="1"/>
  <c r="GQ158" i="2"/>
  <c r="GP159" i="2"/>
  <c r="GQ159" i="2"/>
  <c r="GP160" i="2"/>
  <c r="GQ160" i="2"/>
  <c r="GF165" i="2"/>
  <c r="GF163" i="2"/>
  <c r="GF162" i="2"/>
  <c r="FQ171" i="2"/>
  <c r="FK172" i="2"/>
  <c r="FK168" i="2"/>
  <c r="FK167" i="2"/>
  <c r="FK166" i="2"/>
  <c r="FK165" i="2"/>
  <c r="FK164" i="2"/>
  <c r="FK163" i="2"/>
  <c r="FH172" i="2"/>
  <c r="FH171" i="2"/>
  <c r="FH169" i="2"/>
  <c r="FH168" i="2"/>
  <c r="FH167" i="2"/>
  <c r="FH166" i="2"/>
  <c r="FH165" i="2"/>
  <c r="FH164" i="2"/>
  <c r="FH163" i="2"/>
  <c r="FH162" i="2"/>
  <c r="AX168" i="2"/>
  <c r="AX167" i="2"/>
  <c r="FE172" i="2"/>
  <c r="FE170" i="2"/>
  <c r="FE168" i="2"/>
  <c r="FE167" i="2"/>
  <c r="FE165" i="2"/>
  <c r="FE163" i="2"/>
  <c r="FE162" i="2"/>
  <c r="DX169" i="2"/>
  <c r="DX167" i="2"/>
  <c r="DX164" i="2"/>
  <c r="DX162" i="2"/>
  <c r="DR172" i="2"/>
  <c r="DR165" i="2"/>
  <c r="DR163" i="2"/>
  <c r="DO169" i="2"/>
  <c r="CN172" i="2"/>
  <c r="CH173" i="2"/>
  <c r="BY169" i="2"/>
  <c r="BJ173" i="2"/>
  <c r="BJ170" i="2"/>
  <c r="BJ169" i="2"/>
  <c r="BJ168" i="2"/>
  <c r="BJ167" i="2"/>
  <c r="BJ166" i="2"/>
  <c r="BJ162" i="2"/>
  <c r="AC172" i="2"/>
  <c r="AC165" i="2"/>
  <c r="Q169" i="2"/>
  <c r="Q168" i="2"/>
  <c r="Q165" i="2"/>
  <c r="Q164" i="2"/>
  <c r="Q163" i="2"/>
  <c r="N16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S174" i="2"/>
  <c r="FR174" i="2"/>
  <c r="FP174" i="2"/>
  <c r="FO174" i="2"/>
  <c r="FM174" i="2"/>
  <c r="FL174" i="2"/>
  <c r="FJ174" i="2"/>
  <c r="FI174" i="2"/>
  <c r="FG174" i="2"/>
  <c r="FF174" i="2"/>
  <c r="AW174" i="2"/>
  <c r="AV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I174" i="2"/>
  <c r="EH174" i="2"/>
  <c r="EF174" i="2"/>
  <c r="EE174" i="2"/>
  <c r="DZ174" i="2"/>
  <c r="DY174" i="2"/>
  <c r="DW174" i="2"/>
  <c r="DV174" i="2"/>
  <c r="DT174" i="2"/>
  <c r="DS174" i="2"/>
  <c r="DQ174" i="2"/>
  <c r="DP174" i="2"/>
  <c r="DN174" i="2"/>
  <c r="DM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R174" i="2"/>
  <c r="BQ174" i="2"/>
  <c r="BL174" i="2"/>
  <c r="BK174" i="2"/>
  <c r="BI174" i="2"/>
  <c r="BH174" i="2"/>
  <c r="BC174" i="2"/>
  <c r="BB174" i="2"/>
  <c r="AT174" i="2"/>
  <c r="AS174" i="2"/>
  <c r="AQ174" i="2"/>
  <c r="AP174" i="2"/>
  <c r="AN174" i="2"/>
  <c r="AM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IZ173" i="3"/>
  <c r="IZ172" i="3"/>
  <c r="IZ171" i="3"/>
  <c r="IZ170" i="3"/>
  <c r="IZ169" i="3"/>
  <c r="IZ168" i="3"/>
  <c r="IZ167" i="3"/>
  <c r="IZ166" i="3"/>
  <c r="IZ164" i="3"/>
  <c r="IZ163" i="3"/>
  <c r="IZ162" i="3"/>
  <c r="IW170" i="3"/>
  <c r="IW169" i="3"/>
  <c r="IW168" i="3"/>
  <c r="IW167" i="3"/>
  <c r="IW166" i="3"/>
  <c r="IW165" i="3"/>
  <c r="IW164" i="3"/>
  <c r="IW163" i="3"/>
  <c r="IW162" i="3"/>
  <c r="IQ173" i="3"/>
  <c r="IQ170" i="3"/>
  <c r="IQ167" i="3"/>
  <c r="IQ164" i="3"/>
  <c r="IQ163" i="3"/>
  <c r="IE172" i="3"/>
  <c r="IE166" i="3"/>
  <c r="IE165" i="3"/>
  <c r="HV173" i="3"/>
  <c r="HV170" i="3"/>
  <c r="HV169" i="3"/>
  <c r="HV166" i="3"/>
  <c r="HV164" i="3"/>
  <c r="BV173" i="3"/>
  <c r="BV172" i="3"/>
  <c r="BV171" i="3"/>
  <c r="BV170" i="3"/>
  <c r="BV169" i="3"/>
  <c r="BV168" i="3"/>
  <c r="BV167" i="3"/>
  <c r="BV166" i="3"/>
  <c r="BV165" i="3"/>
  <c r="BV164" i="3"/>
  <c r="BV163" i="3"/>
  <c r="BV162" i="3"/>
  <c r="FZ170" i="3"/>
  <c r="FZ169" i="3"/>
  <c r="FZ168" i="3"/>
  <c r="FQ166" i="3"/>
  <c r="FE173" i="3"/>
  <c r="FE172" i="3"/>
  <c r="FE171" i="3"/>
  <c r="FE170" i="3"/>
  <c r="FE169" i="3"/>
  <c r="FE168" i="3"/>
  <c r="FE167" i="3"/>
  <c r="FE166" i="3"/>
  <c r="FE165" i="3"/>
  <c r="FE164" i="3"/>
  <c r="FE163" i="3"/>
  <c r="FE162" i="3"/>
  <c r="FB173" i="3"/>
  <c r="FB172" i="3"/>
  <c r="FB171" i="3"/>
  <c r="FB170" i="3"/>
  <c r="FB169" i="3"/>
  <c r="FB168" i="3"/>
  <c r="FB167" i="3"/>
  <c r="FB166" i="3"/>
  <c r="FB165" i="3"/>
  <c r="FB164" i="3"/>
  <c r="FB163" i="3"/>
  <c r="FB162" i="3"/>
  <c r="EV169" i="3"/>
  <c r="EG173" i="3"/>
  <c r="EG172" i="3"/>
  <c r="EG171" i="3"/>
  <c r="EG170" i="3"/>
  <c r="EG169" i="3"/>
  <c r="EG168" i="3"/>
  <c r="EG167" i="3"/>
  <c r="EG166" i="3"/>
  <c r="EG164" i="3"/>
  <c r="EG163" i="3"/>
  <c r="EG162" i="3"/>
  <c r="EA173" i="3"/>
  <c r="EA172" i="3"/>
  <c r="EA171" i="3"/>
  <c r="EA170" i="3"/>
  <c r="EA169" i="3"/>
  <c r="EA168" i="3"/>
  <c r="EA167" i="3"/>
  <c r="EA166" i="3"/>
  <c r="EA165" i="3"/>
  <c r="EA164" i="3"/>
  <c r="EA163" i="3"/>
  <c r="EA162" i="3"/>
  <c r="DR171" i="3"/>
  <c r="DR169" i="3"/>
  <c r="DR162" i="3"/>
  <c r="CQ173" i="3"/>
  <c r="CQ172" i="3"/>
  <c r="CQ171" i="3"/>
  <c r="CQ170" i="3"/>
  <c r="CQ169" i="3"/>
  <c r="CQ167" i="3"/>
  <c r="CQ165" i="3"/>
  <c r="BP167" i="3"/>
  <c r="BA173" i="3"/>
  <c r="BA172" i="3"/>
  <c r="BA171" i="3"/>
  <c r="BA170" i="3"/>
  <c r="BA169" i="3"/>
  <c r="BA166" i="3"/>
  <c r="BA164" i="3"/>
  <c r="BA163" i="3"/>
  <c r="BA162" i="3"/>
  <c r="AX171" i="3"/>
  <c r="AX167" i="3"/>
  <c r="AX165" i="3"/>
  <c r="AR169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H173" i="3"/>
  <c r="H172" i="3"/>
  <c r="H171" i="3"/>
  <c r="H169" i="3"/>
  <c r="H165" i="3"/>
  <c r="H162" i="3"/>
  <c r="IY174" i="3"/>
  <c r="IX174" i="3"/>
  <c r="IV174" i="3"/>
  <c r="IU174" i="3"/>
  <c r="IS174" i="3"/>
  <c r="IR174" i="3"/>
  <c r="IP174" i="3"/>
  <c r="IO174" i="3"/>
  <c r="IM174" i="3"/>
  <c r="IL174" i="3"/>
  <c r="IJ174" i="3"/>
  <c r="II174" i="3"/>
  <c r="IG174" i="3"/>
  <c r="IF174" i="3"/>
  <c r="ID174" i="3"/>
  <c r="IC174" i="3"/>
  <c r="IA174" i="3"/>
  <c r="HZ174" i="3"/>
  <c r="HX174" i="3"/>
  <c r="HW174" i="3"/>
  <c r="HU174" i="3"/>
  <c r="HT174" i="3"/>
  <c r="HR174" i="3"/>
  <c r="HQ174" i="3"/>
  <c r="BU174" i="3"/>
  <c r="BT174" i="3"/>
  <c r="HO174" i="3"/>
  <c r="HN174" i="3"/>
  <c r="HL174" i="3"/>
  <c r="HK174" i="3"/>
  <c r="HI174" i="3"/>
  <c r="HH174" i="3"/>
  <c r="HF174" i="3"/>
  <c r="HE174" i="3"/>
  <c r="HC174" i="3"/>
  <c r="HB174" i="3"/>
  <c r="GZ174" i="3"/>
  <c r="GY174" i="3"/>
  <c r="GW174" i="3"/>
  <c r="GV174" i="3"/>
  <c r="GN174" i="3"/>
  <c r="GM174" i="3"/>
  <c r="GH174" i="3"/>
  <c r="GG174" i="3"/>
  <c r="GB174" i="3"/>
  <c r="GA174" i="3"/>
  <c r="FY174" i="3"/>
  <c r="FX174" i="3"/>
  <c r="FV174" i="3"/>
  <c r="FU174" i="3"/>
  <c r="FS174" i="3"/>
  <c r="FR174" i="3"/>
  <c r="FP174" i="3"/>
  <c r="FO174" i="3"/>
  <c r="FM174" i="3"/>
  <c r="FL174" i="3"/>
  <c r="FJ174" i="3"/>
  <c r="FI174" i="3"/>
  <c r="FG174" i="3"/>
  <c r="FF174" i="3"/>
  <c r="FD174" i="3"/>
  <c r="FC174" i="3"/>
  <c r="FA174" i="3"/>
  <c r="EZ174" i="3"/>
  <c r="EX174" i="3"/>
  <c r="EW174" i="3"/>
  <c r="EU174" i="3"/>
  <c r="ET174" i="3"/>
  <c r="ER174" i="3"/>
  <c r="EQ174" i="3"/>
  <c r="EI174" i="3"/>
  <c r="EH174" i="3"/>
  <c r="EF174" i="3"/>
  <c r="EE174" i="3"/>
  <c r="EC174" i="3"/>
  <c r="EB174" i="3"/>
  <c r="DZ174" i="3"/>
  <c r="DY174" i="3"/>
  <c r="DW174" i="3"/>
  <c r="DV174" i="3"/>
  <c r="DT174" i="3"/>
  <c r="DS174" i="3"/>
  <c r="DQ174" i="3"/>
  <c r="DP174" i="3"/>
  <c r="DN174" i="3"/>
  <c r="DM174" i="3"/>
  <c r="DK174" i="3"/>
  <c r="DJ174" i="3"/>
  <c r="DH174" i="3"/>
  <c r="DG174" i="3"/>
  <c r="DE174" i="3"/>
  <c r="DD174" i="3"/>
  <c r="DB174" i="3"/>
  <c r="DA174" i="3"/>
  <c r="CY174" i="3"/>
  <c r="CX174" i="3"/>
  <c r="CV174" i="3"/>
  <c r="CU174" i="3"/>
  <c r="CS174" i="3"/>
  <c r="CR174" i="3"/>
  <c r="CP174" i="3"/>
  <c r="CO174" i="3"/>
  <c r="CM174" i="3"/>
  <c r="CL174" i="3"/>
  <c r="CG174" i="3"/>
  <c r="CF174" i="3"/>
  <c r="CD174" i="3"/>
  <c r="CC174" i="3"/>
  <c r="BR174" i="3"/>
  <c r="BQ174" i="3"/>
  <c r="BO174" i="3"/>
  <c r="BN174" i="3"/>
  <c r="BI174" i="3"/>
  <c r="BH174" i="3"/>
  <c r="BF174" i="3"/>
  <c r="BE174" i="3"/>
  <c r="AZ174" i="3"/>
  <c r="AY174" i="3"/>
  <c r="AW174" i="3"/>
  <c r="AV174" i="3"/>
  <c r="AT174" i="3"/>
  <c r="AS174" i="3"/>
  <c r="AQ174" i="3"/>
  <c r="AP174" i="3"/>
  <c r="AN174" i="3"/>
  <c r="AM174" i="3"/>
  <c r="AK174" i="3"/>
  <c r="AJ174" i="3"/>
  <c r="AE174" i="3"/>
  <c r="AD174" i="3"/>
  <c r="Y174" i="3"/>
  <c r="X174" i="3"/>
  <c r="V174" i="3"/>
  <c r="U174" i="3"/>
  <c r="S174" i="3"/>
  <c r="R174" i="3"/>
  <c r="M174" i="3"/>
  <c r="L174" i="3"/>
  <c r="J174" i="3"/>
  <c r="I174" i="3"/>
  <c r="G174" i="3"/>
  <c r="F174" i="3"/>
  <c r="D174" i="3"/>
  <c r="C174" i="3"/>
  <c r="GQ174" i="2" l="1"/>
  <c r="GP174" i="2"/>
  <c r="JA174" i="3"/>
  <c r="JB174" i="3"/>
  <c r="JB160" i="3"/>
  <c r="JA160" i="3"/>
  <c r="JA150" i="3" l="1"/>
  <c r="JB150" i="3"/>
  <c r="JA151" i="3"/>
  <c r="JB151" i="3"/>
  <c r="JA152" i="3"/>
  <c r="JB152" i="3"/>
  <c r="JA153" i="3"/>
  <c r="JB153" i="3"/>
  <c r="JA154" i="3"/>
  <c r="JB154" i="3"/>
  <c r="JA155" i="3"/>
  <c r="JB155" i="3"/>
  <c r="JA156" i="3"/>
  <c r="JB156" i="3"/>
  <c r="JA157" i="3"/>
  <c r="JB157" i="3"/>
  <c r="JA158" i="3"/>
  <c r="JB158" i="3"/>
  <c r="JA159" i="3"/>
  <c r="JB159" i="3"/>
  <c r="JB149" i="3"/>
  <c r="JA149" i="3"/>
  <c r="DB161" i="3"/>
  <c r="DA161" i="3"/>
  <c r="DC160" i="3"/>
  <c r="DB148" i="3"/>
  <c r="DA148" i="3"/>
  <c r="DB135" i="3"/>
  <c r="DA135" i="3"/>
  <c r="DB122" i="3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GP150" i="2" l="1"/>
  <c r="GQ150" i="2"/>
  <c r="GP151" i="2"/>
  <c r="GQ151" i="2"/>
  <c r="GP152" i="2"/>
  <c r="GQ152" i="2"/>
  <c r="GP153" i="2"/>
  <c r="GQ153" i="2"/>
  <c r="GP154" i="2"/>
  <c r="GQ154" i="2"/>
  <c r="GP155" i="2"/>
  <c r="GQ155" i="2"/>
  <c r="GP156" i="2"/>
  <c r="GQ156" i="2"/>
  <c r="GP157" i="2"/>
  <c r="GQ157" i="2"/>
  <c r="GQ149" i="2"/>
  <c r="GP149" i="2"/>
  <c r="FE160" i="2"/>
  <c r="FH160" i="2"/>
  <c r="EJ160" i="2"/>
  <c r="EI161" i="2"/>
  <c r="EH161" i="2"/>
  <c r="EI148" i="2"/>
  <c r="EH148" i="2"/>
  <c r="EI135" i="2"/>
  <c r="EH135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IK159" i="3" l="1"/>
  <c r="HM159" i="3"/>
  <c r="FZ159" i="3"/>
  <c r="DR159" i="3"/>
  <c r="AF156" i="3" l="1"/>
  <c r="M161" i="2" l="1"/>
  <c r="L161" i="2"/>
  <c r="N155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X153" i="2" l="1"/>
  <c r="AC153" i="2"/>
  <c r="AB161" i="2"/>
  <c r="AA161" i="2"/>
  <c r="AC160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IZ160" i="3" l="1"/>
  <c r="IZ159" i="3"/>
  <c r="IZ158" i="3"/>
  <c r="IZ157" i="3"/>
  <c r="IZ156" i="3"/>
  <c r="IZ155" i="3"/>
  <c r="IZ154" i="3"/>
  <c r="IZ153" i="3"/>
  <c r="IZ152" i="3"/>
  <c r="IZ151" i="3"/>
  <c r="IZ150" i="3"/>
  <c r="IZ149" i="3"/>
  <c r="IW160" i="3"/>
  <c r="IW159" i="3"/>
  <c r="IW158" i="3"/>
  <c r="IW157" i="3"/>
  <c r="IW156" i="3"/>
  <c r="IW155" i="3"/>
  <c r="IW154" i="3"/>
  <c r="IW153" i="3"/>
  <c r="IW152" i="3"/>
  <c r="IW151" i="3"/>
  <c r="IW150" i="3"/>
  <c r="IW149" i="3"/>
  <c r="IQ158" i="3"/>
  <c r="IK157" i="3"/>
  <c r="IN150" i="3"/>
  <c r="IE160" i="3"/>
  <c r="HV159" i="3"/>
  <c r="IE158" i="3"/>
  <c r="IE157" i="3"/>
  <c r="IE155" i="3"/>
  <c r="HV155" i="3"/>
  <c r="HV154" i="3"/>
  <c r="HV153" i="3"/>
  <c r="HV152" i="3"/>
  <c r="HV151" i="3"/>
  <c r="HV150" i="3"/>
  <c r="BV160" i="3"/>
  <c r="HM160" i="3"/>
  <c r="BV159" i="3"/>
  <c r="BV158" i="3"/>
  <c r="HM158" i="3"/>
  <c r="BV157" i="3"/>
  <c r="HM157" i="3"/>
  <c r="BV156" i="3"/>
  <c r="BV155" i="3"/>
  <c r="HM155" i="3"/>
  <c r="BV154" i="3"/>
  <c r="HM154" i="3"/>
  <c r="BV153" i="3"/>
  <c r="BV152" i="3"/>
  <c r="HM152" i="3"/>
  <c r="BV151" i="3"/>
  <c r="HM151" i="3"/>
  <c r="BV150" i="3"/>
  <c r="HM150" i="3"/>
  <c r="BV149" i="3"/>
  <c r="GI160" i="3"/>
  <c r="FZ153" i="3"/>
  <c r="FE160" i="3"/>
  <c r="FE159" i="3"/>
  <c r="FE158" i="3"/>
  <c r="FE157" i="3"/>
  <c r="FE156" i="3"/>
  <c r="FE155" i="3"/>
  <c r="FE154" i="3"/>
  <c r="FE153" i="3"/>
  <c r="FE152" i="3"/>
  <c r="FE151" i="3"/>
  <c r="FE150" i="3"/>
  <c r="FE149" i="3"/>
  <c r="FB160" i="3"/>
  <c r="FB159" i="3"/>
  <c r="FB158" i="3"/>
  <c r="FB157" i="3"/>
  <c r="FB156" i="3"/>
  <c r="FB155" i="3"/>
  <c r="FB154" i="3"/>
  <c r="FB153" i="3"/>
  <c r="FB152" i="3"/>
  <c r="EV152" i="3"/>
  <c r="FB151" i="3"/>
  <c r="FB150" i="3"/>
  <c r="EV150" i="3"/>
  <c r="FB149" i="3"/>
  <c r="EG160" i="3"/>
  <c r="EA160" i="3"/>
  <c r="EG159" i="3"/>
  <c r="EA159" i="3"/>
  <c r="EG158" i="3"/>
  <c r="EA158" i="3"/>
  <c r="EG157" i="3"/>
  <c r="EA157" i="3"/>
  <c r="EG156" i="3"/>
  <c r="EA156" i="3"/>
  <c r="EG155" i="3"/>
  <c r="EA155" i="3"/>
  <c r="EG154" i="3"/>
  <c r="EA154" i="3"/>
  <c r="EG153" i="3"/>
  <c r="EA153" i="3"/>
  <c r="EG152" i="3"/>
  <c r="EA152" i="3"/>
  <c r="EG151" i="3"/>
  <c r="EA151" i="3"/>
  <c r="EG150" i="3"/>
  <c r="EA150" i="3"/>
  <c r="EG149" i="3"/>
  <c r="EA149" i="3"/>
  <c r="DR157" i="3"/>
  <c r="DR156" i="3"/>
  <c r="DR155" i="3"/>
  <c r="DR153" i="3"/>
  <c r="DR149" i="3"/>
  <c r="CN156" i="3"/>
  <c r="BP156" i="3"/>
  <c r="BP155" i="3"/>
  <c r="BA160" i="3"/>
  <c r="BA159" i="3"/>
  <c r="BA158" i="3"/>
  <c r="BA157" i="3"/>
  <c r="AX157" i="3"/>
  <c r="BA156" i="3"/>
  <c r="AX156" i="3"/>
  <c r="BA153" i="3"/>
  <c r="BA152" i="3"/>
  <c r="BA151" i="3"/>
  <c r="BA150" i="3"/>
  <c r="BA149" i="3"/>
  <c r="AX149" i="3"/>
  <c r="AR156" i="3"/>
  <c r="AF160" i="3"/>
  <c r="AF159" i="3"/>
  <c r="AF158" i="3"/>
  <c r="AF157" i="3"/>
  <c r="AF155" i="3"/>
  <c r="AF154" i="3"/>
  <c r="AF153" i="3"/>
  <c r="AF152" i="3"/>
  <c r="AF151" i="3"/>
  <c r="AF150" i="3"/>
  <c r="AF149" i="3"/>
  <c r="GF160" i="2"/>
  <c r="GF155" i="2"/>
  <c r="GF152" i="2"/>
  <c r="GI149" i="2"/>
  <c r="GC157" i="2"/>
  <c r="FH159" i="2"/>
  <c r="FH158" i="2"/>
  <c r="FH157" i="2"/>
  <c r="FH153" i="2"/>
  <c r="FH152" i="2"/>
  <c r="FH150" i="2"/>
  <c r="FE157" i="2"/>
  <c r="FE156" i="2"/>
  <c r="FE155" i="2"/>
  <c r="FE153" i="2"/>
  <c r="FE152" i="2"/>
  <c r="FE151" i="2"/>
  <c r="FE150" i="2"/>
  <c r="DX160" i="2"/>
  <c r="DX157" i="2"/>
  <c r="DX155" i="2"/>
  <c r="DR155" i="2"/>
  <c r="DX154" i="2"/>
  <c r="DR153" i="2"/>
  <c r="DR152" i="2"/>
  <c r="DX151" i="2"/>
  <c r="DR151" i="2"/>
  <c r="DX150" i="2"/>
  <c r="DR150" i="2"/>
  <c r="BJ160" i="2"/>
  <c r="BJ159" i="2"/>
  <c r="BJ156" i="2"/>
  <c r="BJ155" i="2"/>
  <c r="BJ153" i="2"/>
  <c r="BJ152" i="2"/>
  <c r="BJ149" i="2"/>
  <c r="AL155" i="2"/>
  <c r="W158" i="2"/>
  <c r="W155" i="2"/>
  <c r="W154" i="2"/>
  <c r="W153" i="2"/>
  <c r="W151" i="2"/>
  <c r="W150" i="2"/>
  <c r="W149" i="2"/>
  <c r="H159" i="3"/>
  <c r="N157" i="3"/>
  <c r="H156" i="3"/>
  <c r="H152" i="3"/>
  <c r="Q159" i="2"/>
  <c r="Q158" i="2"/>
  <c r="Q154" i="2"/>
  <c r="Q151" i="2"/>
  <c r="IY161" i="3"/>
  <c r="IX161" i="3"/>
  <c r="IV161" i="3"/>
  <c r="IU161" i="3"/>
  <c r="IS161" i="3"/>
  <c r="IR161" i="3"/>
  <c r="IP161" i="3"/>
  <c r="IO161" i="3"/>
  <c r="IM161" i="3"/>
  <c r="IL161" i="3"/>
  <c r="IJ161" i="3"/>
  <c r="II161" i="3"/>
  <c r="IG161" i="3"/>
  <c r="IF161" i="3"/>
  <c r="ID161" i="3"/>
  <c r="IC161" i="3"/>
  <c r="IA161" i="3"/>
  <c r="HZ161" i="3"/>
  <c r="HX161" i="3"/>
  <c r="HW161" i="3"/>
  <c r="HU161" i="3"/>
  <c r="HT161" i="3"/>
  <c r="HR161" i="3"/>
  <c r="HQ161" i="3"/>
  <c r="BU161" i="3"/>
  <c r="BT161" i="3"/>
  <c r="HO161" i="3"/>
  <c r="HN161" i="3"/>
  <c r="HL161" i="3"/>
  <c r="HK161" i="3"/>
  <c r="HI161" i="3"/>
  <c r="HH161" i="3"/>
  <c r="HF161" i="3"/>
  <c r="HE161" i="3"/>
  <c r="HC161" i="3"/>
  <c r="HB161" i="3"/>
  <c r="GZ161" i="3"/>
  <c r="GY161" i="3"/>
  <c r="GW161" i="3"/>
  <c r="GV161" i="3"/>
  <c r="GN161" i="3"/>
  <c r="GM161" i="3"/>
  <c r="GH161" i="3"/>
  <c r="GG161" i="3"/>
  <c r="GB161" i="3"/>
  <c r="GA161" i="3"/>
  <c r="FY161" i="3"/>
  <c r="FX161" i="3"/>
  <c r="FV161" i="3"/>
  <c r="FU161" i="3"/>
  <c r="FS161" i="3"/>
  <c r="FR161" i="3"/>
  <c r="FP161" i="3"/>
  <c r="FO161" i="3"/>
  <c r="FM161" i="3"/>
  <c r="FL161" i="3"/>
  <c r="FJ161" i="3"/>
  <c r="FI161" i="3"/>
  <c r="FG161" i="3"/>
  <c r="FF161" i="3"/>
  <c r="FD161" i="3"/>
  <c r="FC161" i="3"/>
  <c r="FA161" i="3"/>
  <c r="EZ161" i="3"/>
  <c r="EX161" i="3"/>
  <c r="EW161" i="3"/>
  <c r="EU161" i="3"/>
  <c r="ET161" i="3"/>
  <c r="ER161" i="3"/>
  <c r="EQ161" i="3"/>
  <c r="EI161" i="3"/>
  <c r="EH161" i="3"/>
  <c r="EF161" i="3"/>
  <c r="EE161" i="3"/>
  <c r="EC161" i="3"/>
  <c r="EB161" i="3"/>
  <c r="DZ161" i="3"/>
  <c r="DY161" i="3"/>
  <c r="DW161" i="3"/>
  <c r="DV161" i="3"/>
  <c r="DT161" i="3"/>
  <c r="DS161" i="3"/>
  <c r="DQ161" i="3"/>
  <c r="DP161" i="3"/>
  <c r="DN161" i="3"/>
  <c r="DM161" i="3"/>
  <c r="DK161" i="3"/>
  <c r="DJ161" i="3"/>
  <c r="DH161" i="3"/>
  <c r="DG161" i="3"/>
  <c r="DE161" i="3"/>
  <c r="DD161" i="3"/>
  <c r="CY161" i="3"/>
  <c r="CX161" i="3"/>
  <c r="CV161" i="3"/>
  <c r="CU161" i="3"/>
  <c r="CS161" i="3"/>
  <c r="CR161" i="3"/>
  <c r="CP161" i="3"/>
  <c r="CO161" i="3"/>
  <c r="CM161" i="3"/>
  <c r="CL161" i="3"/>
  <c r="CG161" i="3"/>
  <c r="CF161" i="3"/>
  <c r="CD161" i="3"/>
  <c r="CC161" i="3"/>
  <c r="BR161" i="3"/>
  <c r="BQ161" i="3"/>
  <c r="BO161" i="3"/>
  <c r="BN161" i="3"/>
  <c r="BI161" i="3"/>
  <c r="BH161" i="3"/>
  <c r="BF161" i="3"/>
  <c r="BE161" i="3"/>
  <c r="AZ161" i="3"/>
  <c r="AY161" i="3"/>
  <c r="AW161" i="3"/>
  <c r="AV161" i="3"/>
  <c r="AT161" i="3"/>
  <c r="AS161" i="3"/>
  <c r="AQ161" i="3"/>
  <c r="AP161" i="3"/>
  <c r="AN161" i="3"/>
  <c r="AM161" i="3"/>
  <c r="AK161" i="3"/>
  <c r="AJ161" i="3"/>
  <c r="AE161" i="3"/>
  <c r="AD161" i="3"/>
  <c r="Y161" i="3"/>
  <c r="X161" i="3"/>
  <c r="V161" i="3"/>
  <c r="U161" i="3"/>
  <c r="S161" i="3"/>
  <c r="R161" i="3"/>
  <c r="M161" i="3"/>
  <c r="L161" i="3"/>
  <c r="J161" i="3"/>
  <c r="I161" i="3"/>
  <c r="G161" i="3"/>
  <c r="F161" i="3"/>
  <c r="D161" i="3"/>
  <c r="C161" i="3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S161" i="2"/>
  <c r="FR161" i="2"/>
  <c r="FP161" i="2"/>
  <c r="FO161" i="2"/>
  <c r="FM161" i="2"/>
  <c r="FL161" i="2"/>
  <c r="FJ161" i="2"/>
  <c r="FI161" i="2"/>
  <c r="FG161" i="2"/>
  <c r="FF161" i="2"/>
  <c r="AW161" i="2"/>
  <c r="AV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F161" i="2"/>
  <c r="EE161" i="2"/>
  <c r="DZ161" i="2"/>
  <c r="DY161" i="2"/>
  <c r="DW161" i="2"/>
  <c r="DV161" i="2"/>
  <c r="DT161" i="2"/>
  <c r="DS161" i="2"/>
  <c r="DQ161" i="2"/>
  <c r="DP161" i="2"/>
  <c r="DN161" i="2"/>
  <c r="DM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R161" i="2"/>
  <c r="BQ161" i="2"/>
  <c r="BL161" i="2"/>
  <c r="BK161" i="2"/>
  <c r="BI161" i="2"/>
  <c r="BH161" i="2"/>
  <c r="BC161" i="2"/>
  <c r="BB161" i="2"/>
  <c r="AT161" i="2"/>
  <c r="AS161" i="2"/>
  <c r="AQ161" i="2"/>
  <c r="AP161" i="2"/>
  <c r="AN161" i="2"/>
  <c r="AM161" i="2"/>
  <c r="AK161" i="2"/>
  <c r="AJ161" i="2"/>
  <c r="AH161" i="2"/>
  <c r="AG161" i="2"/>
  <c r="Y161" i="2"/>
  <c r="X161" i="2"/>
  <c r="V161" i="2"/>
  <c r="U161" i="2"/>
  <c r="S161" i="2"/>
  <c r="R161" i="2"/>
  <c r="P161" i="2"/>
  <c r="O161" i="2"/>
  <c r="J161" i="2"/>
  <c r="I161" i="2"/>
  <c r="G161" i="2"/>
  <c r="F161" i="2"/>
  <c r="D161" i="2"/>
  <c r="C161" i="2"/>
  <c r="GP161" i="2" l="1"/>
  <c r="GQ161" i="2"/>
  <c r="JB161" i="3"/>
  <c r="JA161" i="3"/>
  <c r="GP137" i="2"/>
  <c r="GQ137" i="2"/>
  <c r="GP138" i="2"/>
  <c r="GQ138" i="2"/>
  <c r="GP139" i="2"/>
  <c r="GQ139" i="2"/>
  <c r="GP140" i="2"/>
  <c r="GQ140" i="2"/>
  <c r="GP141" i="2"/>
  <c r="GQ141" i="2"/>
  <c r="GP142" i="2"/>
  <c r="GQ142" i="2"/>
  <c r="GP143" i="2"/>
  <c r="GQ143" i="2"/>
  <c r="GP144" i="2"/>
  <c r="GQ144" i="2"/>
  <c r="GP145" i="2"/>
  <c r="GQ145" i="2"/>
  <c r="GP146" i="2"/>
  <c r="GQ146" i="2"/>
  <c r="GP147" i="2"/>
  <c r="GQ147" i="2"/>
  <c r="GQ136" i="2"/>
  <c r="GP136" i="2"/>
  <c r="DE148" i="2"/>
  <c r="DD148" i="2"/>
  <c r="DF145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CS148" i="2" l="1"/>
  <c r="CR148" i="2"/>
  <c r="CT147" i="2"/>
  <c r="CT144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G148" i="2"/>
  <c r="F148" i="2"/>
  <c r="H144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N148" i="2" l="1"/>
  <c r="DM148" i="2"/>
  <c r="DO144" i="2"/>
  <c r="DO142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AK135" i="3" l="1"/>
  <c r="AJ135" i="3"/>
  <c r="AK122" i="3"/>
  <c r="AJ122" i="3"/>
  <c r="AK109" i="3"/>
  <c r="AJ109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CG135" i="3"/>
  <c r="CF135" i="3"/>
  <c r="CG122" i="3"/>
  <c r="CF122" i="3"/>
  <c r="CG109" i="3"/>
  <c r="CF109" i="3"/>
  <c r="CG96" i="3"/>
  <c r="CF96" i="3"/>
  <c r="CG83" i="3"/>
  <c r="CF83" i="3"/>
  <c r="CG70" i="3"/>
  <c r="CF70" i="3"/>
  <c r="CG57" i="3"/>
  <c r="CF57" i="3"/>
  <c r="CG44" i="3"/>
  <c r="CF44" i="3"/>
  <c r="CG31" i="3"/>
  <c r="CF31" i="3"/>
  <c r="CG18" i="3"/>
  <c r="CF18" i="3"/>
  <c r="JB137" i="3"/>
  <c r="JB138" i="3"/>
  <c r="JB139" i="3"/>
  <c r="JB140" i="3"/>
  <c r="JB141" i="3"/>
  <c r="JB142" i="3"/>
  <c r="JB143" i="3"/>
  <c r="JB144" i="3"/>
  <c r="JB145" i="3"/>
  <c r="JB146" i="3"/>
  <c r="JB147" i="3"/>
  <c r="JA137" i="3"/>
  <c r="JA138" i="3"/>
  <c r="JA139" i="3"/>
  <c r="JA140" i="3"/>
  <c r="JA141" i="3"/>
  <c r="JA142" i="3"/>
  <c r="JA143" i="3"/>
  <c r="JA144" i="3"/>
  <c r="JA145" i="3"/>
  <c r="JA146" i="3"/>
  <c r="JA147" i="3"/>
  <c r="JB136" i="3"/>
  <c r="JA136" i="3"/>
  <c r="CH141" i="3"/>
  <c r="CG148" i="3"/>
  <c r="CF148" i="3"/>
  <c r="AL141" i="3"/>
  <c r="AK148" i="3"/>
  <c r="AJ148" i="3"/>
  <c r="DH148" i="2" l="1"/>
  <c r="DG148" i="2"/>
  <c r="DI141" i="2"/>
  <c r="DH135" i="2"/>
  <c r="DG135" i="2"/>
  <c r="DH122" i="2"/>
  <c r="DG122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V148" i="2" l="1"/>
  <c r="U148" i="2"/>
  <c r="W147" i="2"/>
  <c r="W146" i="2"/>
  <c r="W145" i="2"/>
  <c r="W144" i="2"/>
  <c r="W143" i="2"/>
  <c r="W141" i="2"/>
  <c r="W140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JB134" i="3" l="1"/>
  <c r="JA134" i="3"/>
  <c r="JB133" i="3"/>
  <c r="JA133" i="3"/>
  <c r="JB132" i="3"/>
  <c r="JA132" i="3"/>
  <c r="JB131" i="3"/>
  <c r="JA131" i="3"/>
  <c r="JB130" i="3"/>
  <c r="JA130" i="3"/>
  <c r="JB129" i="3"/>
  <c r="JA129" i="3"/>
  <c r="JB128" i="3"/>
  <c r="JA128" i="3"/>
  <c r="JB127" i="3"/>
  <c r="JA127" i="3"/>
  <c r="JB126" i="3"/>
  <c r="JA126" i="3"/>
  <c r="JB125" i="3"/>
  <c r="JA125" i="3"/>
  <c r="JB124" i="3"/>
  <c r="JA124" i="3"/>
  <c r="JB123" i="3"/>
  <c r="JA123" i="3"/>
  <c r="JB121" i="3"/>
  <c r="JA121" i="3"/>
  <c r="JB120" i="3"/>
  <c r="JA120" i="3"/>
  <c r="JB119" i="3"/>
  <c r="JA119" i="3"/>
  <c r="JB118" i="3"/>
  <c r="JA118" i="3"/>
  <c r="JB117" i="3"/>
  <c r="JA117" i="3"/>
  <c r="JB116" i="3"/>
  <c r="JA116" i="3"/>
  <c r="JB115" i="3"/>
  <c r="JA115" i="3"/>
  <c r="JB114" i="3"/>
  <c r="JA114" i="3"/>
  <c r="JB113" i="3"/>
  <c r="JA113" i="3"/>
  <c r="JB112" i="3"/>
  <c r="JA112" i="3"/>
  <c r="JB111" i="3"/>
  <c r="JA111" i="3"/>
  <c r="JB110" i="3"/>
  <c r="JA110" i="3"/>
  <c r="JB108" i="3"/>
  <c r="JA108" i="3"/>
  <c r="JB107" i="3"/>
  <c r="JA107" i="3"/>
  <c r="JB106" i="3"/>
  <c r="JA106" i="3"/>
  <c r="JB105" i="3"/>
  <c r="JA105" i="3"/>
  <c r="JB104" i="3"/>
  <c r="JA104" i="3"/>
  <c r="JB103" i="3"/>
  <c r="JA103" i="3"/>
  <c r="JB102" i="3"/>
  <c r="JA102" i="3"/>
  <c r="JB101" i="3"/>
  <c r="JA101" i="3"/>
  <c r="JB100" i="3"/>
  <c r="JA100" i="3"/>
  <c r="JB99" i="3"/>
  <c r="JA99" i="3"/>
  <c r="JB98" i="3"/>
  <c r="JA98" i="3"/>
  <c r="JB97" i="3"/>
  <c r="JA97" i="3"/>
  <c r="JB95" i="3"/>
  <c r="JA95" i="3"/>
  <c r="JB94" i="3"/>
  <c r="JA94" i="3"/>
  <c r="JB93" i="3"/>
  <c r="JA93" i="3"/>
  <c r="JB92" i="3"/>
  <c r="JA92" i="3"/>
  <c r="JB91" i="3"/>
  <c r="JA91" i="3"/>
  <c r="JB90" i="3"/>
  <c r="JA90" i="3"/>
  <c r="JB89" i="3"/>
  <c r="JA89" i="3"/>
  <c r="JB88" i="3"/>
  <c r="JA88" i="3"/>
  <c r="JB87" i="3"/>
  <c r="JA87" i="3"/>
  <c r="JB86" i="3"/>
  <c r="JA86" i="3"/>
  <c r="JB85" i="3"/>
  <c r="JA85" i="3"/>
  <c r="JB84" i="3"/>
  <c r="JA84" i="3"/>
  <c r="JB82" i="3"/>
  <c r="JA82" i="3"/>
  <c r="JB81" i="3"/>
  <c r="JA81" i="3"/>
  <c r="JB80" i="3"/>
  <c r="JA80" i="3"/>
  <c r="JB79" i="3"/>
  <c r="JA79" i="3"/>
  <c r="JB78" i="3"/>
  <c r="JA78" i="3"/>
  <c r="JB77" i="3"/>
  <c r="JA77" i="3"/>
  <c r="JB76" i="3"/>
  <c r="JA76" i="3"/>
  <c r="JB75" i="3"/>
  <c r="JA75" i="3"/>
  <c r="JB74" i="3"/>
  <c r="JA74" i="3"/>
  <c r="JB73" i="3"/>
  <c r="JA73" i="3"/>
  <c r="JB72" i="3"/>
  <c r="JA72" i="3"/>
  <c r="JB71" i="3"/>
  <c r="JA71" i="3"/>
  <c r="JB69" i="3"/>
  <c r="JA69" i="3"/>
  <c r="JB68" i="3"/>
  <c r="JA68" i="3"/>
  <c r="JB67" i="3"/>
  <c r="JA67" i="3"/>
  <c r="JB66" i="3"/>
  <c r="JA66" i="3"/>
  <c r="JB65" i="3"/>
  <c r="JA65" i="3"/>
  <c r="JB64" i="3"/>
  <c r="JA64" i="3"/>
  <c r="JB63" i="3"/>
  <c r="JA63" i="3"/>
  <c r="JB62" i="3"/>
  <c r="JA62" i="3"/>
  <c r="JB61" i="3"/>
  <c r="JA61" i="3"/>
  <c r="JB60" i="3"/>
  <c r="JA60" i="3"/>
  <c r="JB59" i="3"/>
  <c r="JA59" i="3"/>
  <c r="JB58" i="3"/>
  <c r="JA58" i="3"/>
  <c r="JB56" i="3"/>
  <c r="JA56" i="3"/>
  <c r="JB55" i="3"/>
  <c r="JA55" i="3"/>
  <c r="JB54" i="3"/>
  <c r="JA54" i="3"/>
  <c r="JB53" i="3"/>
  <c r="JA53" i="3"/>
  <c r="JB52" i="3"/>
  <c r="JA52" i="3"/>
  <c r="JB51" i="3"/>
  <c r="JA51" i="3"/>
  <c r="JB50" i="3"/>
  <c r="JA50" i="3"/>
  <c r="JB49" i="3"/>
  <c r="JA49" i="3"/>
  <c r="JB48" i="3"/>
  <c r="JA48" i="3"/>
  <c r="JB47" i="3"/>
  <c r="JA47" i="3"/>
  <c r="JB46" i="3"/>
  <c r="JA46" i="3"/>
  <c r="JB45" i="3"/>
  <c r="JA45" i="3"/>
  <c r="JB43" i="3"/>
  <c r="JA43" i="3"/>
  <c r="JB42" i="3"/>
  <c r="JA42" i="3"/>
  <c r="JB41" i="3"/>
  <c r="JA41" i="3"/>
  <c r="JB40" i="3"/>
  <c r="JA40" i="3"/>
  <c r="JB39" i="3"/>
  <c r="JA39" i="3"/>
  <c r="JB38" i="3"/>
  <c r="JA38" i="3"/>
  <c r="JB37" i="3"/>
  <c r="JA37" i="3"/>
  <c r="JB36" i="3"/>
  <c r="JA36" i="3"/>
  <c r="JB35" i="3"/>
  <c r="JA35" i="3"/>
  <c r="JB34" i="3"/>
  <c r="JA34" i="3"/>
  <c r="JB33" i="3"/>
  <c r="JA33" i="3"/>
  <c r="JB32" i="3"/>
  <c r="JA32" i="3"/>
  <c r="JB30" i="3"/>
  <c r="JA30" i="3"/>
  <c r="JB29" i="3"/>
  <c r="JA29" i="3"/>
  <c r="JB28" i="3"/>
  <c r="JA28" i="3"/>
  <c r="JB27" i="3"/>
  <c r="JA27" i="3"/>
  <c r="JB26" i="3"/>
  <c r="JA26" i="3"/>
  <c r="JB25" i="3"/>
  <c r="JA25" i="3"/>
  <c r="JB24" i="3"/>
  <c r="JA24" i="3"/>
  <c r="JB23" i="3"/>
  <c r="JA23" i="3"/>
  <c r="JB22" i="3"/>
  <c r="JA22" i="3"/>
  <c r="JB21" i="3"/>
  <c r="JA21" i="3"/>
  <c r="JB20" i="3"/>
  <c r="JA20" i="3"/>
  <c r="JB19" i="3"/>
  <c r="JA19" i="3"/>
  <c r="JB17" i="3"/>
  <c r="JA17" i="3"/>
  <c r="JB16" i="3"/>
  <c r="JA16" i="3"/>
  <c r="JB15" i="3"/>
  <c r="JA15" i="3"/>
  <c r="JB14" i="3"/>
  <c r="JA14" i="3"/>
  <c r="JB13" i="3"/>
  <c r="JA13" i="3"/>
  <c r="JB12" i="3"/>
  <c r="JA12" i="3"/>
  <c r="JB11" i="3"/>
  <c r="JA11" i="3"/>
  <c r="JB10" i="3"/>
  <c r="JA10" i="3"/>
  <c r="JB9" i="3"/>
  <c r="JA9" i="3"/>
  <c r="JB8" i="3"/>
  <c r="JA8" i="3"/>
  <c r="JB7" i="3"/>
  <c r="JA7" i="3"/>
  <c r="JB6" i="3"/>
  <c r="JA6" i="3"/>
  <c r="HC148" i="3"/>
  <c r="HB148" i="3"/>
  <c r="HC135" i="3"/>
  <c r="HB135" i="3"/>
  <c r="HC122" i="3"/>
  <c r="HB122" i="3"/>
  <c r="HC109" i="3"/>
  <c r="HB109" i="3"/>
  <c r="HC96" i="3"/>
  <c r="HB96" i="3"/>
  <c r="HC83" i="3"/>
  <c r="HB83" i="3"/>
  <c r="HC70" i="3"/>
  <c r="HB70" i="3"/>
  <c r="HC57" i="3"/>
  <c r="HB57" i="3"/>
  <c r="HC44" i="3"/>
  <c r="HB44" i="3"/>
  <c r="HC31" i="3"/>
  <c r="HB31" i="3"/>
  <c r="HC18" i="3"/>
  <c r="HB18" i="3"/>
  <c r="BU148" i="3"/>
  <c r="BT148" i="3"/>
  <c r="BV147" i="3"/>
  <c r="BV146" i="3"/>
  <c r="BV145" i="3"/>
  <c r="BV144" i="3"/>
  <c r="BV143" i="3"/>
  <c r="BV142" i="3"/>
  <c r="BV141" i="3"/>
  <c r="BV140" i="3"/>
  <c r="BV139" i="3"/>
  <c r="BV138" i="3"/>
  <c r="BV137" i="3"/>
  <c r="BV136" i="3"/>
  <c r="BU135" i="3"/>
  <c r="BT135" i="3"/>
  <c r="BV134" i="3"/>
  <c r="BV133" i="3"/>
  <c r="BV132" i="3"/>
  <c r="BU122" i="3"/>
  <c r="BT122" i="3"/>
  <c r="BU109" i="3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IH138" i="3" l="1"/>
  <c r="HM138" i="3"/>
  <c r="IZ138" i="3"/>
  <c r="IW138" i="3"/>
  <c r="HV138" i="3"/>
  <c r="FK138" i="3"/>
  <c r="FE138" i="3"/>
  <c r="FB138" i="3"/>
  <c r="EG138" i="3"/>
  <c r="EA138" i="3"/>
  <c r="BA138" i="3"/>
  <c r="AF138" i="3"/>
  <c r="HV137" i="3" l="1"/>
  <c r="AR137" i="3"/>
  <c r="IZ137" i="3"/>
  <c r="IW137" i="3"/>
  <c r="FK137" i="3"/>
  <c r="FE137" i="3"/>
  <c r="FB137" i="3"/>
  <c r="EG137" i="3"/>
  <c r="EA137" i="3"/>
  <c r="BP137" i="3"/>
  <c r="BA137" i="3"/>
  <c r="AF137" i="3"/>
  <c r="H137" i="3"/>
  <c r="HM136" i="3" l="1"/>
  <c r="IZ136" i="3"/>
  <c r="IW136" i="3"/>
  <c r="HJ136" i="3"/>
  <c r="FK136" i="3"/>
  <c r="FE136" i="3"/>
  <c r="FB136" i="3"/>
  <c r="EG136" i="3"/>
  <c r="EA136" i="3"/>
  <c r="BP136" i="3"/>
  <c r="BA136" i="3"/>
  <c r="AF136" i="3"/>
  <c r="H136" i="3"/>
  <c r="IZ147" i="3"/>
  <c r="IZ146" i="3"/>
  <c r="IZ145" i="3"/>
  <c r="IZ144" i="3"/>
  <c r="IZ143" i="3"/>
  <c r="IZ142" i="3"/>
  <c r="IZ141" i="3"/>
  <c r="IZ140" i="3"/>
  <c r="IZ139" i="3"/>
  <c r="IW147" i="3"/>
  <c r="IW146" i="3"/>
  <c r="IW145" i="3"/>
  <c r="IW144" i="3"/>
  <c r="IW143" i="3"/>
  <c r="IW142" i="3"/>
  <c r="IW141" i="3"/>
  <c r="IW140" i="3"/>
  <c r="IW139" i="3"/>
  <c r="IN145" i="3"/>
  <c r="IN143" i="3"/>
  <c r="HV146" i="3"/>
  <c r="HV145" i="3"/>
  <c r="HV144" i="3"/>
  <c r="HM144" i="3"/>
  <c r="HM143" i="3"/>
  <c r="HM140" i="3"/>
  <c r="GO146" i="3"/>
  <c r="GO144" i="3"/>
  <c r="FZ147" i="3"/>
  <c r="FK141" i="3"/>
  <c r="FK140" i="3"/>
  <c r="FK139" i="3"/>
  <c r="FE147" i="3"/>
  <c r="FE146" i="3"/>
  <c r="FE145" i="3"/>
  <c r="FE144" i="3"/>
  <c r="FE143" i="3"/>
  <c r="FE142" i="3"/>
  <c r="FE141" i="3"/>
  <c r="FE140" i="3"/>
  <c r="FE139" i="3"/>
  <c r="FB147" i="3"/>
  <c r="FB146" i="3"/>
  <c r="FB145" i="3"/>
  <c r="FB144" i="3"/>
  <c r="FB143" i="3"/>
  <c r="FB142" i="3"/>
  <c r="FB141" i="3"/>
  <c r="FB140" i="3"/>
  <c r="FB139" i="3"/>
  <c r="EV142" i="3"/>
  <c r="EG147" i="3"/>
  <c r="EG146" i="3"/>
  <c r="EG145" i="3"/>
  <c r="EG144" i="3"/>
  <c r="EG143" i="3"/>
  <c r="EG142" i="3"/>
  <c r="EG141" i="3"/>
  <c r="EG140" i="3"/>
  <c r="EG139" i="3"/>
  <c r="EA147" i="3"/>
  <c r="EA146" i="3"/>
  <c r="EA145" i="3"/>
  <c r="EA144" i="3"/>
  <c r="EA143" i="3"/>
  <c r="EA142" i="3"/>
  <c r="EA141" i="3"/>
  <c r="EA140" i="3"/>
  <c r="EA139" i="3"/>
  <c r="DR145" i="3"/>
  <c r="DR141" i="3"/>
  <c r="DR140" i="3"/>
  <c r="CQ139" i="3"/>
  <c r="BP145" i="3"/>
  <c r="BP144" i="3"/>
  <c r="BP143" i="3"/>
  <c r="BA147" i="3"/>
  <c r="BA146" i="3"/>
  <c r="BA145" i="3"/>
  <c r="BA144" i="3"/>
  <c r="BA143" i="3"/>
  <c r="BA142" i="3"/>
  <c r="BA141" i="3"/>
  <c r="BA140" i="3"/>
  <c r="BA139" i="3"/>
  <c r="AF147" i="3"/>
  <c r="AF146" i="3"/>
  <c r="AF145" i="3"/>
  <c r="AF144" i="3"/>
  <c r="AF143" i="3"/>
  <c r="AF142" i="3"/>
  <c r="AF141" i="3"/>
  <c r="AF140" i="3"/>
  <c r="AF139" i="3"/>
  <c r="N146" i="3"/>
  <c r="N142" i="3"/>
  <c r="H147" i="3"/>
  <c r="H145" i="3"/>
  <c r="H141" i="3"/>
  <c r="H140" i="3"/>
  <c r="H139" i="3"/>
  <c r="G148" i="3" l="1"/>
  <c r="F148" i="3"/>
  <c r="IY148" i="3"/>
  <c r="IX148" i="3"/>
  <c r="IV148" i="3"/>
  <c r="IU148" i="3"/>
  <c r="IS148" i="3"/>
  <c r="IR148" i="3"/>
  <c r="IP148" i="3"/>
  <c r="IO148" i="3"/>
  <c r="IM148" i="3"/>
  <c r="IL148" i="3"/>
  <c r="IJ148" i="3"/>
  <c r="II148" i="3"/>
  <c r="IG148" i="3"/>
  <c r="IF148" i="3"/>
  <c r="ID148" i="3"/>
  <c r="IC148" i="3"/>
  <c r="IA148" i="3"/>
  <c r="HZ148" i="3"/>
  <c r="HX148" i="3"/>
  <c r="HW148" i="3"/>
  <c r="HU148" i="3"/>
  <c r="HT148" i="3"/>
  <c r="HR148" i="3"/>
  <c r="HQ148" i="3"/>
  <c r="HO148" i="3"/>
  <c r="HN148" i="3"/>
  <c r="HL148" i="3"/>
  <c r="HK148" i="3"/>
  <c r="HI148" i="3"/>
  <c r="HH148" i="3"/>
  <c r="HF148" i="3"/>
  <c r="HE148" i="3"/>
  <c r="GZ148" i="3"/>
  <c r="GY148" i="3"/>
  <c r="GW148" i="3"/>
  <c r="GV148" i="3"/>
  <c r="GN148" i="3"/>
  <c r="GM148" i="3"/>
  <c r="GH148" i="3"/>
  <c r="GG148" i="3"/>
  <c r="GB148" i="3"/>
  <c r="GA148" i="3"/>
  <c r="FY148" i="3"/>
  <c r="FX148" i="3"/>
  <c r="FV148" i="3"/>
  <c r="FU148" i="3"/>
  <c r="FS148" i="3"/>
  <c r="FR148" i="3"/>
  <c r="FP148" i="3"/>
  <c r="FO148" i="3"/>
  <c r="FM148" i="3"/>
  <c r="FL148" i="3"/>
  <c r="FJ148" i="3"/>
  <c r="FI148" i="3"/>
  <c r="FG148" i="3"/>
  <c r="FF148" i="3"/>
  <c r="FD148" i="3"/>
  <c r="FC148" i="3"/>
  <c r="FA148" i="3"/>
  <c r="EZ148" i="3"/>
  <c r="EX148" i="3"/>
  <c r="EW148" i="3"/>
  <c r="EU148" i="3"/>
  <c r="ET148" i="3"/>
  <c r="ER148" i="3"/>
  <c r="EQ148" i="3"/>
  <c r="EI148" i="3"/>
  <c r="EH148" i="3"/>
  <c r="EF148" i="3"/>
  <c r="EE148" i="3"/>
  <c r="EC148" i="3"/>
  <c r="EB148" i="3"/>
  <c r="DZ148" i="3"/>
  <c r="DY148" i="3"/>
  <c r="DW148" i="3"/>
  <c r="DV148" i="3"/>
  <c r="DT148" i="3"/>
  <c r="DS148" i="3"/>
  <c r="DQ148" i="3"/>
  <c r="DP148" i="3"/>
  <c r="DN148" i="3"/>
  <c r="DM148" i="3"/>
  <c r="DK148" i="3"/>
  <c r="DJ148" i="3"/>
  <c r="DH148" i="3"/>
  <c r="DG148" i="3"/>
  <c r="DE148" i="3"/>
  <c r="DD148" i="3"/>
  <c r="CY148" i="3"/>
  <c r="CX148" i="3"/>
  <c r="CV148" i="3"/>
  <c r="CU148" i="3"/>
  <c r="CS148" i="3"/>
  <c r="CR148" i="3"/>
  <c r="CP148" i="3"/>
  <c r="CO148" i="3"/>
  <c r="CM148" i="3"/>
  <c r="CL148" i="3"/>
  <c r="CD148" i="3"/>
  <c r="CC148" i="3"/>
  <c r="BR148" i="3"/>
  <c r="BQ148" i="3"/>
  <c r="BO148" i="3"/>
  <c r="BN148" i="3"/>
  <c r="BI148" i="3"/>
  <c r="BH148" i="3"/>
  <c r="BF148" i="3"/>
  <c r="BE148" i="3"/>
  <c r="AZ148" i="3"/>
  <c r="AY148" i="3"/>
  <c r="AW148" i="3"/>
  <c r="AV148" i="3"/>
  <c r="AT148" i="3"/>
  <c r="AS148" i="3"/>
  <c r="AQ148" i="3"/>
  <c r="AP148" i="3"/>
  <c r="AN148" i="3"/>
  <c r="AM148" i="3"/>
  <c r="AE148" i="3"/>
  <c r="AD148" i="3"/>
  <c r="Y148" i="3"/>
  <c r="X148" i="3"/>
  <c r="V148" i="3"/>
  <c r="U148" i="3"/>
  <c r="S148" i="3"/>
  <c r="R148" i="3"/>
  <c r="M148" i="3"/>
  <c r="L148" i="3"/>
  <c r="J148" i="3"/>
  <c r="I148" i="3"/>
  <c r="D148" i="3"/>
  <c r="C148" i="3"/>
  <c r="JA148" i="3" l="1"/>
  <c r="JB148" i="3"/>
  <c r="FH136" i="2"/>
  <c r="DX136" i="2"/>
  <c r="CE136" i="2"/>
  <c r="Q136" i="2"/>
  <c r="GI138" i="2"/>
  <c r="GC146" i="2"/>
  <c r="FT140" i="2"/>
  <c r="FK142" i="2"/>
  <c r="FH144" i="2"/>
  <c r="FH143" i="2"/>
  <c r="FH142" i="2"/>
  <c r="FH140" i="2"/>
  <c r="FH139" i="2"/>
  <c r="FH138" i="2"/>
  <c r="FH137" i="2"/>
  <c r="FE146" i="2"/>
  <c r="FE145" i="2"/>
  <c r="FE144" i="2"/>
  <c r="FE143" i="2"/>
  <c r="FE139" i="2"/>
  <c r="FE137" i="2"/>
  <c r="DX147" i="2"/>
  <c r="DX145" i="2"/>
  <c r="DX144" i="2"/>
  <c r="DX143" i="2"/>
  <c r="DX141" i="2"/>
  <c r="DX140" i="2"/>
  <c r="DX139" i="2"/>
  <c r="DX138" i="2"/>
  <c r="DR146" i="2"/>
  <c r="DR138" i="2"/>
  <c r="CH144" i="2"/>
  <c r="CH143" i="2"/>
  <c r="BY146" i="2"/>
  <c r="BY145" i="2"/>
  <c r="BY141" i="2"/>
  <c r="BM142" i="2"/>
  <c r="BJ147" i="2"/>
  <c r="BJ146" i="2"/>
  <c r="BJ145" i="2"/>
  <c r="BJ144" i="2"/>
  <c r="BJ143" i="2"/>
  <c r="BJ142" i="2"/>
  <c r="BJ140" i="2"/>
  <c r="BJ139" i="2"/>
  <c r="BJ138" i="2"/>
  <c r="BJ137" i="2"/>
  <c r="BD139" i="2"/>
  <c r="AU145" i="2"/>
  <c r="Q143" i="2"/>
  <c r="Q142" i="2"/>
  <c r="Q137" i="2"/>
  <c r="GN148" i="2"/>
  <c r="GM148" i="2"/>
  <c r="GK148" i="2"/>
  <c r="GJ148" i="2"/>
  <c r="GH148" i="2"/>
  <c r="GG148" i="2"/>
  <c r="GE148" i="2"/>
  <c r="GD148" i="2"/>
  <c r="GB148" i="2"/>
  <c r="GA148" i="2"/>
  <c r="FY148" i="2"/>
  <c r="FX148" i="2"/>
  <c r="FS148" i="2"/>
  <c r="FR148" i="2"/>
  <c r="FP148" i="2"/>
  <c r="FO148" i="2"/>
  <c r="FM148" i="2"/>
  <c r="FL148" i="2"/>
  <c r="FJ148" i="2"/>
  <c r="FI148" i="2"/>
  <c r="FG148" i="2"/>
  <c r="FF148" i="2"/>
  <c r="AW148" i="2"/>
  <c r="AV148" i="2"/>
  <c r="FD148" i="2"/>
  <c r="FC148" i="2"/>
  <c r="FA148" i="2"/>
  <c r="EZ148" i="2"/>
  <c r="EX148" i="2"/>
  <c r="EW148" i="2"/>
  <c r="EU148" i="2"/>
  <c r="ET148" i="2"/>
  <c r="ER148" i="2"/>
  <c r="EQ148" i="2"/>
  <c r="EO148" i="2"/>
  <c r="EN148" i="2"/>
  <c r="EF148" i="2"/>
  <c r="EE148" i="2"/>
  <c r="DZ148" i="2"/>
  <c r="DY148" i="2"/>
  <c r="DW148" i="2"/>
  <c r="DV148" i="2"/>
  <c r="DT148" i="2"/>
  <c r="DS148" i="2"/>
  <c r="DQ148" i="2"/>
  <c r="DP148" i="2"/>
  <c r="DB148" i="2"/>
  <c r="DA148" i="2"/>
  <c r="CY148" i="2"/>
  <c r="CX148" i="2"/>
  <c r="CV148" i="2"/>
  <c r="CU148" i="2"/>
  <c r="CP148" i="2"/>
  <c r="CO148" i="2"/>
  <c r="CM148" i="2"/>
  <c r="CL148" i="2"/>
  <c r="CG148" i="2"/>
  <c r="CF148" i="2"/>
  <c r="CD148" i="2"/>
  <c r="CC148" i="2"/>
  <c r="CA148" i="2"/>
  <c r="BZ148" i="2"/>
  <c r="BX148" i="2"/>
  <c r="BW148" i="2"/>
  <c r="BR148" i="2"/>
  <c r="BQ148" i="2"/>
  <c r="BL148" i="2"/>
  <c r="BK148" i="2"/>
  <c r="BI148" i="2"/>
  <c r="BH148" i="2"/>
  <c r="BC148" i="2"/>
  <c r="BB148" i="2"/>
  <c r="AT148" i="2"/>
  <c r="AS148" i="2"/>
  <c r="AQ148" i="2"/>
  <c r="AP148" i="2"/>
  <c r="AN148" i="2"/>
  <c r="AM148" i="2"/>
  <c r="AK148" i="2"/>
  <c r="AJ148" i="2"/>
  <c r="AH148" i="2"/>
  <c r="AG148" i="2"/>
  <c r="Y148" i="2"/>
  <c r="X148" i="2"/>
  <c r="S148" i="2"/>
  <c r="R148" i="2"/>
  <c r="P148" i="2"/>
  <c r="O148" i="2"/>
  <c r="J148" i="2"/>
  <c r="I148" i="2"/>
  <c r="D148" i="2"/>
  <c r="C148" i="2"/>
  <c r="GQ148" i="2" l="1"/>
  <c r="GP148" i="2"/>
  <c r="FK134" i="3"/>
  <c r="BP134" i="3"/>
  <c r="BA134" i="3"/>
  <c r="AX134" i="3"/>
  <c r="N134" i="3"/>
  <c r="H134" i="3"/>
  <c r="IZ134" i="3"/>
  <c r="IW134" i="3"/>
  <c r="HV134" i="3"/>
  <c r="HJ134" i="3"/>
  <c r="FE134" i="3"/>
  <c r="FB134" i="3"/>
  <c r="EG134" i="3"/>
  <c r="EA134" i="3"/>
  <c r="DR134" i="3"/>
  <c r="AF134" i="3"/>
  <c r="HV133" i="3" l="1"/>
  <c r="CQ133" i="3"/>
  <c r="IZ133" i="3"/>
  <c r="IW133" i="3"/>
  <c r="HJ133" i="3"/>
  <c r="FE133" i="3"/>
  <c r="FB133" i="3"/>
  <c r="EG133" i="3"/>
  <c r="EA133" i="3"/>
  <c r="DR133" i="3"/>
  <c r="AF133" i="3"/>
  <c r="FE127" i="3" l="1"/>
  <c r="H127" i="3"/>
  <c r="BA126" i="3"/>
  <c r="H125" i="3"/>
  <c r="HJ124" i="3"/>
  <c r="FE121" i="3"/>
  <c r="CQ120" i="3"/>
  <c r="HV118" i="3"/>
  <c r="FK117" i="3"/>
  <c r="FK118" i="3"/>
  <c r="FK119" i="3"/>
  <c r="FK120" i="3"/>
  <c r="DF117" i="3"/>
  <c r="FE116" i="3"/>
  <c r="BA116" i="3"/>
  <c r="BA119" i="3"/>
  <c r="BA120" i="3"/>
  <c r="BA121" i="3"/>
  <c r="AF116" i="3"/>
  <c r="BA115" i="3"/>
  <c r="FK114" i="3"/>
  <c r="H113" i="3"/>
  <c r="H115" i="3"/>
  <c r="H116" i="3"/>
  <c r="H117" i="3"/>
  <c r="H119" i="3"/>
  <c r="H120" i="3"/>
  <c r="H121" i="3"/>
  <c r="EG112" i="3"/>
  <c r="FK107" i="3"/>
  <c r="IW105" i="3"/>
  <c r="FK105" i="3"/>
  <c r="H106" i="3"/>
  <c r="H107" i="3"/>
  <c r="H108" i="3"/>
  <c r="H105" i="3"/>
  <c r="HV104" i="3"/>
  <c r="H104" i="3"/>
  <c r="GO103" i="3"/>
  <c r="FK103" i="3"/>
  <c r="H103" i="3"/>
  <c r="FK101" i="3"/>
  <c r="FK99" i="3"/>
  <c r="IZ98" i="3"/>
  <c r="EV95" i="3"/>
  <c r="IE94" i="3"/>
  <c r="FK94" i="3"/>
  <c r="EV94" i="3"/>
  <c r="Z94" i="3"/>
  <c r="FK93" i="3"/>
  <c r="FQ91" i="3"/>
  <c r="EV91" i="3"/>
  <c r="GO88" i="3"/>
  <c r="EV88" i="3"/>
  <c r="IQ87" i="3"/>
  <c r="IQ88" i="3"/>
  <c r="IQ89" i="3"/>
  <c r="IQ90" i="3"/>
  <c r="IQ91" i="3"/>
  <c r="IQ92" i="3"/>
  <c r="IQ93" i="3"/>
  <c r="HV87" i="3"/>
  <c r="HV88" i="3"/>
  <c r="HV89" i="3"/>
  <c r="HV90" i="3"/>
  <c r="HV91" i="3"/>
  <c r="HV92" i="3"/>
  <c r="HV94" i="3"/>
  <c r="HV95" i="3"/>
  <c r="BA87" i="3"/>
  <c r="BA89" i="3"/>
  <c r="BA90" i="3"/>
  <c r="BA91" i="3"/>
  <c r="BA92" i="3"/>
  <c r="BA93" i="3"/>
  <c r="BA94" i="3"/>
  <c r="IE86" i="3"/>
  <c r="HV86" i="3"/>
  <c r="FK86" i="3"/>
  <c r="EV86" i="3"/>
  <c r="DR86" i="3"/>
  <c r="BA86" i="3"/>
  <c r="GO85" i="3"/>
  <c r="H85" i="3"/>
  <c r="H86" i="3"/>
  <c r="H87" i="3"/>
  <c r="H88" i="3"/>
  <c r="H89" i="3"/>
  <c r="H90" i="3"/>
  <c r="H91" i="3"/>
  <c r="H92" i="3"/>
  <c r="H94" i="3"/>
  <c r="H95" i="3"/>
  <c r="GX82" i="3"/>
  <c r="DR82" i="3"/>
  <c r="CQ82" i="3"/>
  <c r="N82" i="3"/>
  <c r="GO81" i="3"/>
  <c r="DX81" i="3"/>
  <c r="FK80" i="3"/>
  <c r="HV79" i="3"/>
  <c r="GO79" i="3"/>
  <c r="E79" i="3"/>
  <c r="FK78" i="3"/>
  <c r="GO76" i="3"/>
  <c r="IE75" i="3"/>
  <c r="FK75" i="3"/>
  <c r="GO74" i="3"/>
  <c r="FK73" i="3"/>
  <c r="H72" i="3"/>
  <c r="H73" i="3"/>
  <c r="H75" i="3"/>
  <c r="H77" i="3"/>
  <c r="H78" i="3"/>
  <c r="H80" i="3"/>
  <c r="H81" i="3"/>
  <c r="H82" i="3"/>
  <c r="IW60" i="3"/>
  <c r="GO62" i="3"/>
  <c r="IW68" i="3"/>
  <c r="HV67" i="3"/>
  <c r="CQ67" i="3"/>
  <c r="GX64" i="3"/>
  <c r="IE63" i="3"/>
  <c r="FN63" i="3"/>
  <c r="CT63" i="3"/>
  <c r="CQ63" i="3"/>
  <c r="FK61" i="3"/>
  <c r="FK62" i="3"/>
  <c r="FK64" i="3"/>
  <c r="FK65" i="3"/>
  <c r="FK67" i="3"/>
  <c r="IE60" i="3"/>
  <c r="GX60" i="3"/>
  <c r="H60" i="3"/>
  <c r="H61" i="3"/>
  <c r="H62" i="3"/>
  <c r="H63" i="3"/>
  <c r="H65" i="3"/>
  <c r="H66" i="3"/>
  <c r="H67" i="3"/>
  <c r="H68" i="3"/>
  <c r="H69" i="3"/>
  <c r="H59" i="3"/>
  <c r="IZ49" i="3"/>
  <c r="GI55" i="3"/>
  <c r="CT53" i="3"/>
  <c r="IE52" i="3"/>
  <c r="FN52" i="3"/>
  <c r="CT52" i="3"/>
  <c r="HV51" i="3"/>
  <c r="IE50" i="3"/>
  <c r="GO50" i="3"/>
  <c r="FK50" i="3"/>
  <c r="FK51" i="3"/>
  <c r="FK53" i="3"/>
  <c r="FK54" i="3"/>
  <c r="FK55" i="3"/>
  <c r="H52" i="3"/>
  <c r="H53" i="3"/>
  <c r="H55" i="3"/>
  <c r="H56" i="3"/>
  <c r="H50" i="3"/>
  <c r="HV49" i="3"/>
  <c r="GO49" i="3"/>
  <c r="FK49" i="3"/>
  <c r="H49" i="3"/>
  <c r="CQ48" i="3"/>
  <c r="H47" i="3"/>
  <c r="FK46" i="3"/>
  <c r="CT46" i="3"/>
  <c r="H46" i="3"/>
  <c r="FH127" i="2"/>
  <c r="FH126" i="2"/>
  <c r="FH124" i="2"/>
  <c r="FH121" i="2"/>
  <c r="DX121" i="2"/>
  <c r="FH102" i="2"/>
  <c r="FE102" i="2"/>
  <c r="BJ101" i="2"/>
  <c r="BJ94" i="2"/>
  <c r="BJ93" i="2"/>
  <c r="GF92" i="2"/>
  <c r="BJ92" i="2"/>
  <c r="BJ90" i="2"/>
  <c r="BJ89" i="2"/>
  <c r="BJ87" i="2"/>
  <c r="BJ80" i="2" l="1"/>
  <c r="CN79" i="2"/>
  <c r="DX78" i="2"/>
  <c r="BJ76" i="2"/>
  <c r="CN73" i="2"/>
  <c r="Q62" i="2"/>
  <c r="EG53" i="2"/>
  <c r="BD51" i="2"/>
  <c r="Z48" i="2"/>
  <c r="Q55" i="2"/>
  <c r="DR132" i="3" l="1"/>
  <c r="FE132" i="3"/>
  <c r="EA132" i="3"/>
  <c r="DZ18" i="3"/>
  <c r="DY18" i="3"/>
  <c r="DZ31" i="3"/>
  <c r="DY31" i="3"/>
  <c r="DZ44" i="3"/>
  <c r="DY44" i="3"/>
  <c r="DZ57" i="3"/>
  <c r="DY57" i="3"/>
  <c r="DZ70" i="3"/>
  <c r="DY70" i="3"/>
  <c r="DZ83" i="3"/>
  <c r="DY83" i="3"/>
  <c r="DZ122" i="3"/>
  <c r="DY122" i="3"/>
  <c r="DZ135" i="3"/>
  <c r="DY135" i="3"/>
  <c r="DZ109" i="3"/>
  <c r="DY109" i="3"/>
  <c r="DZ96" i="3"/>
  <c r="DY96" i="3"/>
  <c r="AF132" i="3"/>
  <c r="H132" i="3"/>
  <c r="IZ132" i="3"/>
  <c r="IW132" i="3"/>
  <c r="HJ132" i="3"/>
  <c r="FB132" i="3"/>
  <c r="EG132" i="3"/>
  <c r="BA132" i="3"/>
  <c r="GQ134" i="2" l="1"/>
  <c r="GP134" i="2"/>
  <c r="GQ133" i="2"/>
  <c r="GP133" i="2"/>
  <c r="GQ131" i="2"/>
  <c r="GP131" i="2"/>
  <c r="GQ130" i="2"/>
  <c r="GP130" i="2"/>
  <c r="GQ129" i="2"/>
  <c r="GP129" i="2"/>
  <c r="GQ128" i="2"/>
  <c r="GP128" i="2"/>
  <c r="GQ127" i="2"/>
  <c r="GP127" i="2"/>
  <c r="GQ126" i="2"/>
  <c r="GP126" i="2"/>
  <c r="GQ125" i="2"/>
  <c r="GP125" i="2"/>
  <c r="GQ124" i="2"/>
  <c r="GP124" i="2"/>
  <c r="GQ123" i="2"/>
  <c r="GP123" i="2"/>
  <c r="GQ132" i="2"/>
  <c r="GP132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132" i="2"/>
  <c r="AW135" i="2"/>
  <c r="AV135" i="2"/>
  <c r="HV131" i="3" l="1"/>
  <c r="HG131" i="3"/>
  <c r="HF135" i="3"/>
  <c r="HE135" i="3"/>
  <c r="HF122" i="3"/>
  <c r="HE122" i="3"/>
  <c r="HF109" i="3"/>
  <c r="HE109" i="3"/>
  <c r="HF96" i="3"/>
  <c r="HE96" i="3"/>
  <c r="HF83" i="3"/>
  <c r="HE83" i="3"/>
  <c r="HF70" i="3"/>
  <c r="HE70" i="3"/>
  <c r="HF57" i="3"/>
  <c r="HE57" i="3"/>
  <c r="HF44" i="3"/>
  <c r="HE44" i="3"/>
  <c r="HF31" i="3"/>
  <c r="HE31" i="3"/>
  <c r="HF18" i="3"/>
  <c r="HE18" i="3"/>
  <c r="ED131" i="3"/>
  <c r="AU131" i="3"/>
  <c r="IZ131" i="3"/>
  <c r="IW131" i="3"/>
  <c r="HJ131" i="3"/>
  <c r="FB131" i="3"/>
  <c r="EG131" i="3"/>
  <c r="DR131" i="3"/>
  <c r="CQ131" i="3"/>
  <c r="BA131" i="3"/>
  <c r="FH131" i="2" l="1"/>
  <c r="DX131" i="2"/>
  <c r="BY131" i="2"/>
  <c r="BJ131" i="2"/>
  <c r="AU131" i="2"/>
  <c r="AT122" i="2"/>
  <c r="AS122" i="2"/>
  <c r="AT109" i="2"/>
  <c r="AS109" i="2"/>
  <c r="AT96" i="2"/>
  <c r="AS96" i="2"/>
  <c r="AT70" i="2"/>
  <c r="AS70" i="2"/>
  <c r="AT57" i="2"/>
  <c r="AS57" i="2"/>
  <c r="AT44" i="2"/>
  <c r="AS44" i="2"/>
  <c r="AT31" i="2"/>
  <c r="AS31" i="2"/>
  <c r="AT18" i="2"/>
  <c r="AS18" i="2"/>
  <c r="AT135" i="2"/>
  <c r="AS135" i="2"/>
  <c r="Q131" i="2"/>
  <c r="GX130" i="3" l="1"/>
  <c r="FH130" i="2" l="1"/>
  <c r="FH129" i="2"/>
  <c r="GN135" i="2"/>
  <c r="GM135" i="2"/>
  <c r="GK135" i="2"/>
  <c r="GJ135" i="2"/>
  <c r="GH135" i="2"/>
  <c r="GG135" i="2"/>
  <c r="GI134" i="2"/>
  <c r="GE135" i="2"/>
  <c r="GD135" i="2"/>
  <c r="GF134" i="2"/>
  <c r="GB135" i="2"/>
  <c r="GA135" i="2"/>
  <c r="FY135" i="2"/>
  <c r="FX135" i="2"/>
  <c r="FS135" i="2"/>
  <c r="FR135" i="2"/>
  <c r="N129" i="3" l="1"/>
  <c r="H129" i="3" l="1"/>
  <c r="BA129" i="3"/>
  <c r="BP129" i="3"/>
  <c r="CQ129" i="3"/>
  <c r="EG129" i="3"/>
  <c r="FB129" i="3"/>
  <c r="FK129" i="3"/>
  <c r="HJ129" i="3"/>
  <c r="IW129" i="3"/>
  <c r="IZ129" i="3"/>
  <c r="H130" i="3"/>
  <c r="BA130" i="3"/>
  <c r="CQ130" i="3"/>
  <c r="DR130" i="3"/>
  <c r="EG130" i="3"/>
  <c r="FB130" i="3"/>
  <c r="FK130" i="3"/>
  <c r="HJ130" i="3"/>
  <c r="IW130" i="3"/>
  <c r="IZ130" i="3"/>
  <c r="F135" i="3"/>
  <c r="G135" i="3"/>
  <c r="I135" i="3"/>
  <c r="J135" i="3"/>
  <c r="L135" i="3"/>
  <c r="M135" i="3"/>
  <c r="R135" i="3"/>
  <c r="S135" i="3"/>
  <c r="U135" i="3"/>
  <c r="V135" i="3"/>
  <c r="X135" i="3"/>
  <c r="Y135" i="3"/>
  <c r="AD135" i="3"/>
  <c r="AE135" i="3"/>
  <c r="AM135" i="3"/>
  <c r="AN135" i="3"/>
  <c r="AP135" i="3"/>
  <c r="AQ135" i="3"/>
  <c r="AS135" i="3"/>
  <c r="AT135" i="3"/>
  <c r="AV135" i="3"/>
  <c r="AW135" i="3"/>
  <c r="AY135" i="3"/>
  <c r="AZ135" i="3"/>
  <c r="BE135" i="3"/>
  <c r="BF135" i="3"/>
  <c r="BH135" i="3"/>
  <c r="BI135" i="3"/>
  <c r="BN135" i="3"/>
  <c r="BO135" i="3"/>
  <c r="BQ135" i="3"/>
  <c r="BR135" i="3"/>
  <c r="CC135" i="3"/>
  <c r="CD135" i="3"/>
  <c r="CL135" i="3"/>
  <c r="CM135" i="3"/>
  <c r="CO135" i="3"/>
  <c r="CP135" i="3"/>
  <c r="CR135" i="3"/>
  <c r="CS135" i="3"/>
  <c r="CU135" i="3"/>
  <c r="CV135" i="3"/>
  <c r="CX135" i="3"/>
  <c r="CY135" i="3"/>
  <c r="DD135" i="3"/>
  <c r="DE135" i="3"/>
  <c r="DG135" i="3"/>
  <c r="DH135" i="3"/>
  <c r="DJ135" i="3"/>
  <c r="DK135" i="3"/>
  <c r="DM135" i="3"/>
  <c r="DN135" i="3"/>
  <c r="DP135" i="3"/>
  <c r="DQ135" i="3"/>
  <c r="DS135" i="3"/>
  <c r="DT135" i="3"/>
  <c r="DV135" i="3"/>
  <c r="DW135" i="3"/>
  <c r="EB135" i="3"/>
  <c r="EC135" i="3"/>
  <c r="EE135" i="3"/>
  <c r="EF135" i="3"/>
  <c r="EH135" i="3"/>
  <c r="EI135" i="3"/>
  <c r="EQ135" i="3"/>
  <c r="ER135" i="3"/>
  <c r="ET135" i="3"/>
  <c r="EU135" i="3"/>
  <c r="EW135" i="3"/>
  <c r="EX135" i="3"/>
  <c r="EZ135" i="3"/>
  <c r="FA135" i="3"/>
  <c r="FC135" i="3"/>
  <c r="FD135" i="3"/>
  <c r="FF135" i="3"/>
  <c r="FG135" i="3"/>
  <c r="FI135" i="3"/>
  <c r="FJ135" i="3"/>
  <c r="FL135" i="3"/>
  <c r="FM135" i="3"/>
  <c r="FO135" i="3"/>
  <c r="FP135" i="3"/>
  <c r="FR135" i="3"/>
  <c r="FS135" i="3"/>
  <c r="FU135" i="3"/>
  <c r="FV135" i="3"/>
  <c r="FX135" i="3"/>
  <c r="FY135" i="3"/>
  <c r="GA135" i="3"/>
  <c r="GB135" i="3"/>
  <c r="GG135" i="3"/>
  <c r="GH135" i="3"/>
  <c r="GM135" i="3"/>
  <c r="GN135" i="3"/>
  <c r="GV135" i="3"/>
  <c r="GW135" i="3"/>
  <c r="GY135" i="3"/>
  <c r="GZ135" i="3"/>
  <c r="HH135" i="3"/>
  <c r="HI135" i="3"/>
  <c r="HK135" i="3"/>
  <c r="HL135" i="3"/>
  <c r="HN135" i="3"/>
  <c r="HO135" i="3"/>
  <c r="HQ135" i="3"/>
  <c r="HR135" i="3"/>
  <c r="HT135" i="3"/>
  <c r="HU135" i="3"/>
  <c r="HW135" i="3"/>
  <c r="HX135" i="3"/>
  <c r="HZ135" i="3"/>
  <c r="IA135" i="3"/>
  <c r="IC135" i="3"/>
  <c r="ID135" i="3"/>
  <c r="IF135" i="3"/>
  <c r="IG135" i="3"/>
  <c r="II135" i="3"/>
  <c r="IJ135" i="3"/>
  <c r="IL135" i="3"/>
  <c r="IM135" i="3"/>
  <c r="IO135" i="3"/>
  <c r="IP135" i="3"/>
  <c r="IR135" i="3"/>
  <c r="IS135" i="3"/>
  <c r="IU135" i="3"/>
  <c r="IV135" i="3"/>
  <c r="IX135" i="3"/>
  <c r="IY135" i="3"/>
  <c r="D135" i="3"/>
  <c r="C135" i="3"/>
  <c r="BD129" i="2"/>
  <c r="BJ129" i="2"/>
  <c r="BY129" i="2"/>
  <c r="EG129" i="2"/>
  <c r="Q130" i="2"/>
  <c r="BJ130" i="2"/>
  <c r="DX130" i="2"/>
  <c r="FE130" i="2"/>
  <c r="AL132" i="2"/>
  <c r="BJ132" i="2"/>
  <c r="DX132" i="2"/>
  <c r="Q133" i="2"/>
  <c r="BJ133" i="2"/>
  <c r="DR133" i="2"/>
  <c r="FE133" i="2"/>
  <c r="FH133" i="2"/>
  <c r="BY134" i="2"/>
  <c r="DX134" i="2"/>
  <c r="FH134" i="2"/>
  <c r="I135" i="2"/>
  <c r="J135" i="2"/>
  <c r="O135" i="2"/>
  <c r="P135" i="2"/>
  <c r="R135" i="2"/>
  <c r="S135" i="2"/>
  <c r="X135" i="2"/>
  <c r="Y135" i="2"/>
  <c r="AG135" i="2"/>
  <c r="AH135" i="2"/>
  <c r="AJ135" i="2"/>
  <c r="AK135" i="2"/>
  <c r="AM135" i="2"/>
  <c r="AN135" i="2"/>
  <c r="AP135" i="2"/>
  <c r="AQ135" i="2"/>
  <c r="BB135" i="2"/>
  <c r="BC135" i="2"/>
  <c r="BH135" i="2"/>
  <c r="BI135" i="2"/>
  <c r="BK135" i="2"/>
  <c r="BL135" i="2"/>
  <c r="BQ135" i="2"/>
  <c r="BR135" i="2"/>
  <c r="BW135" i="2"/>
  <c r="BX135" i="2"/>
  <c r="BZ135" i="2"/>
  <c r="CA135" i="2"/>
  <c r="CC135" i="2"/>
  <c r="CD135" i="2"/>
  <c r="CF135" i="2"/>
  <c r="CG135" i="2"/>
  <c r="CL135" i="2"/>
  <c r="CM135" i="2"/>
  <c r="CO135" i="2"/>
  <c r="CP135" i="2"/>
  <c r="CU135" i="2"/>
  <c r="CV135" i="2"/>
  <c r="CX135" i="2"/>
  <c r="CY135" i="2"/>
  <c r="DA135" i="2"/>
  <c r="DB135" i="2"/>
  <c r="DP135" i="2"/>
  <c r="DQ135" i="2"/>
  <c r="DS135" i="2"/>
  <c r="DT135" i="2"/>
  <c r="DV135" i="2"/>
  <c r="DW135" i="2"/>
  <c r="DY135" i="2"/>
  <c r="DZ135" i="2"/>
  <c r="EE135" i="2"/>
  <c r="EF135" i="2"/>
  <c r="EN135" i="2"/>
  <c r="EO135" i="2"/>
  <c r="EQ135" i="2"/>
  <c r="ER135" i="2"/>
  <c r="ET135" i="2"/>
  <c r="EU135" i="2"/>
  <c r="EW135" i="2"/>
  <c r="EX135" i="2"/>
  <c r="EZ135" i="2"/>
  <c r="FA135" i="2"/>
  <c r="FC135" i="2"/>
  <c r="FD135" i="2"/>
  <c r="FF135" i="2"/>
  <c r="FG135" i="2"/>
  <c r="FI135" i="2"/>
  <c r="FJ135" i="2"/>
  <c r="FL135" i="2"/>
  <c r="FM135" i="2"/>
  <c r="FO135" i="2"/>
  <c r="FP135" i="2"/>
  <c r="D135" i="2"/>
  <c r="C135" i="2"/>
  <c r="JB135" i="3" l="1"/>
  <c r="JA135" i="3"/>
  <c r="GP135" i="2"/>
  <c r="GQ135" i="2"/>
  <c r="IE58" i="3"/>
  <c r="HW18" i="3" l="1"/>
  <c r="HX18" i="3"/>
  <c r="HW31" i="3"/>
  <c r="HX31" i="3"/>
  <c r="HW44" i="3"/>
  <c r="HX44" i="3"/>
  <c r="HW57" i="3"/>
  <c r="HX57" i="3"/>
  <c r="HW70" i="3"/>
  <c r="HX70" i="3"/>
  <c r="HW83" i="3"/>
  <c r="HX83" i="3"/>
  <c r="HY84" i="3"/>
  <c r="HW96" i="3"/>
  <c r="HX96" i="3"/>
  <c r="HW109" i="3"/>
  <c r="HX109" i="3"/>
  <c r="HW122" i="3"/>
  <c r="HX122" i="3"/>
  <c r="IZ128" i="3" l="1"/>
  <c r="IW128" i="3"/>
  <c r="HJ128" i="3"/>
  <c r="GO128" i="3"/>
  <c r="FK128" i="3"/>
  <c r="FB128" i="3"/>
  <c r="EG128" i="3"/>
  <c r="IZ127" i="3"/>
  <c r="IW127" i="3"/>
  <c r="HJ127" i="3"/>
  <c r="FK127" i="3"/>
  <c r="FB127" i="3"/>
  <c r="EG127" i="3"/>
  <c r="DR127" i="3"/>
  <c r="BP127" i="3"/>
  <c r="BO122" i="3"/>
  <c r="BN122" i="3"/>
  <c r="BO109" i="3"/>
  <c r="BN109" i="3"/>
  <c r="BO96" i="3"/>
  <c r="BN96" i="3"/>
  <c r="BO83" i="3"/>
  <c r="BN83" i="3"/>
  <c r="BO70" i="3"/>
  <c r="BN70" i="3"/>
  <c r="BO57" i="3"/>
  <c r="BN57" i="3"/>
  <c r="BO44" i="3"/>
  <c r="BN44" i="3"/>
  <c r="BO31" i="3"/>
  <c r="BN31" i="3"/>
  <c r="BO18" i="3"/>
  <c r="BN18" i="3"/>
  <c r="BA127" i="3"/>
  <c r="IZ126" i="3"/>
  <c r="IW126" i="3"/>
  <c r="HV126" i="3"/>
  <c r="HJ126" i="3"/>
  <c r="FK126" i="3"/>
  <c r="FB126" i="3"/>
  <c r="EG126" i="3"/>
  <c r="IZ125" i="3"/>
  <c r="IW125" i="3"/>
  <c r="HJ125" i="3"/>
  <c r="FK125" i="3"/>
  <c r="FB125" i="3"/>
  <c r="EG125" i="3"/>
  <c r="IZ124" i="3"/>
  <c r="IW124" i="3"/>
  <c r="FK124" i="3"/>
  <c r="FB124" i="3"/>
  <c r="EG124" i="3"/>
  <c r="DR124" i="3"/>
  <c r="H123" i="3"/>
  <c r="IQ111" i="3"/>
  <c r="IK114" i="3"/>
  <c r="IJ122" i="3"/>
  <c r="II122" i="3"/>
  <c r="IG122" i="3"/>
  <c r="IF122" i="3"/>
  <c r="ID122" i="3"/>
  <c r="IC122" i="3"/>
  <c r="IA122" i="3"/>
  <c r="HZ122" i="3"/>
  <c r="HI122" i="3"/>
  <c r="HH122" i="3"/>
  <c r="GZ122" i="3"/>
  <c r="GY122" i="3"/>
  <c r="GW122" i="3"/>
  <c r="GV122" i="3"/>
  <c r="GH122" i="3"/>
  <c r="GG122" i="3"/>
  <c r="GB122" i="3"/>
  <c r="GA122" i="3"/>
  <c r="FQ120" i="3"/>
  <c r="FN117" i="3"/>
  <c r="FK116" i="3"/>
  <c r="FK111" i="3"/>
  <c r="FE123" i="3"/>
  <c r="FD122" i="3"/>
  <c r="FC122" i="3"/>
  <c r="FD109" i="3"/>
  <c r="FC109" i="3"/>
  <c r="FD96" i="3"/>
  <c r="FC96" i="3"/>
  <c r="FD83" i="3"/>
  <c r="FC83" i="3"/>
  <c r="FD70" i="3"/>
  <c r="FC70" i="3"/>
  <c r="FD57" i="3"/>
  <c r="FC57" i="3"/>
  <c r="FD44" i="3"/>
  <c r="FC44" i="3"/>
  <c r="FD31" i="3"/>
  <c r="FC31" i="3"/>
  <c r="FD18" i="3"/>
  <c r="FC18" i="3"/>
  <c r="ED111" i="3"/>
  <c r="EC122" i="3"/>
  <c r="EB122" i="3"/>
  <c r="DW122" i="3"/>
  <c r="DV122" i="3"/>
  <c r="DT122" i="3"/>
  <c r="DS122" i="3"/>
  <c r="DQ122" i="3"/>
  <c r="DP122" i="3"/>
  <c r="DN122" i="3"/>
  <c r="DM122" i="3"/>
  <c r="CY122" i="3"/>
  <c r="CX122" i="3"/>
  <c r="CV122" i="3"/>
  <c r="CU122" i="3"/>
  <c r="CS122" i="3"/>
  <c r="CR122" i="3"/>
  <c r="CD122" i="3"/>
  <c r="CC122" i="3"/>
  <c r="BR122" i="3"/>
  <c r="BQ122" i="3"/>
  <c r="BI122" i="3"/>
  <c r="BH122" i="3"/>
  <c r="BF122" i="3"/>
  <c r="BE122" i="3"/>
  <c r="AO30" i="3"/>
  <c r="AO28" i="3"/>
  <c r="AM31" i="3"/>
  <c r="AN31" i="3"/>
  <c r="AE122" i="3"/>
  <c r="AD122" i="3"/>
  <c r="AF113" i="3"/>
  <c r="AE109" i="3"/>
  <c r="AD109" i="3"/>
  <c r="AE96" i="3"/>
  <c r="AD96" i="3"/>
  <c r="AE83" i="3"/>
  <c r="AD83" i="3"/>
  <c r="AE70" i="3"/>
  <c r="AD70" i="3"/>
  <c r="AE57" i="3"/>
  <c r="AD57" i="3"/>
  <c r="AE44" i="3"/>
  <c r="AD44" i="3"/>
  <c r="AE31" i="3"/>
  <c r="AD31" i="3"/>
  <c r="AE18" i="3"/>
  <c r="AD18" i="3"/>
  <c r="V122" i="3"/>
  <c r="U122" i="3"/>
  <c r="S122" i="3"/>
  <c r="R122" i="3"/>
  <c r="M122" i="3"/>
  <c r="L122" i="3"/>
  <c r="J122" i="3"/>
  <c r="I122" i="3"/>
  <c r="D122" i="3"/>
  <c r="C122" i="3"/>
  <c r="IY122" i="3"/>
  <c r="IX122" i="3"/>
  <c r="IV122" i="3"/>
  <c r="IU122" i="3"/>
  <c r="IS122" i="3"/>
  <c r="IR122" i="3"/>
  <c r="IP122" i="3"/>
  <c r="IO122" i="3"/>
  <c r="IM122" i="3"/>
  <c r="IL122" i="3"/>
  <c r="HU122" i="3"/>
  <c r="HT122" i="3"/>
  <c r="HR122" i="3"/>
  <c r="HQ122" i="3"/>
  <c r="HO122" i="3"/>
  <c r="HN122" i="3"/>
  <c r="HL122" i="3"/>
  <c r="HK122" i="3"/>
  <c r="GN122" i="3"/>
  <c r="GM122" i="3"/>
  <c r="FY122" i="3"/>
  <c r="FX122" i="3"/>
  <c r="FV122" i="3"/>
  <c r="FU122" i="3"/>
  <c r="FS122" i="3"/>
  <c r="FR122" i="3"/>
  <c r="FP122" i="3"/>
  <c r="FO122" i="3"/>
  <c r="FM122" i="3"/>
  <c r="FL122" i="3"/>
  <c r="FJ122" i="3"/>
  <c r="FI122" i="3"/>
  <c r="FG122" i="3"/>
  <c r="FF122" i="3"/>
  <c r="FA122" i="3"/>
  <c r="EZ122" i="3"/>
  <c r="EX122" i="3"/>
  <c r="EW122" i="3"/>
  <c r="EU122" i="3"/>
  <c r="ET122" i="3"/>
  <c r="ER122" i="3"/>
  <c r="EQ122" i="3"/>
  <c r="EI122" i="3"/>
  <c r="EH122" i="3"/>
  <c r="EF122" i="3"/>
  <c r="EE122" i="3"/>
  <c r="DK122" i="3"/>
  <c r="DJ122" i="3"/>
  <c r="DH122" i="3"/>
  <c r="DG122" i="3"/>
  <c r="DE122" i="3"/>
  <c r="DD122" i="3"/>
  <c r="CP122" i="3"/>
  <c r="CO122" i="3"/>
  <c r="CM122" i="3"/>
  <c r="CL122" i="3"/>
  <c r="AZ122" i="3"/>
  <c r="AY122" i="3"/>
  <c r="AW122" i="3"/>
  <c r="AV122" i="3"/>
  <c r="AT122" i="3"/>
  <c r="AS122" i="3"/>
  <c r="AQ122" i="3"/>
  <c r="AP122" i="3"/>
  <c r="AN122" i="3"/>
  <c r="AM122" i="3"/>
  <c r="Y122" i="3"/>
  <c r="X122" i="3"/>
  <c r="G122" i="3"/>
  <c r="F122" i="3"/>
  <c r="HU109" i="3"/>
  <c r="HT109" i="3"/>
  <c r="HR109" i="3"/>
  <c r="HQ109" i="3"/>
  <c r="HO109" i="3"/>
  <c r="HN109" i="3"/>
  <c r="GX102" i="3"/>
  <c r="GH109" i="3"/>
  <c r="GG109" i="3"/>
  <c r="GB109" i="3"/>
  <c r="GA109" i="3"/>
  <c r="FY109" i="3"/>
  <c r="FX109" i="3"/>
  <c r="FV109" i="3"/>
  <c r="FU109" i="3"/>
  <c r="FS109" i="3"/>
  <c r="FR109" i="3"/>
  <c r="EX109" i="3"/>
  <c r="EW109" i="3"/>
  <c r="EU109" i="3"/>
  <c r="ET109" i="3"/>
  <c r="ER109" i="3"/>
  <c r="EQ109" i="3"/>
  <c r="EI109" i="3"/>
  <c r="EH109" i="3"/>
  <c r="EG97" i="3"/>
  <c r="EG98" i="3"/>
  <c r="EG99" i="3"/>
  <c r="EG100" i="3"/>
  <c r="EG101" i="3"/>
  <c r="EG102" i="3"/>
  <c r="EG103" i="3"/>
  <c r="EG104" i="3"/>
  <c r="EG105" i="3"/>
  <c r="EG106" i="3"/>
  <c r="EG107" i="3"/>
  <c r="EG108" i="3"/>
  <c r="AW109" i="3"/>
  <c r="AV109" i="3"/>
  <c r="AT109" i="3"/>
  <c r="AS109" i="3"/>
  <c r="AQ109" i="3"/>
  <c r="AP109" i="3"/>
  <c r="AN109" i="3"/>
  <c r="AM109" i="3"/>
  <c r="Y109" i="3"/>
  <c r="X109" i="3"/>
  <c r="V109" i="3"/>
  <c r="U109" i="3"/>
  <c r="S109" i="3"/>
  <c r="R109" i="3"/>
  <c r="M109" i="3"/>
  <c r="L109" i="3"/>
  <c r="IY109" i="3"/>
  <c r="IX109" i="3"/>
  <c r="IV109" i="3"/>
  <c r="IU109" i="3"/>
  <c r="IS109" i="3"/>
  <c r="IR109" i="3"/>
  <c r="IP109" i="3"/>
  <c r="IO109" i="3"/>
  <c r="IM109" i="3"/>
  <c r="IL109" i="3"/>
  <c r="IJ109" i="3"/>
  <c r="II109" i="3"/>
  <c r="IG109" i="3"/>
  <c r="IF109" i="3"/>
  <c r="ID109" i="3"/>
  <c r="IC109" i="3"/>
  <c r="IA109" i="3"/>
  <c r="HZ109" i="3"/>
  <c r="HL109" i="3"/>
  <c r="HK109" i="3"/>
  <c r="HI109" i="3"/>
  <c r="HH109" i="3"/>
  <c r="GZ109" i="3"/>
  <c r="GY109" i="3"/>
  <c r="GW109" i="3"/>
  <c r="GV109" i="3"/>
  <c r="GN109" i="3"/>
  <c r="GM109" i="3"/>
  <c r="FP109" i="3"/>
  <c r="FO109" i="3"/>
  <c r="FM109" i="3"/>
  <c r="FL109" i="3"/>
  <c r="FJ109" i="3"/>
  <c r="FI109" i="3"/>
  <c r="FG109" i="3"/>
  <c r="FF109" i="3"/>
  <c r="FA109" i="3"/>
  <c r="EZ109" i="3"/>
  <c r="EF109" i="3"/>
  <c r="EE109" i="3"/>
  <c r="EC109" i="3"/>
  <c r="EB109" i="3"/>
  <c r="DW109" i="3"/>
  <c r="DV109" i="3"/>
  <c r="DT109" i="3"/>
  <c r="DS109" i="3"/>
  <c r="DQ109" i="3"/>
  <c r="DP109" i="3"/>
  <c r="DN109" i="3"/>
  <c r="DM109" i="3"/>
  <c r="DK109" i="3"/>
  <c r="DJ109" i="3"/>
  <c r="DH109" i="3"/>
  <c r="DG109" i="3"/>
  <c r="DE109" i="3"/>
  <c r="DD109" i="3"/>
  <c r="CY109" i="3"/>
  <c r="CX109" i="3"/>
  <c r="CV109" i="3"/>
  <c r="CU109" i="3"/>
  <c r="CS109" i="3"/>
  <c r="CR109" i="3"/>
  <c r="CP109" i="3"/>
  <c r="CO109" i="3"/>
  <c r="CM109" i="3"/>
  <c r="CL109" i="3"/>
  <c r="CD109" i="3"/>
  <c r="CC109" i="3"/>
  <c r="BR109" i="3"/>
  <c r="BQ109" i="3"/>
  <c r="BI109" i="3"/>
  <c r="BH109" i="3"/>
  <c r="BF109" i="3"/>
  <c r="BE109" i="3"/>
  <c r="AZ109" i="3"/>
  <c r="AY109" i="3"/>
  <c r="J109" i="3"/>
  <c r="I109" i="3"/>
  <c r="G109" i="3"/>
  <c r="F109" i="3"/>
  <c r="D109" i="3"/>
  <c r="C109" i="3"/>
  <c r="JA122" i="3" l="1"/>
  <c r="JA109" i="3"/>
  <c r="JB122" i="3"/>
  <c r="JB109" i="3"/>
  <c r="IJ96" i="3"/>
  <c r="II96" i="3"/>
  <c r="IG96" i="3"/>
  <c r="IF96" i="3"/>
  <c r="IA96" i="3"/>
  <c r="HZ96" i="3"/>
  <c r="HV85" i="3"/>
  <c r="HM86" i="3"/>
  <c r="HM87" i="3"/>
  <c r="HM91" i="3"/>
  <c r="HM94" i="3"/>
  <c r="GO94" i="3"/>
  <c r="GO93" i="3"/>
  <c r="GO91" i="3"/>
  <c r="FG96" i="3"/>
  <c r="FF96" i="3"/>
  <c r="EV90" i="3"/>
  <c r="EU96" i="3"/>
  <c r="ET96" i="3"/>
  <c r="ES90" i="3"/>
  <c r="ER96" i="3"/>
  <c r="EQ96" i="3"/>
  <c r="EI96" i="3"/>
  <c r="EH96" i="3"/>
  <c r="EC96" i="3"/>
  <c r="EB96" i="3"/>
  <c r="DW96" i="3"/>
  <c r="DV96" i="3"/>
  <c r="DT96" i="3"/>
  <c r="DS96" i="3"/>
  <c r="DN96" i="3"/>
  <c r="DM96" i="3"/>
  <c r="DK96" i="3"/>
  <c r="DJ96" i="3"/>
  <c r="DH96" i="3"/>
  <c r="DG96" i="3"/>
  <c r="DE96" i="3"/>
  <c r="DD96" i="3"/>
  <c r="CY96" i="3"/>
  <c r="CX96" i="3"/>
  <c r="CV96" i="3"/>
  <c r="CU96" i="3"/>
  <c r="CT94" i="3"/>
  <c r="CQ95" i="3"/>
  <c r="CQ93" i="3"/>
  <c r="CQ92" i="3"/>
  <c r="CQ91" i="3"/>
  <c r="CQ90" i="3"/>
  <c r="CQ89" i="3"/>
  <c r="CQ87" i="3"/>
  <c r="CQ86" i="3"/>
  <c r="CQ85" i="3"/>
  <c r="CS96" i="3"/>
  <c r="CR96" i="3"/>
  <c r="CP96" i="3"/>
  <c r="CO96" i="3"/>
  <c r="CM96" i="3"/>
  <c r="CL96" i="3"/>
  <c r="CD96" i="3"/>
  <c r="CC96" i="3"/>
  <c r="BR96" i="3"/>
  <c r="BQ96" i="3"/>
  <c r="BI96" i="3"/>
  <c r="BH96" i="3"/>
  <c r="BF96" i="3"/>
  <c r="BE96" i="3"/>
  <c r="BA95" i="3"/>
  <c r="AZ96" i="3"/>
  <c r="AY96" i="3"/>
  <c r="AT96" i="3"/>
  <c r="AS96" i="3"/>
  <c r="AQ96" i="3"/>
  <c r="AP96" i="3"/>
  <c r="AN96" i="3"/>
  <c r="AM96" i="3"/>
  <c r="S96" i="3"/>
  <c r="R96" i="3"/>
  <c r="M96" i="3"/>
  <c r="L96" i="3"/>
  <c r="J96" i="3"/>
  <c r="I96" i="3"/>
  <c r="IY96" i="3"/>
  <c r="IX96" i="3"/>
  <c r="IV96" i="3"/>
  <c r="IU96" i="3"/>
  <c r="IS96" i="3"/>
  <c r="IR96" i="3"/>
  <c r="IP96" i="3"/>
  <c r="IO96" i="3"/>
  <c r="IM96" i="3"/>
  <c r="IL96" i="3"/>
  <c r="ID96" i="3"/>
  <c r="IC96" i="3"/>
  <c r="HU96" i="3"/>
  <c r="HT96" i="3"/>
  <c r="HR96" i="3"/>
  <c r="HQ96" i="3"/>
  <c r="HO96" i="3"/>
  <c r="HN96" i="3"/>
  <c r="HL96" i="3"/>
  <c r="HK96" i="3"/>
  <c r="HI96" i="3"/>
  <c r="HH96" i="3"/>
  <c r="GZ96" i="3"/>
  <c r="GY96" i="3"/>
  <c r="GW96" i="3"/>
  <c r="GV96" i="3"/>
  <c r="GN96" i="3"/>
  <c r="GM96" i="3"/>
  <c r="GH96" i="3"/>
  <c r="GG96" i="3"/>
  <c r="GB96" i="3"/>
  <c r="GA96" i="3"/>
  <c r="FY96" i="3"/>
  <c r="FX96" i="3"/>
  <c r="FV96" i="3"/>
  <c r="FU96" i="3"/>
  <c r="FS96" i="3"/>
  <c r="FR96" i="3"/>
  <c r="FP96" i="3"/>
  <c r="FO96" i="3"/>
  <c r="FM96" i="3"/>
  <c r="FL96" i="3"/>
  <c r="FJ96" i="3"/>
  <c r="FI96" i="3"/>
  <c r="FA96" i="3"/>
  <c r="EZ96" i="3"/>
  <c r="EX96" i="3"/>
  <c r="EW96" i="3"/>
  <c r="EF96" i="3"/>
  <c r="EE96" i="3"/>
  <c r="DQ96" i="3"/>
  <c r="DP96" i="3"/>
  <c r="AW96" i="3"/>
  <c r="AV96" i="3"/>
  <c r="Y96" i="3"/>
  <c r="X96" i="3"/>
  <c r="V96" i="3"/>
  <c r="U96" i="3"/>
  <c r="G96" i="3"/>
  <c r="F96" i="3"/>
  <c r="D96" i="3"/>
  <c r="C96" i="3"/>
  <c r="IJ83" i="3"/>
  <c r="II83" i="3"/>
  <c r="IG83" i="3"/>
  <c r="IF83" i="3"/>
  <c r="IA83" i="3"/>
  <c r="HZ83" i="3"/>
  <c r="HR83" i="3"/>
  <c r="HQ83" i="3"/>
  <c r="HO83" i="3"/>
  <c r="HN83" i="3"/>
  <c r="HL83" i="3"/>
  <c r="HK83" i="3"/>
  <c r="HI83" i="3"/>
  <c r="HH83" i="3"/>
  <c r="GO80" i="3"/>
  <c r="GO77" i="3"/>
  <c r="GN83" i="3"/>
  <c r="GM83" i="3"/>
  <c r="GI74" i="3"/>
  <c r="GH83" i="3"/>
  <c r="GG83" i="3"/>
  <c r="GB83" i="3"/>
  <c r="GA83" i="3"/>
  <c r="FY83" i="3"/>
  <c r="FX83" i="3"/>
  <c r="FV83" i="3"/>
  <c r="FU83" i="3"/>
  <c r="FT85" i="3"/>
  <c r="FS83" i="3"/>
  <c r="FR83" i="3"/>
  <c r="FS70" i="3"/>
  <c r="FR70" i="3"/>
  <c r="FS57" i="3"/>
  <c r="FR57" i="3"/>
  <c r="FS44" i="3"/>
  <c r="FR44" i="3"/>
  <c r="FS31" i="3"/>
  <c r="FR31" i="3"/>
  <c r="FS18" i="3"/>
  <c r="FR18" i="3"/>
  <c r="FM83" i="3"/>
  <c r="FL83" i="3"/>
  <c r="FI83" i="3"/>
  <c r="FJ83" i="3"/>
  <c r="FG83" i="3"/>
  <c r="FF83" i="3"/>
  <c r="EV74" i="3"/>
  <c r="ED77" i="3"/>
  <c r="ED74" i="3"/>
  <c r="DT83" i="3"/>
  <c r="DS83" i="3"/>
  <c r="DW83" i="3"/>
  <c r="DV83" i="3"/>
  <c r="DW70" i="3"/>
  <c r="DV70" i="3"/>
  <c r="DW57" i="3"/>
  <c r="DV57" i="3"/>
  <c r="DW44" i="3"/>
  <c r="DV44" i="3"/>
  <c r="DW31" i="3"/>
  <c r="DV31" i="3"/>
  <c r="DW18" i="3"/>
  <c r="DV18" i="3"/>
  <c r="DQ83" i="3"/>
  <c r="DP83" i="3"/>
  <c r="DO71" i="3"/>
  <c r="DN83" i="3"/>
  <c r="DM83" i="3"/>
  <c r="DN70" i="3"/>
  <c r="DM70" i="3"/>
  <c r="DN57" i="3"/>
  <c r="DM57" i="3"/>
  <c r="DN44" i="3"/>
  <c r="DM44" i="3"/>
  <c r="DN31" i="3"/>
  <c r="DM31" i="3"/>
  <c r="DN18" i="3"/>
  <c r="DM18" i="3"/>
  <c r="DK83" i="3"/>
  <c r="DJ83" i="3"/>
  <c r="DH83" i="3"/>
  <c r="DG83" i="3"/>
  <c r="DE83" i="3"/>
  <c r="DD83" i="3"/>
  <c r="CY83" i="3"/>
  <c r="CX83" i="3"/>
  <c r="CV83" i="3"/>
  <c r="CU83" i="3"/>
  <c r="BS75" i="3"/>
  <c r="BR83" i="3"/>
  <c r="BQ83" i="3"/>
  <c r="CD83" i="3"/>
  <c r="CC83" i="3"/>
  <c r="BR70" i="3"/>
  <c r="BQ70" i="3"/>
  <c r="BR57" i="3"/>
  <c r="BQ57" i="3"/>
  <c r="BR44" i="3"/>
  <c r="BQ44" i="3"/>
  <c r="BR31" i="3"/>
  <c r="BQ31" i="3"/>
  <c r="BR18" i="3"/>
  <c r="BQ18" i="3"/>
  <c r="BI83" i="3"/>
  <c r="BH83" i="3"/>
  <c r="BF83" i="3"/>
  <c r="BE83" i="3"/>
  <c r="AX82" i="3"/>
  <c r="AX77" i="3"/>
  <c r="AX72" i="3"/>
  <c r="AW83" i="3"/>
  <c r="AV83" i="3"/>
  <c r="AT83" i="3"/>
  <c r="AS83" i="3"/>
  <c r="AQ83" i="3"/>
  <c r="AP83" i="3"/>
  <c r="AN83" i="3"/>
  <c r="AM83" i="3"/>
  <c r="D83" i="3"/>
  <c r="C83" i="3"/>
  <c r="JA96" i="3" l="1"/>
  <c r="JB96" i="3"/>
  <c r="HP66" i="3"/>
  <c r="GO68" i="3"/>
  <c r="GO64" i="3"/>
  <c r="GC66" i="3"/>
  <c r="GB70" i="3"/>
  <c r="GA70" i="3"/>
  <c r="GB57" i="3"/>
  <c r="GA57" i="3"/>
  <c r="GB44" i="3"/>
  <c r="GA44" i="3"/>
  <c r="GB31" i="3"/>
  <c r="GA31" i="3"/>
  <c r="GB18" i="3"/>
  <c r="GA18" i="3"/>
  <c r="FG70" i="3"/>
  <c r="FF70" i="3"/>
  <c r="FH62" i="3"/>
  <c r="FG57" i="3"/>
  <c r="FF57" i="3"/>
  <c r="FG44" i="3"/>
  <c r="FF44" i="3"/>
  <c r="FG31" i="3"/>
  <c r="FF31" i="3"/>
  <c r="FG18" i="3"/>
  <c r="FF18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D67" i="3"/>
  <c r="ED65" i="3"/>
  <c r="ED62" i="3"/>
  <c r="DS70" i="3"/>
  <c r="DT70" i="3"/>
  <c r="DK70" i="3"/>
  <c r="DJ70" i="3"/>
  <c r="DH70" i="3"/>
  <c r="DG70" i="3"/>
  <c r="DF63" i="3"/>
  <c r="DE70" i="3"/>
  <c r="DD70" i="3"/>
  <c r="CW62" i="3"/>
  <c r="CV70" i="3"/>
  <c r="CU70" i="3"/>
  <c r="CV57" i="3"/>
  <c r="CU57" i="3"/>
  <c r="CV44" i="3"/>
  <c r="CU44" i="3"/>
  <c r="CV31" i="3"/>
  <c r="CU31" i="3"/>
  <c r="CV18" i="3"/>
  <c r="CU18" i="3"/>
  <c r="CT62" i="3"/>
  <c r="CT64" i="3"/>
  <c r="CT65" i="3"/>
  <c r="CT66" i="3"/>
  <c r="CT67" i="3"/>
  <c r="CT68" i="3"/>
  <c r="CT69" i="3"/>
  <c r="CT60" i="3"/>
  <c r="CQ68" i="3"/>
  <c r="CQ66" i="3"/>
  <c r="CQ65" i="3"/>
  <c r="CQ60" i="3"/>
  <c r="CY70" i="3"/>
  <c r="CX70" i="3"/>
  <c r="CS70" i="3"/>
  <c r="CR70" i="3"/>
  <c r="CP70" i="3"/>
  <c r="CO70" i="3"/>
  <c r="BA69" i="3"/>
  <c r="BA66" i="3"/>
  <c r="BA67" i="3"/>
  <c r="BA68" i="3"/>
  <c r="BA64" i="3"/>
  <c r="BA61" i="3"/>
  <c r="BA60" i="3"/>
  <c r="AX69" i="3"/>
  <c r="AX88" i="3"/>
  <c r="AW70" i="3"/>
  <c r="AV70" i="3"/>
  <c r="AW57" i="3"/>
  <c r="AV57" i="3"/>
  <c r="AW44" i="3"/>
  <c r="AV44" i="3"/>
  <c r="AW31" i="3"/>
  <c r="AV31" i="3"/>
  <c r="AW18" i="3"/>
  <c r="AV18" i="3"/>
  <c r="AQ70" i="3"/>
  <c r="AP70" i="3"/>
  <c r="AQ57" i="3"/>
  <c r="AP57" i="3"/>
  <c r="AQ44" i="3"/>
  <c r="AP44" i="3"/>
  <c r="AQ31" i="3"/>
  <c r="AP31" i="3"/>
  <c r="AQ18" i="3"/>
  <c r="AP18" i="3"/>
  <c r="BI70" i="3"/>
  <c r="BH70" i="3"/>
  <c r="BF70" i="3"/>
  <c r="BE70" i="3"/>
  <c r="AZ70" i="3"/>
  <c r="AY70" i="3"/>
  <c r="AT70" i="3"/>
  <c r="AS70" i="3"/>
  <c r="W68" i="3"/>
  <c r="J83" i="3"/>
  <c r="I83" i="3"/>
  <c r="J70" i="3"/>
  <c r="I70" i="3"/>
  <c r="K62" i="3"/>
  <c r="J57" i="3"/>
  <c r="I57" i="3"/>
  <c r="J44" i="3"/>
  <c r="I44" i="3"/>
  <c r="J31" i="3"/>
  <c r="I31" i="3"/>
  <c r="J18" i="3"/>
  <c r="I18" i="3"/>
  <c r="Y70" i="3"/>
  <c r="X70" i="3"/>
  <c r="V70" i="3"/>
  <c r="U70" i="3"/>
  <c r="S70" i="3"/>
  <c r="R70" i="3"/>
  <c r="M70" i="3"/>
  <c r="L70" i="3"/>
  <c r="D70" i="3" l="1"/>
  <c r="C70" i="3"/>
  <c r="IZ56" i="3"/>
  <c r="IZ55" i="3"/>
  <c r="IZ54" i="3"/>
  <c r="IZ53" i="3"/>
  <c r="IZ52" i="3"/>
  <c r="IZ51" i="3"/>
  <c r="IZ50" i="3"/>
  <c r="IZ48" i="3"/>
  <c r="IZ47" i="3"/>
  <c r="IZ46" i="3"/>
  <c r="IZ45" i="3"/>
  <c r="IW56" i="3"/>
  <c r="IW55" i="3"/>
  <c r="IW54" i="3"/>
  <c r="IW53" i="3"/>
  <c r="IW52" i="3"/>
  <c r="IW51" i="3"/>
  <c r="IW50" i="3"/>
  <c r="IW49" i="3"/>
  <c r="IW48" i="3"/>
  <c r="IW47" i="3"/>
  <c r="IW46" i="3"/>
  <c r="IW45" i="3"/>
  <c r="IY57" i="3"/>
  <c r="IX57" i="3"/>
  <c r="IQ56" i="3"/>
  <c r="IQ55" i="3"/>
  <c r="IQ54" i="3"/>
  <c r="IQ53" i="3"/>
  <c r="IQ52" i="3"/>
  <c r="IQ51" i="3"/>
  <c r="IQ50" i="3"/>
  <c r="IQ49" i="3"/>
  <c r="IQ48" i="3"/>
  <c r="IQ47" i="3"/>
  <c r="IQ46" i="3"/>
  <c r="IQ45" i="3"/>
  <c r="IV57" i="3"/>
  <c r="IU57" i="3"/>
  <c r="IS57" i="3"/>
  <c r="IR57" i="3"/>
  <c r="IK50" i="3"/>
  <c r="IK49" i="3"/>
  <c r="IK47" i="3"/>
  <c r="IP57" i="3"/>
  <c r="IO57" i="3"/>
  <c r="IM57" i="3"/>
  <c r="IL57" i="3"/>
  <c r="IJ57" i="3"/>
  <c r="II57" i="3"/>
  <c r="IG57" i="3"/>
  <c r="IF57" i="3"/>
  <c r="IA57" i="3"/>
  <c r="HZ57" i="3"/>
  <c r="HL18" i="3"/>
  <c r="HK18" i="3"/>
  <c r="HM17" i="3"/>
  <c r="HM16" i="3"/>
  <c r="HM15" i="3"/>
  <c r="HM12" i="3"/>
  <c r="HM7" i="3"/>
  <c r="HI70" i="3"/>
  <c r="HH70" i="3"/>
  <c r="HI57" i="3"/>
  <c r="HH57" i="3"/>
  <c r="HI44" i="3"/>
  <c r="HH44" i="3"/>
  <c r="HI31" i="3"/>
  <c r="HH31" i="3"/>
  <c r="HI18" i="3"/>
  <c r="HH18" i="3"/>
  <c r="GZ83" i="3"/>
  <c r="GY83" i="3"/>
  <c r="GZ70" i="3"/>
  <c r="GY70" i="3"/>
  <c r="GZ57" i="3"/>
  <c r="GY57" i="3"/>
  <c r="HA56" i="3"/>
  <c r="GZ44" i="3"/>
  <c r="GY44" i="3"/>
  <c r="GZ31" i="3"/>
  <c r="GY31" i="3"/>
  <c r="GZ18" i="3"/>
  <c r="GY18" i="3"/>
  <c r="GO55" i="3"/>
  <c r="GO47" i="3"/>
  <c r="GO46" i="3"/>
  <c r="FY70" i="3"/>
  <c r="FX70" i="3"/>
  <c r="FZ68" i="3"/>
  <c r="FZ59" i="3"/>
  <c r="FY57" i="3"/>
  <c r="FX57" i="3"/>
  <c r="FZ49" i="3"/>
  <c r="FY44" i="3"/>
  <c r="FX44" i="3"/>
  <c r="FY31" i="3"/>
  <c r="FX31" i="3"/>
  <c r="FY18" i="3"/>
  <c r="FX18" i="3"/>
  <c r="FM70" i="3"/>
  <c r="FL70" i="3"/>
  <c r="FM57" i="3"/>
  <c r="FL57" i="3"/>
  <c r="FM44" i="3"/>
  <c r="FL44" i="3"/>
  <c r="FM31" i="3"/>
  <c r="FL31" i="3"/>
  <c r="FM18" i="3"/>
  <c r="FL18" i="3"/>
  <c r="FK45" i="3"/>
  <c r="FV57" i="3"/>
  <c r="FU57" i="3"/>
  <c r="FP57" i="3"/>
  <c r="FO57" i="3"/>
  <c r="FJ57" i="3"/>
  <c r="FI57" i="3"/>
  <c r="FB45" i="3"/>
  <c r="FB46" i="3"/>
  <c r="FB47" i="3"/>
  <c r="FB48" i="3"/>
  <c r="FB49" i="3"/>
  <c r="FB50" i="3"/>
  <c r="FB51" i="3"/>
  <c r="FB52" i="3"/>
  <c r="FB53" i="3"/>
  <c r="FB54" i="3"/>
  <c r="FB55" i="3"/>
  <c r="FB56" i="3"/>
  <c r="EZ57" i="3"/>
  <c r="FA57" i="3"/>
  <c r="EV49" i="3"/>
  <c r="EX57" i="3"/>
  <c r="EW57" i="3"/>
  <c r="EU57" i="3"/>
  <c r="ET57" i="3"/>
  <c r="ER57" i="3"/>
  <c r="EQ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D51" i="3"/>
  <c r="ED47" i="3"/>
  <c r="EI57" i="3"/>
  <c r="EH57" i="3"/>
  <c r="EF57" i="3"/>
  <c r="EE57" i="3"/>
  <c r="EC57" i="3"/>
  <c r="EB57" i="3"/>
  <c r="DR55" i="3"/>
  <c r="DI118" i="3"/>
  <c r="DH57" i="3"/>
  <c r="DG57" i="3"/>
  <c r="DH44" i="3"/>
  <c r="DG44" i="3"/>
  <c r="DH31" i="3"/>
  <c r="DG31" i="3"/>
  <c r="DH18" i="3"/>
  <c r="DG18" i="3"/>
  <c r="DF54" i="3"/>
  <c r="DF123" i="3"/>
  <c r="DF121" i="3"/>
  <c r="DF120" i="3"/>
  <c r="DF118" i="3"/>
  <c r="DF113" i="3"/>
  <c r="DE57" i="3"/>
  <c r="DD57" i="3"/>
  <c r="DE44" i="3"/>
  <c r="DD44" i="3"/>
  <c r="DE31" i="3"/>
  <c r="DD31" i="3"/>
  <c r="DE18" i="3"/>
  <c r="DD18" i="3"/>
  <c r="BF57" i="3"/>
  <c r="BE57" i="3"/>
  <c r="BA45" i="3"/>
  <c r="BA46" i="3"/>
  <c r="BA47" i="3"/>
  <c r="BA48" i="3"/>
  <c r="BA49" i="3"/>
  <c r="BA50" i="3"/>
  <c r="BA52" i="3"/>
  <c r="BA53" i="3"/>
  <c r="BA54" i="3"/>
  <c r="AY57" i="3"/>
  <c r="AZ57" i="3"/>
  <c r="AT57" i="3"/>
  <c r="AS57" i="3"/>
  <c r="AN57" i="3"/>
  <c r="AM57" i="3"/>
  <c r="Y57" i="3"/>
  <c r="X57" i="3"/>
  <c r="V57" i="3"/>
  <c r="U57" i="3"/>
  <c r="S57" i="3"/>
  <c r="R57" i="3"/>
  <c r="D57" i="3"/>
  <c r="C57" i="3"/>
  <c r="EV37" i="3"/>
  <c r="IZ43" i="3"/>
  <c r="IZ42" i="3"/>
  <c r="IZ41" i="3"/>
  <c r="IZ40" i="3"/>
  <c r="IZ39" i="3"/>
  <c r="IZ38" i="3"/>
  <c r="IZ37" i="3"/>
  <c r="IZ36" i="3"/>
  <c r="IZ35" i="3"/>
  <c r="IZ34" i="3"/>
  <c r="IZ33" i="3"/>
  <c r="IZ32" i="3"/>
  <c r="IW43" i="3"/>
  <c r="IW42" i="3"/>
  <c r="IW41" i="3"/>
  <c r="IW40" i="3"/>
  <c r="IW39" i="3"/>
  <c r="IW38" i="3"/>
  <c r="IW37" i="3"/>
  <c r="IW36" i="3"/>
  <c r="IW35" i="3"/>
  <c r="IW34" i="3"/>
  <c r="IW33" i="3"/>
  <c r="IW32" i="3"/>
  <c r="IQ43" i="3"/>
  <c r="IQ42" i="3"/>
  <c r="IQ41" i="3"/>
  <c r="IQ40" i="3"/>
  <c r="IQ39" i="3"/>
  <c r="IQ38" i="3"/>
  <c r="IQ37" i="3"/>
  <c r="IQ36" i="3"/>
  <c r="IQ35" i="3"/>
  <c r="IQ34" i="3"/>
  <c r="IQ33" i="3"/>
  <c r="IQ32" i="3"/>
  <c r="IJ70" i="3"/>
  <c r="II70" i="3"/>
  <c r="IJ44" i="3"/>
  <c r="II44" i="3"/>
  <c r="IJ31" i="3"/>
  <c r="II31" i="3"/>
  <c r="IJ18" i="3"/>
  <c r="II18" i="3"/>
  <c r="IE37" i="3"/>
  <c r="IE39" i="3"/>
  <c r="IE40" i="3"/>
  <c r="IE43" i="3"/>
  <c r="IE42" i="3"/>
  <c r="HV33" i="3"/>
  <c r="HV38" i="3"/>
  <c r="HV39" i="3"/>
  <c r="HV40" i="3"/>
  <c r="HV42" i="3"/>
  <c r="HV43" i="3"/>
  <c r="HM43" i="3"/>
  <c r="HM42" i="3"/>
  <c r="HM40" i="3"/>
  <c r="HM39" i="3"/>
  <c r="HM37" i="3"/>
  <c r="HM36" i="3"/>
  <c r="HM33" i="3"/>
  <c r="IY44" i="3"/>
  <c r="IX44" i="3"/>
  <c r="IV44" i="3"/>
  <c r="IU44" i="3"/>
  <c r="IS44" i="3"/>
  <c r="IR44" i="3"/>
  <c r="IP44" i="3"/>
  <c r="IO44" i="3"/>
  <c r="IM44" i="3"/>
  <c r="IL44" i="3"/>
  <c r="IG44" i="3"/>
  <c r="IF44" i="3"/>
  <c r="ID44" i="3"/>
  <c r="IC44" i="3"/>
  <c r="IA44" i="3"/>
  <c r="HZ44" i="3"/>
  <c r="HU44" i="3"/>
  <c r="HT44" i="3"/>
  <c r="HR44" i="3"/>
  <c r="HQ44" i="3"/>
  <c r="HO44" i="3"/>
  <c r="HN44" i="3"/>
  <c r="GX42" i="3"/>
  <c r="GX37" i="3"/>
  <c r="GX36" i="3"/>
  <c r="GX34" i="3"/>
  <c r="GO39" i="3"/>
  <c r="GO37" i="3"/>
  <c r="GO36" i="3"/>
  <c r="FV44" i="3"/>
  <c r="FU44" i="3"/>
  <c r="HL44" i="3"/>
  <c r="HK44" i="3"/>
  <c r="GW44" i="3"/>
  <c r="GV44" i="3"/>
  <c r="GN44" i="3"/>
  <c r="GM44" i="3"/>
  <c r="FK43" i="3"/>
  <c r="FK42" i="3"/>
  <c r="FK41" i="3"/>
  <c r="FK40" i="3"/>
  <c r="FK37" i="3"/>
  <c r="FB43" i="3"/>
  <c r="FB42" i="3"/>
  <c r="FB41" i="3"/>
  <c r="FB40" i="3"/>
  <c r="FB39" i="3"/>
  <c r="FB38" i="3"/>
  <c r="FB37" i="3"/>
  <c r="FB36" i="3"/>
  <c r="FB35" i="3"/>
  <c r="FB34" i="3"/>
  <c r="FB33" i="3"/>
  <c r="FB32" i="3"/>
  <c r="GH44" i="3"/>
  <c r="GG44" i="3"/>
  <c r="FP44" i="3"/>
  <c r="FO44" i="3"/>
  <c r="FJ44" i="3"/>
  <c r="FI44" i="3"/>
  <c r="FA44" i="3"/>
  <c r="EZ44" i="3"/>
  <c r="EV43" i="3"/>
  <c r="EV42" i="3"/>
  <c r="EX44" i="3"/>
  <c r="EW44" i="3"/>
  <c r="EU44" i="3"/>
  <c r="ET44" i="3"/>
  <c r="ER44" i="3"/>
  <c r="EQ44" i="3"/>
  <c r="EI44" i="3"/>
  <c r="EH44" i="3"/>
  <c r="EG39" i="3"/>
  <c r="EG40" i="3"/>
  <c r="EG41" i="3"/>
  <c r="EG42" i="3"/>
  <c r="EG43" i="3"/>
  <c r="EG38" i="3"/>
  <c r="EG37" i="3"/>
  <c r="EG36" i="3"/>
  <c r="EG35" i="3"/>
  <c r="EG34" i="3"/>
  <c r="EG33" i="3"/>
  <c r="EG32" i="3"/>
  <c r="ED34" i="3"/>
  <c r="DU36" i="3"/>
  <c r="EC44" i="3"/>
  <c r="EB44" i="3"/>
  <c r="DT44" i="3"/>
  <c r="DS44" i="3"/>
  <c r="DR42" i="3"/>
  <c r="DR39" i="3"/>
  <c r="CT43" i="3"/>
  <c r="CT42" i="3"/>
  <c r="CT40" i="3"/>
  <c r="CT38" i="3"/>
  <c r="DQ44" i="3"/>
  <c r="DP44" i="3"/>
  <c r="DK44" i="3"/>
  <c r="DJ44" i="3"/>
  <c r="CY44" i="3"/>
  <c r="CX44" i="3"/>
  <c r="CS44" i="3"/>
  <c r="CR44" i="3"/>
  <c r="CQ42" i="3"/>
  <c r="CQ33" i="3"/>
  <c r="CP44" i="3"/>
  <c r="CO44" i="3"/>
  <c r="CM44" i="3"/>
  <c r="CL44" i="3"/>
  <c r="CE32" i="3"/>
  <c r="CD44" i="3"/>
  <c r="CC44" i="3"/>
  <c r="CD70" i="3"/>
  <c r="CC70" i="3"/>
  <c r="CD57" i="3"/>
  <c r="CC57" i="3"/>
  <c r="CD31" i="3"/>
  <c r="CC31" i="3"/>
  <c r="CD18" i="3"/>
  <c r="CC18" i="3"/>
  <c r="BI44" i="3"/>
  <c r="BH44" i="3"/>
  <c r="BF44" i="3"/>
  <c r="BE44" i="3"/>
  <c r="AU34" i="3"/>
  <c r="AT44" i="3"/>
  <c r="AS44" i="3"/>
  <c r="AN44" i="3"/>
  <c r="AM44" i="3"/>
  <c r="Y44" i="3"/>
  <c r="X44" i="3"/>
  <c r="V44" i="3"/>
  <c r="U44" i="3"/>
  <c r="S44" i="3"/>
  <c r="R44" i="3"/>
  <c r="M44" i="3"/>
  <c r="L44" i="3"/>
  <c r="D44" i="3"/>
  <c r="C44" i="3"/>
  <c r="M31" i="3"/>
  <c r="IZ30" i="3"/>
  <c r="IZ29" i="3"/>
  <c r="IZ28" i="3"/>
  <c r="IZ27" i="3"/>
  <c r="IZ26" i="3"/>
  <c r="IZ25" i="3"/>
  <c r="IZ24" i="3"/>
  <c r="IZ23" i="3"/>
  <c r="IZ22" i="3"/>
  <c r="IZ21" i="3"/>
  <c r="IZ20" i="3"/>
  <c r="IZ19" i="3"/>
  <c r="IW30" i="3"/>
  <c r="IW29" i="3"/>
  <c r="IW28" i="3"/>
  <c r="IW27" i="3"/>
  <c r="IW26" i="3"/>
  <c r="IW25" i="3"/>
  <c r="IW24" i="3"/>
  <c r="IW23" i="3"/>
  <c r="IW22" i="3"/>
  <c r="IW21" i="3"/>
  <c r="IW20" i="3"/>
  <c r="IW19" i="3"/>
  <c r="IQ30" i="3"/>
  <c r="IQ29" i="3"/>
  <c r="IQ28" i="3"/>
  <c r="IQ27" i="3"/>
  <c r="IQ26" i="3"/>
  <c r="IQ25" i="3"/>
  <c r="IQ24" i="3"/>
  <c r="IQ23" i="3"/>
  <c r="IQ22" i="3"/>
  <c r="IQ21" i="3"/>
  <c r="IQ20" i="3"/>
  <c r="IQ19" i="3"/>
  <c r="IY31" i="3"/>
  <c r="IX31" i="3"/>
  <c r="IV31" i="3"/>
  <c r="IU31" i="3"/>
  <c r="IS31" i="3"/>
  <c r="IR31" i="3"/>
  <c r="IP31" i="3"/>
  <c r="IO31" i="3"/>
  <c r="IM31" i="3"/>
  <c r="IL31" i="3"/>
  <c r="IE25" i="3"/>
  <c r="IE24" i="3"/>
  <c r="IE23" i="3"/>
  <c r="IE19" i="3"/>
  <c r="HV24" i="3"/>
  <c r="HV22" i="3"/>
  <c r="HV21" i="3"/>
  <c r="HV20" i="3"/>
  <c r="HV19" i="3"/>
  <c r="IG31" i="3"/>
  <c r="IF31" i="3"/>
  <c r="ID31" i="3"/>
  <c r="IC31" i="3"/>
  <c r="IA31" i="3"/>
  <c r="HZ31" i="3"/>
  <c r="HU31" i="3"/>
  <c r="HT31" i="3"/>
  <c r="HR70" i="3"/>
  <c r="HQ70" i="3"/>
  <c r="HR57" i="3"/>
  <c r="HQ57" i="3"/>
  <c r="HR31" i="3"/>
  <c r="HQ31" i="3"/>
  <c r="HR18" i="3"/>
  <c r="HQ18" i="3"/>
  <c r="HP118" i="3"/>
  <c r="HP112" i="3"/>
  <c r="HP92" i="3"/>
  <c r="HO70" i="3"/>
  <c r="HN70" i="3"/>
  <c r="HO57" i="3"/>
  <c r="HN57" i="3"/>
  <c r="HO31" i="3"/>
  <c r="HN31" i="3"/>
  <c r="HO18" i="3"/>
  <c r="HN18" i="3"/>
  <c r="HM30" i="3"/>
  <c r="HM28" i="3"/>
  <c r="HM27" i="3"/>
  <c r="HM26" i="3"/>
  <c r="HM25" i="3"/>
  <c r="HM24" i="3"/>
  <c r="HM22" i="3"/>
  <c r="HM21" i="3"/>
  <c r="HM112" i="3"/>
  <c r="HM104" i="3"/>
  <c r="HM101" i="3"/>
  <c r="HM99" i="3"/>
  <c r="HM98" i="3"/>
  <c r="HL70" i="3"/>
  <c r="HK70" i="3"/>
  <c r="HL57" i="3"/>
  <c r="HK57" i="3"/>
  <c r="HL31" i="3"/>
  <c r="HK31" i="3"/>
  <c r="GX22" i="3"/>
  <c r="GX27" i="3"/>
  <c r="GW31" i="3"/>
  <c r="GV31" i="3"/>
  <c r="GO30" i="3"/>
  <c r="GO27" i="3"/>
  <c r="GO26" i="3"/>
  <c r="GO25" i="3"/>
  <c r="GN31" i="3"/>
  <c r="GM31" i="3"/>
  <c r="GH70" i="3"/>
  <c r="GG70" i="3"/>
  <c r="GH57" i="3"/>
  <c r="GG57" i="3"/>
  <c r="GH31" i="3"/>
  <c r="GG31" i="3"/>
  <c r="GH18" i="3"/>
  <c r="GG18" i="3"/>
  <c r="FV70" i="3"/>
  <c r="FU70" i="3"/>
  <c r="FV31" i="3"/>
  <c r="FU31" i="3"/>
  <c r="FV18" i="3"/>
  <c r="FU18" i="3"/>
  <c r="FP83" i="3"/>
  <c r="FO83" i="3"/>
  <c r="FP70" i="3"/>
  <c r="FO70" i="3"/>
  <c r="FP31" i="3"/>
  <c r="FO31" i="3"/>
  <c r="FP18" i="3"/>
  <c r="FO18" i="3"/>
  <c r="FK29" i="3"/>
  <c r="FK27" i="3"/>
  <c r="FK26" i="3"/>
  <c r="FK24" i="3"/>
  <c r="FK21" i="3"/>
  <c r="FK20" i="3"/>
  <c r="FK98" i="3"/>
  <c r="FK85" i="3"/>
  <c r="FJ70" i="3"/>
  <c r="FI70" i="3"/>
  <c r="FK60" i="3"/>
  <c r="FJ31" i="3"/>
  <c r="FI31" i="3"/>
  <c r="FJ18" i="3"/>
  <c r="FI18" i="3"/>
  <c r="FB30" i="3"/>
  <c r="FB29" i="3"/>
  <c r="FB28" i="3"/>
  <c r="FB27" i="3"/>
  <c r="FB26" i="3"/>
  <c r="FB25" i="3"/>
  <c r="FB24" i="3"/>
  <c r="FB23" i="3"/>
  <c r="FB22" i="3"/>
  <c r="FB21" i="3"/>
  <c r="FB20" i="3"/>
  <c r="FB19" i="3"/>
  <c r="EY30" i="3"/>
  <c r="EX83" i="3"/>
  <c r="EW83" i="3"/>
  <c r="EX70" i="3"/>
  <c r="EW70" i="3"/>
  <c r="EX31" i="3"/>
  <c r="EW31" i="3"/>
  <c r="EX18" i="3"/>
  <c r="EW18" i="3"/>
  <c r="ES29" i="3"/>
  <c r="ER83" i="3"/>
  <c r="EQ83" i="3"/>
  <c r="ER70" i="3"/>
  <c r="EQ70" i="3"/>
  <c r="ER31" i="3"/>
  <c r="EQ31" i="3"/>
  <c r="ER18" i="3"/>
  <c r="EQ18" i="3"/>
  <c r="FA31" i="3"/>
  <c r="EZ31" i="3"/>
  <c r="EU31" i="3"/>
  <c r="ET31" i="3"/>
  <c r="EI31" i="3"/>
  <c r="EH31" i="3"/>
  <c r="ED23" i="3"/>
  <c r="ED30" i="3"/>
  <c r="DU27" i="3"/>
  <c r="DU23" i="3"/>
  <c r="DR29" i="3"/>
  <c r="DK57" i="3"/>
  <c r="DJ57" i="3"/>
  <c r="DL51" i="3"/>
  <c r="DK31" i="3"/>
  <c r="DJ31" i="3"/>
  <c r="DK18" i="3"/>
  <c r="DJ18" i="3"/>
  <c r="DL17" i="3"/>
  <c r="DL10" i="3"/>
  <c r="DL9" i="3"/>
  <c r="DL8" i="3"/>
  <c r="DL7" i="3"/>
  <c r="DL6" i="3"/>
  <c r="CZ22" i="3"/>
  <c r="CY57" i="3"/>
  <c r="CX57" i="3"/>
  <c r="CY31" i="3"/>
  <c r="CX31" i="3"/>
  <c r="CY18" i="3"/>
  <c r="CX18" i="3"/>
  <c r="CZ17" i="3"/>
  <c r="CZ10" i="3"/>
  <c r="CZ9" i="3"/>
  <c r="CZ8" i="3"/>
  <c r="CZ7" i="3"/>
  <c r="CZ6" i="3"/>
  <c r="CQ22" i="3"/>
  <c r="CQ19" i="3"/>
  <c r="CM31" i="3"/>
  <c r="CL31" i="3"/>
  <c r="CN112" i="3"/>
  <c r="CN111" i="3"/>
  <c r="CM83" i="3"/>
  <c r="CL83" i="3"/>
  <c r="CM70" i="3"/>
  <c r="CL70" i="3"/>
  <c r="CM57" i="3"/>
  <c r="CL57" i="3"/>
  <c r="CN54" i="3"/>
  <c r="CM18" i="3"/>
  <c r="CL18" i="3"/>
  <c r="CN17" i="3"/>
  <c r="CN16" i="3"/>
  <c r="CN8" i="3"/>
  <c r="CN7" i="3"/>
  <c r="CN6" i="3"/>
  <c r="BI31" i="3"/>
  <c r="BH31" i="3"/>
  <c r="BF31" i="3"/>
  <c r="BE31" i="3"/>
  <c r="BA29" i="3"/>
  <c r="BA28" i="3"/>
  <c r="BA27" i="3"/>
  <c r="BA22" i="3"/>
  <c r="AO25" i="3"/>
  <c r="AO24" i="3"/>
  <c r="AO23" i="3"/>
  <c r="AO22" i="3"/>
  <c r="AN70" i="3"/>
  <c r="AM70" i="3"/>
  <c r="AN18" i="3"/>
  <c r="AM18" i="3"/>
  <c r="V83" i="3"/>
  <c r="U83" i="3"/>
  <c r="V31" i="3"/>
  <c r="U31" i="3"/>
  <c r="V18" i="3"/>
  <c r="U18" i="3"/>
  <c r="T29" i="3"/>
  <c r="S31" i="3"/>
  <c r="R31" i="3"/>
  <c r="S83" i="3"/>
  <c r="R83" i="3"/>
  <c r="S18" i="3"/>
  <c r="R18" i="3"/>
  <c r="AZ31" i="3"/>
  <c r="AY31" i="3"/>
  <c r="AT31" i="3"/>
  <c r="AS31" i="3"/>
  <c r="Y31" i="3"/>
  <c r="X31" i="3"/>
  <c r="L31" i="3"/>
  <c r="D31" i="3"/>
  <c r="C31" i="3"/>
  <c r="IZ17" i="3"/>
  <c r="IZ16" i="3"/>
  <c r="IZ15" i="3"/>
  <c r="IZ14" i="3"/>
  <c r="IZ13" i="3"/>
  <c r="IZ12" i="3"/>
  <c r="IZ11" i="3"/>
  <c r="IZ9" i="3"/>
  <c r="IZ8" i="3"/>
  <c r="IZ7" i="3"/>
  <c r="IZ6" i="3"/>
  <c r="IW17" i="3"/>
  <c r="IW16" i="3"/>
  <c r="IW15" i="3"/>
  <c r="IW14" i="3"/>
  <c r="IW13" i="3"/>
  <c r="IW12" i="3"/>
  <c r="IW11" i="3"/>
  <c r="IW10" i="3"/>
  <c r="IW9" i="3"/>
  <c r="IW8" i="3"/>
  <c r="IW7" i="3"/>
  <c r="IW6" i="3"/>
  <c r="IQ17" i="3"/>
  <c r="IQ16" i="3"/>
  <c r="IQ8" i="3"/>
  <c r="IQ7" i="3"/>
  <c r="IQ6" i="3"/>
  <c r="IN17" i="3"/>
  <c r="IN12" i="3"/>
  <c r="IG70" i="3"/>
  <c r="IF70" i="3"/>
  <c r="IG18" i="3"/>
  <c r="IF18" i="3"/>
  <c r="IN93" i="3"/>
  <c r="IN87" i="3"/>
  <c r="IM83" i="3"/>
  <c r="IL83" i="3"/>
  <c r="IM70" i="3"/>
  <c r="IL70" i="3"/>
  <c r="IM18" i="3"/>
  <c r="IL18" i="3"/>
  <c r="IQ86" i="3"/>
  <c r="IQ85" i="3"/>
  <c r="IQ84" i="3"/>
  <c r="IP83" i="3"/>
  <c r="IO83" i="3"/>
  <c r="IQ82" i="3"/>
  <c r="IQ81" i="3"/>
  <c r="IQ80" i="3"/>
  <c r="IQ79" i="3"/>
  <c r="IQ78" i="3"/>
  <c r="IQ77" i="3"/>
  <c r="IQ76" i="3"/>
  <c r="IQ75" i="3"/>
  <c r="IQ74" i="3"/>
  <c r="IQ73" i="3"/>
  <c r="IQ72" i="3"/>
  <c r="IQ71" i="3"/>
  <c r="IP70" i="3"/>
  <c r="IO70" i="3"/>
  <c r="IQ69" i="3"/>
  <c r="IQ68" i="3"/>
  <c r="IQ67" i="3"/>
  <c r="IQ66" i="3"/>
  <c r="IQ65" i="3"/>
  <c r="IQ64" i="3"/>
  <c r="IQ63" i="3"/>
  <c r="IQ62" i="3"/>
  <c r="IQ61" i="3"/>
  <c r="IQ60" i="3"/>
  <c r="IQ59" i="3"/>
  <c r="IQ58" i="3"/>
  <c r="IP18" i="3"/>
  <c r="IO18" i="3"/>
  <c r="IE17" i="3"/>
  <c r="IE16" i="3"/>
  <c r="IE14" i="3"/>
  <c r="IE12" i="3"/>
  <c r="IE11" i="3"/>
  <c r="IE10" i="3"/>
  <c r="IE8" i="3"/>
  <c r="IB11" i="3"/>
  <c r="IB10" i="3"/>
  <c r="IB9" i="3"/>
  <c r="IY18" i="3"/>
  <c r="IX18" i="3"/>
  <c r="IV18" i="3"/>
  <c r="IU18" i="3"/>
  <c r="IS18" i="3"/>
  <c r="IR18" i="3"/>
  <c r="ID18" i="3"/>
  <c r="IC18" i="3"/>
  <c r="HV10" i="3"/>
  <c r="HV11" i="3"/>
  <c r="HV12" i="3"/>
  <c r="HV13" i="3"/>
  <c r="HV14" i="3"/>
  <c r="HV15" i="3"/>
  <c r="HV16" i="3"/>
  <c r="HV17" i="3"/>
  <c r="HV6" i="3"/>
  <c r="IA18" i="3"/>
  <c r="HZ18" i="3"/>
  <c r="HU18" i="3"/>
  <c r="HT18" i="3"/>
  <c r="GX10" i="3"/>
  <c r="GX15" i="3"/>
  <c r="GW18" i="3"/>
  <c r="GV18" i="3"/>
  <c r="GO16" i="3"/>
  <c r="GO15" i="3"/>
  <c r="GO13" i="3"/>
  <c r="GO12" i="3"/>
  <c r="GO8" i="3"/>
  <c r="GN18" i="3"/>
  <c r="GM18" i="3"/>
  <c r="FB17" i="3"/>
  <c r="FB16" i="3"/>
  <c r="FB15" i="3"/>
  <c r="FB14" i="3"/>
  <c r="FB13" i="3"/>
  <c r="FB12" i="3"/>
  <c r="FB11" i="3"/>
  <c r="FB10" i="3"/>
  <c r="FB9" i="3"/>
  <c r="FB8" i="3"/>
  <c r="FB7" i="3"/>
  <c r="FB6" i="3"/>
  <c r="FA18" i="3"/>
  <c r="EZ18" i="3"/>
  <c r="EU18" i="3"/>
  <c r="ET18" i="3"/>
  <c r="EI18" i="3"/>
  <c r="EH18" i="3"/>
  <c r="EG17" i="3"/>
  <c r="EG16" i="3"/>
  <c r="EG15" i="3"/>
  <c r="EG14" i="3"/>
  <c r="EG13" i="3"/>
  <c r="EG12" i="3"/>
  <c r="EG11" i="3"/>
  <c r="EG10" i="3"/>
  <c r="EG9" i="3"/>
  <c r="EG8" i="3"/>
  <c r="EG7" i="3"/>
  <c r="EG6" i="3"/>
  <c r="EF18" i="3"/>
  <c r="EE18" i="3"/>
  <c r="ED12" i="3"/>
  <c r="ED11" i="3"/>
  <c r="EC18" i="3"/>
  <c r="EB18" i="3"/>
  <c r="DU13" i="3"/>
  <c r="DU12" i="3"/>
  <c r="DU10" i="3"/>
  <c r="DU8" i="3"/>
  <c r="DR14" i="3"/>
  <c r="DR6" i="3"/>
  <c r="DT18" i="3"/>
  <c r="DS18" i="3"/>
  <c r="DQ18" i="3"/>
  <c r="DP18" i="3"/>
  <c r="CT13" i="3"/>
  <c r="CS18" i="3"/>
  <c r="CR18" i="3"/>
  <c r="CQ17" i="3"/>
  <c r="CQ10" i="3"/>
  <c r="CQ9" i="3"/>
  <c r="CQ8" i="3"/>
  <c r="CQ7" i="3"/>
  <c r="CQ6" i="3"/>
  <c r="CP18" i="3"/>
  <c r="CO18" i="3"/>
  <c r="BI18" i="3"/>
  <c r="BH18" i="3"/>
  <c r="BG7" i="3"/>
  <c r="BF18" i="3"/>
  <c r="BE18" i="3"/>
  <c r="AT18" i="3"/>
  <c r="AS18" i="3"/>
  <c r="Y18" i="3"/>
  <c r="X18" i="3"/>
  <c r="M18" i="3"/>
  <c r="L18" i="3"/>
  <c r="H15" i="3"/>
  <c r="G18" i="3"/>
  <c r="F18" i="3"/>
  <c r="H17" i="3"/>
  <c r="H16" i="3"/>
  <c r="H14" i="3"/>
  <c r="H12" i="3"/>
  <c r="H11" i="3"/>
  <c r="H10" i="3"/>
  <c r="H9" i="3"/>
  <c r="H7" i="3"/>
  <c r="H6" i="3"/>
  <c r="FE84" i="2"/>
  <c r="Q41" i="2"/>
  <c r="GN122" i="2"/>
  <c r="GM122" i="2"/>
  <c r="GK122" i="2"/>
  <c r="GJ122" i="2"/>
  <c r="GH122" i="2"/>
  <c r="GG122" i="2"/>
  <c r="GE122" i="2"/>
  <c r="GD122" i="2"/>
  <c r="GB122" i="2"/>
  <c r="GA122" i="2"/>
  <c r="FY122" i="2"/>
  <c r="FX122" i="2"/>
  <c r="FS122" i="2"/>
  <c r="FR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X122" i="2"/>
  <c r="EW122" i="2"/>
  <c r="EU122" i="2"/>
  <c r="ET122" i="2"/>
  <c r="ER122" i="2"/>
  <c r="EQ122" i="2"/>
  <c r="EO122" i="2"/>
  <c r="EN122" i="2"/>
  <c r="EF122" i="2"/>
  <c r="EE122" i="2"/>
  <c r="DZ122" i="2"/>
  <c r="DY122" i="2"/>
  <c r="DW122" i="2"/>
  <c r="DV122" i="2"/>
  <c r="DT122" i="2"/>
  <c r="DS122" i="2"/>
  <c r="DQ122" i="2"/>
  <c r="DP122" i="2"/>
  <c r="DB122" i="2"/>
  <c r="DA122" i="2"/>
  <c r="CY122" i="2"/>
  <c r="CX122" i="2"/>
  <c r="CV122" i="2"/>
  <c r="CU122" i="2"/>
  <c r="CP122" i="2"/>
  <c r="CO122" i="2"/>
  <c r="CM122" i="2"/>
  <c r="CL122" i="2"/>
  <c r="CG122" i="2"/>
  <c r="CF122" i="2"/>
  <c r="CD122" i="2"/>
  <c r="CC122" i="2"/>
  <c r="CA122" i="2"/>
  <c r="BZ122" i="2"/>
  <c r="BX122" i="2"/>
  <c r="BW122" i="2"/>
  <c r="BR122" i="2"/>
  <c r="BQ122" i="2"/>
  <c r="BL122" i="2"/>
  <c r="BK122" i="2"/>
  <c r="BI122" i="2"/>
  <c r="BH122" i="2"/>
  <c r="BC122" i="2"/>
  <c r="BB122" i="2"/>
  <c r="AQ122" i="2"/>
  <c r="AP122" i="2"/>
  <c r="AN122" i="2"/>
  <c r="AM122" i="2"/>
  <c r="AK122" i="2"/>
  <c r="AJ122" i="2"/>
  <c r="AH122" i="2"/>
  <c r="AG122" i="2"/>
  <c r="Y122" i="2"/>
  <c r="X122" i="2"/>
  <c r="S122" i="2"/>
  <c r="R122" i="2"/>
  <c r="P122" i="2"/>
  <c r="O122" i="2"/>
  <c r="J122" i="2"/>
  <c r="I122" i="2"/>
  <c r="D122" i="2"/>
  <c r="C122" i="2"/>
  <c r="GN109" i="2"/>
  <c r="GM109" i="2"/>
  <c r="GK109" i="2"/>
  <c r="GJ109" i="2"/>
  <c r="GH109" i="2"/>
  <c r="GG109" i="2"/>
  <c r="GE109" i="2"/>
  <c r="GD109" i="2"/>
  <c r="GB109" i="2"/>
  <c r="GA109" i="2"/>
  <c r="FY109" i="2"/>
  <c r="FX109" i="2"/>
  <c r="FS109" i="2"/>
  <c r="FR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X109" i="2"/>
  <c r="EW109" i="2"/>
  <c r="EU109" i="2"/>
  <c r="ET109" i="2"/>
  <c r="ER109" i="2"/>
  <c r="EQ109" i="2"/>
  <c r="EO109" i="2"/>
  <c r="EN109" i="2"/>
  <c r="EF109" i="2"/>
  <c r="EE109" i="2"/>
  <c r="DZ109" i="2"/>
  <c r="DY109" i="2"/>
  <c r="DW109" i="2"/>
  <c r="DV109" i="2"/>
  <c r="DT109" i="2"/>
  <c r="DS109" i="2"/>
  <c r="DQ109" i="2"/>
  <c r="DP109" i="2"/>
  <c r="DB109" i="2"/>
  <c r="DA109" i="2"/>
  <c r="CY109" i="2"/>
  <c r="CX109" i="2"/>
  <c r="CV109" i="2"/>
  <c r="CU109" i="2"/>
  <c r="CP109" i="2"/>
  <c r="CO109" i="2"/>
  <c r="CM109" i="2"/>
  <c r="CL109" i="2"/>
  <c r="CG109" i="2"/>
  <c r="CF109" i="2"/>
  <c r="CD109" i="2"/>
  <c r="CC109" i="2"/>
  <c r="CA109" i="2"/>
  <c r="BZ109" i="2"/>
  <c r="BX109" i="2"/>
  <c r="BW109" i="2"/>
  <c r="BR109" i="2"/>
  <c r="BQ109" i="2"/>
  <c r="BL109" i="2"/>
  <c r="BK109" i="2"/>
  <c r="BI109" i="2"/>
  <c r="BH109" i="2"/>
  <c r="BC109" i="2"/>
  <c r="BB109" i="2"/>
  <c r="AQ109" i="2"/>
  <c r="AP109" i="2"/>
  <c r="AN109" i="2"/>
  <c r="AM109" i="2"/>
  <c r="AK109" i="2"/>
  <c r="AJ109" i="2"/>
  <c r="AH109" i="2"/>
  <c r="AG109" i="2"/>
  <c r="Y109" i="2"/>
  <c r="X109" i="2"/>
  <c r="S109" i="2"/>
  <c r="R109" i="2"/>
  <c r="P109" i="2"/>
  <c r="O109" i="2"/>
  <c r="J109" i="2"/>
  <c r="I109" i="2"/>
  <c r="D109" i="2"/>
  <c r="C109" i="2"/>
  <c r="GN96" i="2"/>
  <c r="GM96" i="2"/>
  <c r="GK96" i="2"/>
  <c r="GJ96" i="2"/>
  <c r="GH96" i="2"/>
  <c r="GG96" i="2"/>
  <c r="GE96" i="2"/>
  <c r="GD96" i="2"/>
  <c r="GB96" i="2"/>
  <c r="GA96" i="2"/>
  <c r="FY96" i="2"/>
  <c r="FX96" i="2"/>
  <c r="FS96" i="2"/>
  <c r="FR96" i="2"/>
  <c r="FP96" i="2"/>
  <c r="FO96" i="2"/>
  <c r="FM96" i="2"/>
  <c r="FL96" i="2"/>
  <c r="FJ96" i="2"/>
  <c r="FI96" i="2"/>
  <c r="FG96" i="2"/>
  <c r="FF96" i="2"/>
  <c r="FD96" i="2"/>
  <c r="FC96" i="2"/>
  <c r="FA96" i="2"/>
  <c r="EZ96" i="2"/>
  <c r="EX96" i="2"/>
  <c r="EW96" i="2"/>
  <c r="EU96" i="2"/>
  <c r="ET96" i="2"/>
  <c r="ER96" i="2"/>
  <c r="EQ96" i="2"/>
  <c r="EO96" i="2"/>
  <c r="EN96" i="2"/>
  <c r="EF96" i="2"/>
  <c r="EE96" i="2"/>
  <c r="DZ96" i="2"/>
  <c r="DY96" i="2"/>
  <c r="DW96" i="2"/>
  <c r="DV96" i="2"/>
  <c r="DT96" i="2"/>
  <c r="DS96" i="2"/>
  <c r="DQ96" i="2"/>
  <c r="DP96" i="2"/>
  <c r="DB96" i="2"/>
  <c r="DA96" i="2"/>
  <c r="CY96" i="2"/>
  <c r="CX96" i="2"/>
  <c r="CV96" i="2"/>
  <c r="CU96" i="2"/>
  <c r="CP96" i="2"/>
  <c r="CO96" i="2"/>
  <c r="CM96" i="2"/>
  <c r="CL96" i="2"/>
  <c r="CG96" i="2"/>
  <c r="CF96" i="2"/>
  <c r="CD96" i="2"/>
  <c r="CC96" i="2"/>
  <c r="CA96" i="2"/>
  <c r="BZ96" i="2"/>
  <c r="BX96" i="2"/>
  <c r="BW96" i="2"/>
  <c r="BR96" i="2"/>
  <c r="BQ96" i="2"/>
  <c r="BL96" i="2"/>
  <c r="BK96" i="2"/>
  <c r="BI96" i="2"/>
  <c r="BH96" i="2"/>
  <c r="BC96" i="2"/>
  <c r="BB96" i="2"/>
  <c r="AQ96" i="2"/>
  <c r="AP96" i="2"/>
  <c r="AN96" i="2"/>
  <c r="AM96" i="2"/>
  <c r="AK96" i="2"/>
  <c r="AJ96" i="2"/>
  <c r="AH96" i="2"/>
  <c r="AG96" i="2"/>
  <c r="Y96" i="2"/>
  <c r="X96" i="2"/>
  <c r="S96" i="2"/>
  <c r="R96" i="2"/>
  <c r="P96" i="2"/>
  <c r="O96" i="2"/>
  <c r="J96" i="2"/>
  <c r="I96" i="2"/>
  <c r="D96" i="2"/>
  <c r="C96" i="2"/>
  <c r="GN83" i="2"/>
  <c r="GM83" i="2"/>
  <c r="GK83" i="2"/>
  <c r="GJ83" i="2"/>
  <c r="GH83" i="2"/>
  <c r="GG83" i="2"/>
  <c r="GE83" i="2"/>
  <c r="GD83" i="2"/>
  <c r="GB83" i="2"/>
  <c r="GA83" i="2"/>
  <c r="FY83" i="2"/>
  <c r="FX83" i="2"/>
  <c r="FS83" i="2"/>
  <c r="FR83" i="2"/>
  <c r="FP83" i="2"/>
  <c r="FO83" i="2"/>
  <c r="FM83" i="2"/>
  <c r="FL83" i="2"/>
  <c r="FJ83" i="2"/>
  <c r="FI83" i="2"/>
  <c r="FG83" i="2"/>
  <c r="FF83" i="2"/>
  <c r="FD83" i="2"/>
  <c r="FC83" i="2"/>
  <c r="FA83" i="2"/>
  <c r="EZ83" i="2"/>
  <c r="EX83" i="2"/>
  <c r="EW83" i="2"/>
  <c r="EU83" i="2"/>
  <c r="ET83" i="2"/>
  <c r="ER83" i="2"/>
  <c r="EQ83" i="2"/>
  <c r="EO83" i="2"/>
  <c r="EN83" i="2"/>
  <c r="EF83" i="2"/>
  <c r="EE83" i="2"/>
  <c r="DZ83" i="2"/>
  <c r="DY83" i="2"/>
  <c r="DW83" i="2"/>
  <c r="DV83" i="2"/>
  <c r="DT83" i="2"/>
  <c r="DS83" i="2"/>
  <c r="DQ83" i="2"/>
  <c r="DP83" i="2"/>
  <c r="DB83" i="2"/>
  <c r="DA83" i="2"/>
  <c r="CY83" i="2"/>
  <c r="CX83" i="2"/>
  <c r="CV83" i="2"/>
  <c r="CU83" i="2"/>
  <c r="CP83" i="2"/>
  <c r="CO83" i="2"/>
  <c r="CM83" i="2"/>
  <c r="CL83" i="2"/>
  <c r="CG83" i="2"/>
  <c r="CF83" i="2"/>
  <c r="CD83" i="2"/>
  <c r="CC83" i="2"/>
  <c r="CA83" i="2"/>
  <c r="BZ83" i="2"/>
  <c r="BX83" i="2"/>
  <c r="BW83" i="2"/>
  <c r="BR83" i="2"/>
  <c r="BQ83" i="2"/>
  <c r="BL83" i="2"/>
  <c r="BK83" i="2"/>
  <c r="BI83" i="2"/>
  <c r="BH83" i="2"/>
  <c r="BC83" i="2"/>
  <c r="BB83" i="2"/>
  <c r="AQ83" i="2"/>
  <c r="AP83" i="2"/>
  <c r="AN83" i="2"/>
  <c r="AM83" i="2"/>
  <c r="AK83" i="2"/>
  <c r="AJ83" i="2"/>
  <c r="AH83" i="2"/>
  <c r="AG83" i="2"/>
  <c r="Y83" i="2"/>
  <c r="X83" i="2"/>
  <c r="S83" i="2"/>
  <c r="R83" i="2"/>
  <c r="P83" i="2"/>
  <c r="O83" i="2"/>
  <c r="J83" i="2"/>
  <c r="I83" i="2"/>
  <c r="D83" i="2"/>
  <c r="C83" i="2"/>
  <c r="GN70" i="2"/>
  <c r="GM70" i="2"/>
  <c r="GK70" i="2"/>
  <c r="GJ70" i="2"/>
  <c r="GH70" i="2"/>
  <c r="GG70" i="2"/>
  <c r="GE70" i="2"/>
  <c r="GD70" i="2"/>
  <c r="GB70" i="2"/>
  <c r="GA70" i="2"/>
  <c r="FY70" i="2"/>
  <c r="FX70" i="2"/>
  <c r="FS70" i="2"/>
  <c r="FR70" i="2"/>
  <c r="FP70" i="2"/>
  <c r="FO70" i="2"/>
  <c r="FM70" i="2"/>
  <c r="FL70" i="2"/>
  <c r="FJ70" i="2"/>
  <c r="FI70" i="2"/>
  <c r="FG70" i="2"/>
  <c r="FF70" i="2"/>
  <c r="FD70" i="2"/>
  <c r="FC70" i="2"/>
  <c r="FA70" i="2"/>
  <c r="EZ70" i="2"/>
  <c r="EX70" i="2"/>
  <c r="EW70" i="2"/>
  <c r="EU70" i="2"/>
  <c r="ET70" i="2"/>
  <c r="ER70" i="2"/>
  <c r="EQ70" i="2"/>
  <c r="EO70" i="2"/>
  <c r="EN70" i="2"/>
  <c r="EF70" i="2"/>
  <c r="EE70" i="2"/>
  <c r="DZ70" i="2"/>
  <c r="DY70" i="2"/>
  <c r="DW70" i="2"/>
  <c r="DV70" i="2"/>
  <c r="DT70" i="2"/>
  <c r="DS70" i="2"/>
  <c r="DQ70" i="2"/>
  <c r="DP70" i="2"/>
  <c r="DB70" i="2"/>
  <c r="DA70" i="2"/>
  <c r="CY70" i="2"/>
  <c r="CX70" i="2"/>
  <c r="CV70" i="2"/>
  <c r="CU70" i="2"/>
  <c r="CP70" i="2"/>
  <c r="CO70" i="2"/>
  <c r="CM70" i="2"/>
  <c r="CL70" i="2"/>
  <c r="CG70" i="2"/>
  <c r="CF70" i="2"/>
  <c r="CD70" i="2"/>
  <c r="CC70" i="2"/>
  <c r="CA70" i="2"/>
  <c r="BZ70" i="2"/>
  <c r="BX70" i="2"/>
  <c r="BW70" i="2"/>
  <c r="BR70" i="2"/>
  <c r="BQ70" i="2"/>
  <c r="BL70" i="2"/>
  <c r="BK70" i="2"/>
  <c r="BI70" i="2"/>
  <c r="BH70" i="2"/>
  <c r="BC70" i="2"/>
  <c r="BB70" i="2"/>
  <c r="AQ70" i="2"/>
  <c r="AP70" i="2"/>
  <c r="AN70" i="2"/>
  <c r="AM70" i="2"/>
  <c r="AK70" i="2"/>
  <c r="AJ70" i="2"/>
  <c r="AH70" i="2"/>
  <c r="AG70" i="2"/>
  <c r="Y70" i="2"/>
  <c r="X70" i="2"/>
  <c r="S70" i="2"/>
  <c r="R70" i="2"/>
  <c r="P70" i="2"/>
  <c r="O70" i="2"/>
  <c r="J70" i="2"/>
  <c r="I70" i="2"/>
  <c r="D70" i="2"/>
  <c r="C70" i="2"/>
  <c r="GN57" i="2"/>
  <c r="GM57" i="2"/>
  <c r="GK57" i="2"/>
  <c r="GJ57" i="2"/>
  <c r="GH57" i="2"/>
  <c r="GG57" i="2"/>
  <c r="GE57" i="2"/>
  <c r="GD57" i="2"/>
  <c r="GB57" i="2"/>
  <c r="GA57" i="2"/>
  <c r="FY57" i="2"/>
  <c r="FX57" i="2"/>
  <c r="FS57" i="2"/>
  <c r="FR57" i="2"/>
  <c r="FP57" i="2"/>
  <c r="FO57" i="2"/>
  <c r="FM57" i="2"/>
  <c r="FL57" i="2"/>
  <c r="FJ57" i="2"/>
  <c r="FI57" i="2"/>
  <c r="FG57" i="2"/>
  <c r="FF57" i="2"/>
  <c r="FD57" i="2"/>
  <c r="FC57" i="2"/>
  <c r="FA57" i="2"/>
  <c r="EZ57" i="2"/>
  <c r="EX57" i="2"/>
  <c r="EW57" i="2"/>
  <c r="EU57" i="2"/>
  <c r="ET57" i="2"/>
  <c r="ER57" i="2"/>
  <c r="EQ57" i="2"/>
  <c r="EO57" i="2"/>
  <c r="EN57" i="2"/>
  <c r="EF57" i="2"/>
  <c r="EE57" i="2"/>
  <c r="DZ57" i="2"/>
  <c r="DY57" i="2"/>
  <c r="DW57" i="2"/>
  <c r="DV57" i="2"/>
  <c r="DT57" i="2"/>
  <c r="DS57" i="2"/>
  <c r="DQ57" i="2"/>
  <c r="DP57" i="2"/>
  <c r="DB57" i="2"/>
  <c r="DA57" i="2"/>
  <c r="CY57" i="2"/>
  <c r="CX57" i="2"/>
  <c r="CV57" i="2"/>
  <c r="CU57" i="2"/>
  <c r="CP57" i="2"/>
  <c r="CO57" i="2"/>
  <c r="CM57" i="2"/>
  <c r="CL57" i="2"/>
  <c r="CG57" i="2"/>
  <c r="CF57" i="2"/>
  <c r="CD57" i="2"/>
  <c r="CC57" i="2"/>
  <c r="CA57" i="2"/>
  <c r="BZ57" i="2"/>
  <c r="BX57" i="2"/>
  <c r="BW57" i="2"/>
  <c r="BR57" i="2"/>
  <c r="BQ57" i="2"/>
  <c r="BL57" i="2"/>
  <c r="BK57" i="2"/>
  <c r="BI57" i="2"/>
  <c r="BH57" i="2"/>
  <c r="BC57" i="2"/>
  <c r="BB57" i="2"/>
  <c r="AQ57" i="2"/>
  <c r="AP57" i="2"/>
  <c r="AN57" i="2"/>
  <c r="AM57" i="2"/>
  <c r="AK57" i="2"/>
  <c r="AJ57" i="2"/>
  <c r="AH57" i="2"/>
  <c r="AG57" i="2"/>
  <c r="Y57" i="2"/>
  <c r="X57" i="2"/>
  <c r="S57" i="2"/>
  <c r="R57" i="2"/>
  <c r="P57" i="2"/>
  <c r="O57" i="2"/>
  <c r="J57" i="2"/>
  <c r="I57" i="2"/>
  <c r="D57" i="2"/>
  <c r="C57" i="2"/>
  <c r="GN44" i="2"/>
  <c r="GM44" i="2"/>
  <c r="GK44" i="2"/>
  <c r="GJ44" i="2"/>
  <c r="GH44" i="2"/>
  <c r="GG44" i="2"/>
  <c r="GE44" i="2"/>
  <c r="GD44" i="2"/>
  <c r="GB44" i="2"/>
  <c r="GA44" i="2"/>
  <c r="FY44" i="2"/>
  <c r="FX44" i="2"/>
  <c r="FS44" i="2"/>
  <c r="FR44" i="2"/>
  <c r="FP44" i="2"/>
  <c r="FO44" i="2"/>
  <c r="FM44" i="2"/>
  <c r="FL44" i="2"/>
  <c r="FJ44" i="2"/>
  <c r="FI44" i="2"/>
  <c r="FG44" i="2"/>
  <c r="FF44" i="2"/>
  <c r="FD44" i="2"/>
  <c r="FC44" i="2"/>
  <c r="FA44" i="2"/>
  <c r="EZ44" i="2"/>
  <c r="EX44" i="2"/>
  <c r="EW44" i="2"/>
  <c r="EU44" i="2"/>
  <c r="ET44" i="2"/>
  <c r="ER44" i="2"/>
  <c r="EQ44" i="2"/>
  <c r="EO44" i="2"/>
  <c r="EN44" i="2"/>
  <c r="EF44" i="2"/>
  <c r="EE44" i="2"/>
  <c r="DZ44" i="2"/>
  <c r="DY44" i="2"/>
  <c r="DW44" i="2"/>
  <c r="DV44" i="2"/>
  <c r="DT44" i="2"/>
  <c r="DS44" i="2"/>
  <c r="DQ44" i="2"/>
  <c r="DP44" i="2"/>
  <c r="DB44" i="2"/>
  <c r="DA44" i="2"/>
  <c r="CY44" i="2"/>
  <c r="CX44" i="2"/>
  <c r="CV44" i="2"/>
  <c r="CU44" i="2"/>
  <c r="CP44" i="2"/>
  <c r="CO44" i="2"/>
  <c r="CM44" i="2"/>
  <c r="CL44" i="2"/>
  <c r="CG44" i="2"/>
  <c r="CF44" i="2"/>
  <c r="CD44" i="2"/>
  <c r="CC44" i="2"/>
  <c r="CA44" i="2"/>
  <c r="BZ44" i="2"/>
  <c r="BX44" i="2"/>
  <c r="BW44" i="2"/>
  <c r="BR44" i="2"/>
  <c r="BQ44" i="2"/>
  <c r="BL44" i="2"/>
  <c r="BK44" i="2"/>
  <c r="BI44" i="2"/>
  <c r="BH44" i="2"/>
  <c r="BC44" i="2"/>
  <c r="BB44" i="2"/>
  <c r="AQ44" i="2"/>
  <c r="AP44" i="2"/>
  <c r="AN44" i="2"/>
  <c r="AM44" i="2"/>
  <c r="AK44" i="2"/>
  <c r="AJ44" i="2"/>
  <c r="AH44" i="2"/>
  <c r="AG44" i="2"/>
  <c r="Y44" i="2"/>
  <c r="X44" i="2"/>
  <c r="S44" i="2"/>
  <c r="R44" i="2"/>
  <c r="P44" i="2"/>
  <c r="O44" i="2"/>
  <c r="J44" i="2"/>
  <c r="I44" i="2"/>
  <c r="D44" i="2"/>
  <c r="C44" i="2"/>
  <c r="GN31" i="2"/>
  <c r="GM31" i="2"/>
  <c r="GK31" i="2"/>
  <c r="GJ31" i="2"/>
  <c r="GH31" i="2"/>
  <c r="GG31" i="2"/>
  <c r="GE31" i="2"/>
  <c r="GD31" i="2"/>
  <c r="GB31" i="2"/>
  <c r="GA31" i="2"/>
  <c r="FY31" i="2"/>
  <c r="FX31" i="2"/>
  <c r="FS31" i="2"/>
  <c r="FR31" i="2"/>
  <c r="FP31" i="2"/>
  <c r="FO31" i="2"/>
  <c r="FM31" i="2"/>
  <c r="FL31" i="2"/>
  <c r="FJ31" i="2"/>
  <c r="FI31" i="2"/>
  <c r="FG31" i="2"/>
  <c r="FF31" i="2"/>
  <c r="FD31" i="2"/>
  <c r="FC31" i="2"/>
  <c r="FA31" i="2"/>
  <c r="EZ31" i="2"/>
  <c r="EX31" i="2"/>
  <c r="EW31" i="2"/>
  <c r="EU31" i="2"/>
  <c r="ET31" i="2"/>
  <c r="ER31" i="2"/>
  <c r="EQ31" i="2"/>
  <c r="EO31" i="2"/>
  <c r="EN31" i="2"/>
  <c r="EF31" i="2"/>
  <c r="EE31" i="2"/>
  <c r="DZ31" i="2"/>
  <c r="DY31" i="2"/>
  <c r="DW31" i="2"/>
  <c r="DV31" i="2"/>
  <c r="DT31" i="2"/>
  <c r="DS31" i="2"/>
  <c r="DQ31" i="2"/>
  <c r="DP31" i="2"/>
  <c r="DB31" i="2"/>
  <c r="DA31" i="2"/>
  <c r="CY31" i="2"/>
  <c r="CX31" i="2"/>
  <c r="CV31" i="2"/>
  <c r="CU31" i="2"/>
  <c r="CP31" i="2"/>
  <c r="CO31" i="2"/>
  <c r="CM31" i="2"/>
  <c r="CL31" i="2"/>
  <c r="CG31" i="2"/>
  <c r="CF31" i="2"/>
  <c r="CD31" i="2"/>
  <c r="CC31" i="2"/>
  <c r="CA31" i="2"/>
  <c r="BZ31" i="2"/>
  <c r="BX31" i="2"/>
  <c r="BW31" i="2"/>
  <c r="BR31" i="2"/>
  <c r="BQ31" i="2"/>
  <c r="BL31" i="2"/>
  <c r="BK31" i="2"/>
  <c r="BI31" i="2"/>
  <c r="BH31" i="2"/>
  <c r="BC31" i="2"/>
  <c r="BB31" i="2"/>
  <c r="AQ31" i="2"/>
  <c r="AP31" i="2"/>
  <c r="AN31" i="2"/>
  <c r="AM31" i="2"/>
  <c r="AK31" i="2"/>
  <c r="AJ31" i="2"/>
  <c r="AH31" i="2"/>
  <c r="AG31" i="2"/>
  <c r="Y31" i="2"/>
  <c r="X31" i="2"/>
  <c r="S31" i="2"/>
  <c r="R31" i="2"/>
  <c r="P31" i="2"/>
  <c r="O31" i="2"/>
  <c r="J31" i="2"/>
  <c r="I31" i="2"/>
  <c r="D31" i="2"/>
  <c r="C31" i="2"/>
  <c r="DR35" i="2"/>
  <c r="DR33" i="2"/>
  <c r="DR22" i="2"/>
  <c r="DR19" i="2"/>
  <c r="GP31" i="2" l="1"/>
  <c r="GP44" i="2"/>
  <c r="GP57" i="2"/>
  <c r="GP70" i="2"/>
  <c r="GP83" i="2"/>
  <c r="GP96" i="2"/>
  <c r="GP109" i="2"/>
  <c r="GP122" i="2"/>
  <c r="BA57" i="3"/>
  <c r="IQ70" i="3"/>
  <c r="GQ31" i="2"/>
  <c r="GQ44" i="2"/>
  <c r="GQ57" i="2"/>
  <c r="GQ96" i="2"/>
  <c r="GQ109" i="2"/>
  <c r="GQ122" i="2"/>
  <c r="GQ83" i="2"/>
  <c r="GQ70" i="2"/>
  <c r="GP7" i="2"/>
  <c r="GQ7" i="2"/>
  <c r="GP8" i="2"/>
  <c r="GQ8" i="2"/>
  <c r="GP9" i="2"/>
  <c r="GQ9" i="2"/>
  <c r="GP10" i="2"/>
  <c r="GQ10" i="2"/>
  <c r="GP11" i="2"/>
  <c r="GQ11" i="2"/>
  <c r="GP12" i="2"/>
  <c r="GQ12" i="2"/>
  <c r="GP13" i="2"/>
  <c r="GQ13" i="2"/>
  <c r="GP14" i="2"/>
  <c r="GQ14" i="2"/>
  <c r="GP15" i="2"/>
  <c r="GQ15" i="2"/>
  <c r="GP16" i="2"/>
  <c r="GQ16" i="2"/>
  <c r="GP17" i="2"/>
  <c r="GQ17" i="2"/>
  <c r="GQ6" i="2"/>
  <c r="GN18" i="2"/>
  <c r="GM18" i="2"/>
  <c r="GK18" i="2"/>
  <c r="GJ18" i="2"/>
  <c r="GH18" i="2"/>
  <c r="GG18" i="2"/>
  <c r="GE18" i="2"/>
  <c r="GD18" i="2"/>
  <c r="GB18" i="2"/>
  <c r="GA18" i="2"/>
  <c r="FY18" i="2"/>
  <c r="FX18" i="2"/>
  <c r="FS18" i="2"/>
  <c r="FR18" i="2"/>
  <c r="FP18" i="2"/>
  <c r="FO18" i="2"/>
  <c r="FM18" i="2"/>
  <c r="FL18" i="2"/>
  <c r="FJ18" i="2"/>
  <c r="FI18" i="2"/>
  <c r="FG18" i="2"/>
  <c r="FF18" i="2"/>
  <c r="FD18" i="2"/>
  <c r="FC18" i="2"/>
  <c r="FA18" i="2"/>
  <c r="EZ18" i="2"/>
  <c r="EX18" i="2"/>
  <c r="EW18" i="2"/>
  <c r="EU18" i="2"/>
  <c r="ET18" i="2"/>
  <c r="ER18" i="2"/>
  <c r="EQ18" i="2"/>
  <c r="EO18" i="2"/>
  <c r="EN18" i="2"/>
  <c r="EF18" i="2"/>
  <c r="EE18" i="2"/>
  <c r="DZ18" i="2"/>
  <c r="DY18" i="2"/>
  <c r="DW18" i="2"/>
  <c r="DV18" i="2"/>
  <c r="DT18" i="2"/>
  <c r="DS18" i="2"/>
  <c r="DQ18" i="2"/>
  <c r="DP18" i="2"/>
  <c r="DB18" i="2"/>
  <c r="DA18" i="2"/>
  <c r="CY18" i="2"/>
  <c r="CX18" i="2"/>
  <c r="CV18" i="2"/>
  <c r="CU18" i="2"/>
  <c r="CP18" i="2"/>
  <c r="CO18" i="2"/>
  <c r="CM18" i="2"/>
  <c r="CL18" i="2"/>
  <c r="CG18" i="2"/>
  <c r="CF18" i="2"/>
  <c r="CD18" i="2"/>
  <c r="CC18" i="2"/>
  <c r="CA18" i="2"/>
  <c r="BZ18" i="2"/>
  <c r="BX18" i="2"/>
  <c r="BW18" i="2"/>
  <c r="BR18" i="2"/>
  <c r="BQ18" i="2"/>
  <c r="BL18" i="2"/>
  <c r="BK18" i="2"/>
  <c r="BI18" i="2"/>
  <c r="BH18" i="2"/>
  <c r="BC18" i="2"/>
  <c r="BB18" i="2"/>
  <c r="AQ18" i="2"/>
  <c r="AP18" i="2"/>
  <c r="AN18" i="2"/>
  <c r="AM18" i="2"/>
  <c r="AK18" i="2"/>
  <c r="AJ18" i="2"/>
  <c r="AH18" i="2"/>
  <c r="AG18" i="2"/>
  <c r="Y18" i="2"/>
  <c r="X18" i="2"/>
  <c r="S18" i="2"/>
  <c r="R18" i="2"/>
  <c r="P18" i="2"/>
  <c r="O18" i="2"/>
  <c r="J18" i="2"/>
  <c r="I18" i="2"/>
  <c r="GQ121" i="2" l="1"/>
  <c r="GP121" i="2"/>
  <c r="GQ120" i="2"/>
  <c r="GP120" i="2"/>
  <c r="GQ119" i="2"/>
  <c r="GP119" i="2"/>
  <c r="GQ118" i="2"/>
  <c r="GP118" i="2"/>
  <c r="GQ117" i="2"/>
  <c r="GP117" i="2"/>
  <c r="GQ116" i="2"/>
  <c r="GP116" i="2"/>
  <c r="GQ115" i="2"/>
  <c r="GP115" i="2"/>
  <c r="GQ114" i="2"/>
  <c r="GP114" i="2"/>
  <c r="GQ113" i="2"/>
  <c r="GP113" i="2"/>
  <c r="GQ112" i="2"/>
  <c r="GP112" i="2"/>
  <c r="GQ111" i="2"/>
  <c r="GP111" i="2"/>
  <c r="GQ110" i="2"/>
  <c r="GP110" i="2"/>
  <c r="GQ108" i="2"/>
  <c r="GP108" i="2"/>
  <c r="GQ107" i="2"/>
  <c r="GP107" i="2"/>
  <c r="GQ106" i="2"/>
  <c r="GP106" i="2"/>
  <c r="GQ105" i="2"/>
  <c r="GP105" i="2"/>
  <c r="GQ104" i="2"/>
  <c r="GP104" i="2"/>
  <c r="GQ103" i="2"/>
  <c r="GP103" i="2"/>
  <c r="GQ102" i="2"/>
  <c r="GP102" i="2"/>
  <c r="GQ101" i="2"/>
  <c r="GP101" i="2"/>
  <c r="GQ100" i="2"/>
  <c r="GP100" i="2"/>
  <c r="GQ99" i="2"/>
  <c r="GP99" i="2"/>
  <c r="GQ98" i="2"/>
  <c r="GP98" i="2"/>
  <c r="GQ97" i="2"/>
  <c r="GP97" i="2"/>
  <c r="GQ95" i="2"/>
  <c r="GP95" i="2"/>
  <c r="GQ94" i="2"/>
  <c r="GP94" i="2"/>
  <c r="GQ93" i="2"/>
  <c r="GP93" i="2"/>
  <c r="GQ92" i="2"/>
  <c r="GP92" i="2"/>
  <c r="GQ91" i="2"/>
  <c r="GP91" i="2"/>
  <c r="GQ90" i="2"/>
  <c r="GP90" i="2"/>
  <c r="GQ89" i="2"/>
  <c r="GP89" i="2"/>
  <c r="GQ88" i="2"/>
  <c r="GP88" i="2"/>
  <c r="GQ87" i="2"/>
  <c r="GP87" i="2"/>
  <c r="GQ86" i="2"/>
  <c r="GP86" i="2"/>
  <c r="GQ85" i="2"/>
  <c r="GP85" i="2"/>
  <c r="GQ84" i="2"/>
  <c r="GP84" i="2"/>
  <c r="GQ82" i="2"/>
  <c r="GP82" i="2"/>
  <c r="GQ81" i="2"/>
  <c r="GP81" i="2"/>
  <c r="GQ80" i="2"/>
  <c r="GP80" i="2"/>
  <c r="GQ79" i="2"/>
  <c r="GP79" i="2"/>
  <c r="GQ78" i="2"/>
  <c r="GP78" i="2"/>
  <c r="GQ77" i="2"/>
  <c r="GP77" i="2"/>
  <c r="GQ76" i="2"/>
  <c r="GP76" i="2"/>
  <c r="GQ75" i="2"/>
  <c r="GP75" i="2"/>
  <c r="GQ74" i="2"/>
  <c r="GP74" i="2"/>
  <c r="GQ73" i="2"/>
  <c r="GP73" i="2"/>
  <c r="GQ72" i="2"/>
  <c r="GP72" i="2"/>
  <c r="GQ71" i="2"/>
  <c r="GP71" i="2"/>
  <c r="GQ69" i="2"/>
  <c r="GP69" i="2"/>
  <c r="GQ68" i="2"/>
  <c r="GP68" i="2"/>
  <c r="GQ67" i="2"/>
  <c r="GP67" i="2"/>
  <c r="GQ66" i="2"/>
  <c r="GP66" i="2"/>
  <c r="GQ65" i="2"/>
  <c r="GP65" i="2"/>
  <c r="GQ64" i="2"/>
  <c r="GP64" i="2"/>
  <c r="GQ63" i="2"/>
  <c r="GP63" i="2"/>
  <c r="GQ62" i="2"/>
  <c r="GP62" i="2"/>
  <c r="GQ61" i="2"/>
  <c r="GP61" i="2"/>
  <c r="GQ60" i="2"/>
  <c r="GP60" i="2"/>
  <c r="GQ59" i="2"/>
  <c r="GP59" i="2"/>
  <c r="GQ58" i="2"/>
  <c r="GP58" i="2"/>
  <c r="GQ56" i="2"/>
  <c r="GP56" i="2"/>
  <c r="GQ55" i="2"/>
  <c r="GP55" i="2"/>
  <c r="GQ54" i="2"/>
  <c r="GP54" i="2"/>
  <c r="GQ53" i="2"/>
  <c r="GP53" i="2"/>
  <c r="GQ52" i="2"/>
  <c r="GP52" i="2"/>
  <c r="GQ51" i="2"/>
  <c r="GP51" i="2"/>
  <c r="GQ50" i="2"/>
  <c r="GP50" i="2"/>
  <c r="GQ49" i="2"/>
  <c r="GP49" i="2"/>
  <c r="GQ48" i="2"/>
  <c r="GP48" i="2"/>
  <c r="GQ47" i="2"/>
  <c r="GP47" i="2"/>
  <c r="GQ46" i="2"/>
  <c r="GP46" i="2"/>
  <c r="GQ45" i="2"/>
  <c r="GP45" i="2"/>
  <c r="GQ43" i="2"/>
  <c r="GP43" i="2"/>
  <c r="GQ42" i="2"/>
  <c r="GP42" i="2"/>
  <c r="GQ41" i="2"/>
  <c r="GP41" i="2"/>
  <c r="GQ40" i="2"/>
  <c r="GP40" i="2"/>
  <c r="GQ39" i="2"/>
  <c r="GP39" i="2"/>
  <c r="GQ38" i="2"/>
  <c r="GP38" i="2"/>
  <c r="GQ37" i="2"/>
  <c r="GP37" i="2"/>
  <c r="GQ36" i="2"/>
  <c r="GP36" i="2"/>
  <c r="GQ35" i="2"/>
  <c r="GP35" i="2"/>
  <c r="GQ34" i="2"/>
  <c r="GP34" i="2"/>
  <c r="GQ33" i="2"/>
  <c r="GP33" i="2"/>
  <c r="GQ32" i="2"/>
  <c r="GP32" i="2"/>
  <c r="GQ30" i="2"/>
  <c r="GP30" i="2"/>
  <c r="GQ29" i="2"/>
  <c r="GP29" i="2"/>
  <c r="GQ28" i="2"/>
  <c r="GP28" i="2"/>
  <c r="GQ27" i="2"/>
  <c r="GP27" i="2"/>
  <c r="GQ26" i="2"/>
  <c r="GP26" i="2"/>
  <c r="GQ25" i="2"/>
  <c r="GP25" i="2"/>
  <c r="GQ24" i="2"/>
  <c r="GP24" i="2"/>
  <c r="GQ23" i="2"/>
  <c r="GP23" i="2"/>
  <c r="GQ22" i="2"/>
  <c r="GP22" i="2"/>
  <c r="GQ21" i="2"/>
  <c r="GP21" i="2"/>
  <c r="GQ20" i="2"/>
  <c r="GP20" i="2"/>
  <c r="GQ19" i="2"/>
  <c r="GP19" i="2"/>
  <c r="GP6" i="2"/>
  <c r="FE128" i="2"/>
  <c r="EG128" i="2"/>
  <c r="DX128" i="2"/>
  <c r="FE127" i="2"/>
  <c r="BJ127" i="2"/>
  <c r="Q127" i="2"/>
  <c r="FE126" i="2"/>
  <c r="BJ126" i="2"/>
  <c r="DX125" i="2"/>
  <c r="BD125" i="2"/>
  <c r="DX124" i="2"/>
  <c r="BD124" i="2"/>
  <c r="FE123" i="2"/>
  <c r="DX123" i="2"/>
  <c r="AL123" i="2"/>
  <c r="GC120" i="2"/>
  <c r="GC116" i="2"/>
  <c r="GC112" i="2"/>
  <c r="FH113" i="2"/>
  <c r="FH112" i="2"/>
  <c r="FE121" i="2"/>
  <c r="FE116" i="2"/>
  <c r="FE114" i="2"/>
  <c r="FE111" i="2"/>
  <c r="FE113" i="2"/>
  <c r="DX119" i="2"/>
  <c r="DX118" i="2"/>
  <c r="DX117" i="2"/>
  <c r="DX115" i="2"/>
  <c r="DX114" i="2"/>
  <c r="DX113" i="2"/>
  <c r="DX111" i="2"/>
  <c r="DR121" i="2"/>
  <c r="DR114" i="2"/>
  <c r="BD119" i="2"/>
  <c r="BD117" i="2"/>
  <c r="BD115" i="2"/>
  <c r="AL112" i="2" l="1"/>
  <c r="AL111" i="2"/>
  <c r="Q119" i="2"/>
  <c r="Q117" i="2"/>
  <c r="GL6" i="2"/>
  <c r="GC108" i="2"/>
  <c r="GC97" i="2"/>
  <c r="FH108" i="2"/>
  <c r="FH101" i="2"/>
  <c r="FH99" i="2"/>
  <c r="FB105" i="2"/>
  <c r="FB102" i="2"/>
  <c r="DX108" i="2"/>
  <c r="FB94" i="2"/>
  <c r="FB86" i="2"/>
  <c r="EY86" i="2"/>
  <c r="DX92" i="2"/>
  <c r="DX89" i="2"/>
  <c r="DX87" i="2"/>
  <c r="CN91" i="2"/>
  <c r="CN94" i="2"/>
  <c r="CN92" i="2"/>
  <c r="CN87" i="2"/>
  <c r="CN86" i="2"/>
  <c r="BS84" i="2"/>
  <c r="AL93" i="2"/>
  <c r="Q90" i="2"/>
  <c r="GC81" i="2"/>
  <c r="FT73" i="2"/>
  <c r="FE106" i="2"/>
  <c r="FE95" i="2"/>
  <c r="FE94" i="2"/>
  <c r="FE92" i="2"/>
  <c r="FE90" i="2"/>
  <c r="FE89" i="2"/>
  <c r="FB72" i="2"/>
  <c r="DR71" i="2"/>
  <c r="CN82" i="2"/>
  <c r="CN77" i="2"/>
  <c r="CN76" i="2"/>
  <c r="CN74" i="2"/>
  <c r="CH72" i="2"/>
  <c r="BD81" i="2"/>
  <c r="BD80" i="2"/>
  <c r="BD79" i="2"/>
  <c r="BD77" i="2"/>
  <c r="BD76" i="2"/>
  <c r="BD73" i="2"/>
  <c r="BD72" i="2"/>
  <c r="BD71" i="2"/>
  <c r="GC62" i="2"/>
  <c r="EY62" i="2"/>
  <c r="EA64" i="2"/>
  <c r="DR62" i="2"/>
  <c r="CN66" i="2"/>
  <c r="BS68" i="2"/>
  <c r="BD69" i="2"/>
  <c r="BD66" i="2"/>
  <c r="BD65" i="2"/>
  <c r="BD61" i="2"/>
  <c r="BD58" i="2"/>
  <c r="T68" i="2"/>
  <c r="GF54" i="2"/>
  <c r="GF52" i="2"/>
  <c r="GF49" i="2"/>
  <c r="EY56" i="2"/>
  <c r="FQ6" i="2"/>
  <c r="FQ24" i="2"/>
  <c r="DR55" i="2"/>
  <c r="DR53" i="2"/>
  <c r="DR52" i="2"/>
  <c r="DR51" i="2"/>
  <c r="DR49" i="2"/>
  <c r="DR47" i="2"/>
  <c r="DR46" i="2"/>
  <c r="DR45" i="2"/>
  <c r="CH56" i="2"/>
  <c r="CH47" i="2"/>
  <c r="CH48" i="2"/>
  <c r="CH55" i="2"/>
  <c r="CH46" i="2"/>
  <c r="BS49" i="2"/>
  <c r="BD47" i="2"/>
  <c r="BD49" i="2"/>
  <c r="BD50" i="2"/>
  <c r="BD52" i="2"/>
  <c r="BD53" i="2"/>
  <c r="BD54" i="2"/>
  <c r="BD46" i="2"/>
  <c r="K79" i="2"/>
  <c r="EY34" i="2"/>
  <c r="EY82" i="2"/>
  <c r="EY74" i="2"/>
  <c r="CE33" i="2"/>
  <c r="CE34" i="2"/>
  <c r="CE36" i="2"/>
  <c r="CE38" i="2"/>
  <c r="CE39" i="2"/>
  <c r="CE40" i="2"/>
  <c r="CE41" i="2"/>
  <c r="CE32" i="2"/>
  <c r="BJ40" i="2"/>
  <c r="BJ38" i="2"/>
  <c r="GF26" i="2"/>
  <c r="EG61" i="2"/>
  <c r="EG29" i="2"/>
  <c r="EV7" i="2" l="1"/>
  <c r="CB12" i="2"/>
  <c r="AL11" i="2"/>
  <c r="IZ123" i="3" l="1"/>
  <c r="IW123" i="3"/>
  <c r="FB123" i="3"/>
  <c r="EG123" i="3"/>
  <c r="IZ121" i="3"/>
  <c r="IW121" i="3"/>
  <c r="HV121" i="3"/>
  <c r="FB121" i="3"/>
  <c r="EG121" i="3"/>
  <c r="IZ120" i="3"/>
  <c r="IW120" i="3"/>
  <c r="HV120" i="3"/>
  <c r="FB120" i="3"/>
  <c r="EG120" i="3"/>
  <c r="IZ119" i="3"/>
  <c r="IW119" i="3"/>
  <c r="FB119" i="3"/>
  <c r="EG119" i="3"/>
  <c r="IZ118" i="3"/>
  <c r="IW118" i="3"/>
  <c r="GO118" i="3"/>
  <c r="FB118" i="3"/>
  <c r="EG118" i="3"/>
  <c r="IZ117" i="3"/>
  <c r="IW117" i="3"/>
  <c r="FB117" i="3"/>
  <c r="EG117" i="3"/>
  <c r="IW116" i="3"/>
  <c r="FB116" i="3"/>
  <c r="EG116" i="3"/>
  <c r="Z116" i="3"/>
  <c r="IZ115" i="3"/>
  <c r="IW115" i="3"/>
  <c r="HV115" i="3"/>
  <c r="FB115" i="3"/>
  <c r="EG115" i="3"/>
  <c r="Z115" i="3"/>
  <c r="IZ114" i="3"/>
  <c r="IW114" i="3"/>
  <c r="FB114" i="3"/>
  <c r="EG114" i="3"/>
  <c r="IZ113" i="3"/>
  <c r="IW113" i="3"/>
  <c r="FB113" i="3"/>
  <c r="EG113" i="3"/>
  <c r="IZ112" i="3"/>
  <c r="IW112" i="3"/>
  <c r="FB112" i="3"/>
  <c r="BA112" i="3"/>
  <c r="IZ111" i="3"/>
  <c r="IW111" i="3"/>
  <c r="HV111" i="3"/>
  <c r="GO111" i="3"/>
  <c r="FB111" i="3"/>
  <c r="H111" i="3"/>
  <c r="IW108" i="3"/>
  <c r="FB108" i="3"/>
  <c r="BA108" i="3"/>
  <c r="IZ107" i="3"/>
  <c r="IW107" i="3"/>
  <c r="FB107" i="3"/>
  <c r="CQ107" i="3"/>
  <c r="IZ106" i="3"/>
  <c r="IW106" i="3"/>
  <c r="FB106" i="3"/>
  <c r="IZ105" i="3"/>
  <c r="FB105" i="3"/>
  <c r="BA105" i="3"/>
  <c r="IZ104" i="3"/>
  <c r="IW104" i="3"/>
  <c r="FB104" i="3"/>
  <c r="IZ103" i="3"/>
  <c r="IW103" i="3"/>
  <c r="FB103" i="3"/>
  <c r="IZ102" i="3"/>
  <c r="IW102" i="3"/>
  <c r="FB102" i="3"/>
  <c r="H102" i="3"/>
  <c r="IZ101" i="3"/>
  <c r="IW101" i="3"/>
  <c r="FB101" i="3"/>
  <c r="IZ100" i="3"/>
  <c r="IW100" i="3"/>
  <c r="FB100" i="3"/>
  <c r="IZ99" i="3"/>
  <c r="IW99" i="3"/>
  <c r="FB99" i="3"/>
  <c r="BA99" i="3"/>
  <c r="IW98" i="3"/>
  <c r="FB98" i="3"/>
  <c r="IZ97" i="3"/>
  <c r="IW97" i="3"/>
  <c r="FB97" i="3"/>
  <c r="IZ95" i="3"/>
  <c r="IW95" i="3"/>
  <c r="FB95" i="3"/>
  <c r="EG95" i="3"/>
  <c r="IZ94" i="3"/>
  <c r="IW94" i="3"/>
  <c r="FB94" i="3"/>
  <c r="EG94" i="3"/>
  <c r="IZ93" i="3"/>
  <c r="IW93" i="3"/>
  <c r="FB93" i="3"/>
  <c r="EG93" i="3"/>
  <c r="DR93" i="3"/>
  <c r="IZ92" i="3"/>
  <c r="IW92" i="3"/>
  <c r="GX92" i="3"/>
  <c r="FB92" i="3"/>
  <c r="EG92" i="3"/>
  <c r="DR92" i="3"/>
  <c r="IZ91" i="3"/>
  <c r="IW91" i="3"/>
  <c r="FB91" i="3"/>
  <c r="EG91" i="3"/>
  <c r="IZ90" i="3"/>
  <c r="IW90" i="3"/>
  <c r="FB90" i="3"/>
  <c r="EG90" i="3"/>
  <c r="IZ89" i="3"/>
  <c r="IW89" i="3"/>
  <c r="GX89" i="3"/>
  <c r="FB89" i="3"/>
  <c r="EG89" i="3"/>
  <c r="DR89" i="3"/>
  <c r="IZ88" i="3"/>
  <c r="IW88" i="3"/>
  <c r="FB88" i="3"/>
  <c r="EG88" i="3"/>
  <c r="DR88" i="3"/>
  <c r="IZ87" i="3"/>
  <c r="IW87" i="3"/>
  <c r="GX87" i="3"/>
  <c r="FB87" i="3"/>
  <c r="EG87" i="3"/>
  <c r="DR87" i="3"/>
  <c r="IZ86" i="3"/>
  <c r="IW86" i="3"/>
  <c r="FB86" i="3"/>
  <c r="EG86" i="3"/>
  <c r="IZ85" i="3"/>
  <c r="IW85" i="3"/>
  <c r="FB85" i="3"/>
  <c r="EG85" i="3"/>
  <c r="IZ84" i="3"/>
  <c r="IW84" i="3"/>
  <c r="FB84" i="3"/>
  <c r="EG84" i="3"/>
  <c r="DR84" i="3"/>
  <c r="H84" i="3"/>
  <c r="IY83" i="3"/>
  <c r="IX83" i="3"/>
  <c r="IV83" i="3"/>
  <c r="IU83" i="3"/>
  <c r="IS83" i="3"/>
  <c r="IR83" i="3"/>
  <c r="ID83" i="3"/>
  <c r="IC83" i="3"/>
  <c r="HU83" i="3"/>
  <c r="HT83" i="3"/>
  <c r="GW83" i="3"/>
  <c r="GV83" i="3"/>
  <c r="FA83" i="3"/>
  <c r="EZ83" i="3"/>
  <c r="EU83" i="3"/>
  <c r="ET83" i="3"/>
  <c r="EI83" i="3"/>
  <c r="EH83" i="3"/>
  <c r="EF83" i="3"/>
  <c r="EE83" i="3"/>
  <c r="EC83" i="3"/>
  <c r="EB83" i="3"/>
  <c r="CS83" i="3"/>
  <c r="CR83" i="3"/>
  <c r="CP83" i="3"/>
  <c r="CO83" i="3"/>
  <c r="AZ83" i="3"/>
  <c r="AY83" i="3"/>
  <c r="Y83" i="3"/>
  <c r="X83" i="3"/>
  <c r="M83" i="3"/>
  <c r="L83" i="3"/>
  <c r="G83" i="3"/>
  <c r="F83" i="3"/>
  <c r="IZ82" i="3"/>
  <c r="IW82" i="3"/>
  <c r="FB82" i="3"/>
  <c r="EG82" i="3"/>
  <c r="BA82" i="3"/>
  <c r="IZ81" i="3"/>
  <c r="IW81" i="3"/>
  <c r="FB81" i="3"/>
  <c r="EG81" i="3"/>
  <c r="CQ81" i="3"/>
  <c r="BA81" i="3"/>
  <c r="IZ80" i="3"/>
  <c r="IW80" i="3"/>
  <c r="FB80" i="3"/>
  <c r="EG80" i="3"/>
  <c r="BA80" i="3"/>
  <c r="IZ79" i="3"/>
  <c r="IW79" i="3"/>
  <c r="FB79" i="3"/>
  <c r="EG79" i="3"/>
  <c r="BA79" i="3"/>
  <c r="IZ78" i="3"/>
  <c r="IW78" i="3"/>
  <c r="HV78" i="3"/>
  <c r="FB78" i="3"/>
  <c r="EG78" i="3"/>
  <c r="BA78" i="3"/>
  <c r="IZ77" i="3"/>
  <c r="IW77" i="3"/>
  <c r="HV77" i="3"/>
  <c r="FB77" i="3"/>
  <c r="EG77" i="3"/>
  <c r="CQ77" i="3"/>
  <c r="BA77" i="3"/>
  <c r="IZ76" i="3"/>
  <c r="IW76" i="3"/>
  <c r="FB76" i="3"/>
  <c r="EG76" i="3"/>
  <c r="CQ76" i="3"/>
  <c r="BA76" i="3"/>
  <c r="IZ75" i="3"/>
  <c r="IW75" i="3"/>
  <c r="FB75" i="3"/>
  <c r="EG75" i="3"/>
  <c r="CQ75" i="3"/>
  <c r="BA75" i="3"/>
  <c r="IZ74" i="3"/>
  <c r="IW74" i="3"/>
  <c r="HV74" i="3"/>
  <c r="FB74" i="3"/>
  <c r="EG74" i="3"/>
  <c r="BA74" i="3"/>
  <c r="IZ73" i="3"/>
  <c r="IW73" i="3"/>
  <c r="FB73" i="3"/>
  <c r="EG73" i="3"/>
  <c r="CQ73" i="3"/>
  <c r="IZ72" i="3"/>
  <c r="IW72" i="3"/>
  <c r="HV72" i="3"/>
  <c r="GX72" i="3"/>
  <c r="FB72" i="3"/>
  <c r="EG72" i="3"/>
  <c r="BA72" i="3"/>
  <c r="IZ71" i="3"/>
  <c r="IW71" i="3"/>
  <c r="HV71" i="3"/>
  <c r="GX71" i="3"/>
  <c r="FB71" i="3"/>
  <c r="EG71" i="3"/>
  <c r="CT71" i="3"/>
  <c r="CQ71" i="3"/>
  <c r="BA71" i="3"/>
  <c r="H71" i="3"/>
  <c r="IY70" i="3"/>
  <c r="IX70" i="3"/>
  <c r="IV70" i="3"/>
  <c r="IU70" i="3"/>
  <c r="IS70" i="3"/>
  <c r="IR70" i="3"/>
  <c r="ID70" i="3"/>
  <c r="IC70" i="3"/>
  <c r="IA70" i="3"/>
  <c r="HZ70" i="3"/>
  <c r="HU70" i="3"/>
  <c r="HT70" i="3"/>
  <c r="GW70" i="3"/>
  <c r="GV70" i="3"/>
  <c r="GN70" i="3"/>
  <c r="GM70" i="3"/>
  <c r="FA70" i="3"/>
  <c r="EZ70" i="3"/>
  <c r="EU70" i="3"/>
  <c r="ET70" i="3"/>
  <c r="EI70" i="3"/>
  <c r="EH70" i="3"/>
  <c r="EF70" i="3"/>
  <c r="EE70" i="3"/>
  <c r="EC70" i="3"/>
  <c r="EB70" i="3"/>
  <c r="DQ70" i="3"/>
  <c r="DP70" i="3"/>
  <c r="G70" i="3"/>
  <c r="F70" i="3"/>
  <c r="IZ69" i="3"/>
  <c r="IW69" i="3"/>
  <c r="HV69" i="3"/>
  <c r="FB69" i="3"/>
  <c r="DR69" i="3"/>
  <c r="IZ68" i="3"/>
  <c r="HV68" i="3"/>
  <c r="GX68" i="3"/>
  <c r="FB68" i="3"/>
  <c r="IZ67" i="3"/>
  <c r="IW67" i="3"/>
  <c r="GX67" i="3"/>
  <c r="FB67" i="3"/>
  <c r="IZ66" i="3"/>
  <c r="IW66" i="3"/>
  <c r="GX66" i="3"/>
  <c r="FB66" i="3"/>
  <c r="IZ65" i="3"/>
  <c r="IW65" i="3"/>
  <c r="HV65" i="3"/>
  <c r="FB65" i="3"/>
  <c r="IZ64" i="3"/>
  <c r="IW64" i="3"/>
  <c r="FB64" i="3"/>
  <c r="IZ63" i="3"/>
  <c r="IW63" i="3"/>
  <c r="FB63" i="3"/>
  <c r="IZ62" i="3"/>
  <c r="IW62" i="3"/>
  <c r="HV62" i="3"/>
  <c r="FB62" i="3"/>
  <c r="IZ61" i="3"/>
  <c r="IW61" i="3"/>
  <c r="HV61" i="3"/>
  <c r="FB61" i="3"/>
  <c r="IZ60" i="3"/>
  <c r="HV60" i="3"/>
  <c r="FB60" i="3"/>
  <c r="IZ59" i="3"/>
  <c r="IW59" i="3"/>
  <c r="HV59" i="3"/>
  <c r="GO59" i="3"/>
  <c r="FB59" i="3"/>
  <c r="IZ58" i="3"/>
  <c r="IW58" i="3"/>
  <c r="HV58" i="3"/>
  <c r="GO58" i="3"/>
  <c r="FB58" i="3"/>
  <c r="H58" i="3"/>
  <c r="ID57" i="3"/>
  <c r="IC57" i="3"/>
  <c r="HU57" i="3"/>
  <c r="HT57" i="3"/>
  <c r="GW57" i="3"/>
  <c r="GV57" i="3"/>
  <c r="GN57" i="3"/>
  <c r="GM57" i="3"/>
  <c r="DT57" i="3"/>
  <c r="DS57" i="3"/>
  <c r="DQ57" i="3"/>
  <c r="DP57" i="3"/>
  <c r="CS57" i="3"/>
  <c r="CR57" i="3"/>
  <c r="CP57" i="3"/>
  <c r="CO57" i="3"/>
  <c r="BI57" i="3"/>
  <c r="BH57" i="3"/>
  <c r="M57" i="3"/>
  <c r="L57" i="3"/>
  <c r="G57" i="3"/>
  <c r="JB57" i="3" s="1"/>
  <c r="F57" i="3"/>
  <c r="JA57" i="3" s="1"/>
  <c r="HV55" i="3"/>
  <c r="CQ55" i="3"/>
  <c r="HV54" i="3"/>
  <c r="CQ54" i="3"/>
  <c r="HV53" i="3"/>
  <c r="GX53" i="3"/>
  <c r="CQ53" i="3"/>
  <c r="CQ47" i="3"/>
  <c r="HV46" i="3"/>
  <c r="CQ46" i="3"/>
  <c r="IE45" i="3"/>
  <c r="HV45" i="3"/>
  <c r="CT45" i="3"/>
  <c r="CQ45" i="3"/>
  <c r="H45" i="3"/>
  <c r="EF44" i="3"/>
  <c r="EE44" i="3"/>
  <c r="AZ44" i="3"/>
  <c r="AY44" i="3"/>
  <c r="G44" i="3"/>
  <c r="F44" i="3"/>
  <c r="BA43" i="3"/>
  <c r="H43" i="3"/>
  <c r="BA42" i="3"/>
  <c r="H42" i="3"/>
  <c r="BA41" i="3"/>
  <c r="H41" i="3"/>
  <c r="BA40" i="3"/>
  <c r="H40" i="3"/>
  <c r="BA39" i="3"/>
  <c r="BA38" i="3"/>
  <c r="H38" i="3"/>
  <c r="BA37" i="3"/>
  <c r="H37" i="3"/>
  <c r="BA35" i="3"/>
  <c r="H35" i="3"/>
  <c r="BA34" i="3"/>
  <c r="H34" i="3"/>
  <c r="H33" i="3"/>
  <c r="BA32" i="3"/>
  <c r="H32" i="3"/>
  <c r="EF31" i="3"/>
  <c r="EE31" i="3"/>
  <c r="EC31" i="3"/>
  <c r="EB31" i="3"/>
  <c r="DT31" i="3"/>
  <c r="DS31" i="3"/>
  <c r="DQ31" i="3"/>
  <c r="DP31" i="3"/>
  <c r="CS31" i="3"/>
  <c r="CR31" i="3"/>
  <c r="CP31" i="3"/>
  <c r="CO31" i="3"/>
  <c r="G31" i="3"/>
  <c r="F31" i="3"/>
  <c r="JA31" i="3" s="1"/>
  <c r="EG30" i="3"/>
  <c r="H30" i="3"/>
  <c r="EG29" i="3"/>
  <c r="H29" i="3"/>
  <c r="EG28" i="3"/>
  <c r="H28" i="3"/>
  <c r="EG27" i="3"/>
  <c r="H27" i="3"/>
  <c r="EG26" i="3"/>
  <c r="H26" i="3"/>
  <c r="EG25" i="3"/>
  <c r="H25" i="3"/>
  <c r="EG24" i="3"/>
  <c r="H24" i="3"/>
  <c r="EG23" i="3"/>
  <c r="H23" i="3"/>
  <c r="EG22" i="3"/>
  <c r="H22" i="3"/>
  <c r="EG21" i="3"/>
  <c r="H21" i="3"/>
  <c r="EG20" i="3"/>
  <c r="H20" i="3"/>
  <c r="EG19" i="3"/>
  <c r="H19" i="3"/>
  <c r="AZ18" i="3"/>
  <c r="AY18" i="3"/>
  <c r="D18" i="3"/>
  <c r="C18" i="3"/>
  <c r="JA18" i="3" s="1"/>
  <c r="BA14" i="3"/>
  <c r="BA13" i="3"/>
  <c r="BA12" i="3"/>
  <c r="BA11" i="3"/>
  <c r="BA10" i="3"/>
  <c r="BA9" i="3"/>
  <c r="BA8" i="3"/>
  <c r="BA7" i="3"/>
  <c r="BA6" i="3"/>
  <c r="JB70" i="3" l="1"/>
  <c r="JB44" i="3"/>
  <c r="JB83" i="3"/>
  <c r="JB18" i="3"/>
  <c r="JB31" i="3"/>
  <c r="JA44" i="3"/>
  <c r="JA70" i="3"/>
  <c r="JA83" i="3"/>
  <c r="BA44" i="3"/>
  <c r="DR70" i="3"/>
  <c r="H44" i="3"/>
  <c r="H31" i="3"/>
  <c r="EG31" i="3"/>
  <c r="BJ119" i="2"/>
  <c r="BJ117" i="2"/>
  <c r="BJ115" i="2"/>
  <c r="BJ113" i="2"/>
  <c r="BJ112" i="2"/>
  <c r="BJ111" i="2"/>
  <c r="BJ108" i="2"/>
  <c r="AL107" i="2"/>
  <c r="BJ106" i="2"/>
  <c r="BD106" i="2"/>
  <c r="E106" i="2"/>
  <c r="BJ105" i="2"/>
  <c r="E105" i="2"/>
  <c r="BJ104" i="2"/>
  <c r="BD104" i="2"/>
  <c r="BJ103" i="2"/>
  <c r="BD103" i="2"/>
  <c r="BJ102" i="2"/>
  <c r="E101" i="2"/>
  <c r="BJ100" i="2"/>
  <c r="BD100" i="2"/>
  <c r="BJ99" i="2"/>
  <c r="BD99" i="2"/>
  <c r="BJ98" i="2"/>
  <c r="BJ97" i="2"/>
  <c r="BD94" i="2"/>
  <c r="GC93" i="2"/>
  <c r="BD93" i="2"/>
  <c r="BD92" i="2"/>
  <c r="BD91" i="2"/>
  <c r="BD90" i="2"/>
  <c r="GC89" i="2"/>
  <c r="BD87" i="2"/>
  <c r="BD86" i="2"/>
  <c r="GC85" i="2"/>
  <c r="BD85" i="2"/>
  <c r="BD84" i="2"/>
  <c r="AL82" i="2"/>
  <c r="GF79" i="2"/>
  <c r="Q79" i="2"/>
  <c r="E79" i="2"/>
  <c r="Q78" i="2"/>
  <c r="Q77" i="2"/>
  <c r="Q76" i="2"/>
  <c r="BJ75" i="2"/>
  <c r="Q75" i="2"/>
  <c r="Q74" i="2"/>
  <c r="Q73" i="2"/>
  <c r="Q72" i="2"/>
  <c r="BJ71" i="2"/>
  <c r="BJ69" i="2"/>
  <c r="AL69" i="2"/>
  <c r="Q68" i="2"/>
  <c r="Q67" i="2"/>
  <c r="E66" i="2"/>
  <c r="Q65" i="2"/>
  <c r="BJ64" i="2"/>
  <c r="Q64" i="2"/>
  <c r="Q63" i="2"/>
  <c r="Q61" i="2"/>
  <c r="Q60" i="2"/>
  <c r="BJ59" i="2"/>
  <c r="Q59" i="2"/>
  <c r="E59" i="2"/>
  <c r="E58" i="2"/>
  <c r="E56" i="2"/>
  <c r="BJ55" i="2"/>
  <c r="E55" i="2"/>
  <c r="E53" i="2"/>
  <c r="AL52" i="2"/>
  <c r="Z52" i="2"/>
  <c r="Q52" i="2"/>
  <c r="E52" i="2"/>
  <c r="E51" i="2"/>
  <c r="E50" i="2"/>
  <c r="E49" i="2"/>
  <c r="E48" i="2"/>
  <c r="BJ47" i="2"/>
  <c r="Z47" i="2"/>
  <c r="E47" i="2"/>
  <c r="BD43" i="2"/>
  <c r="BD41" i="2"/>
  <c r="E41" i="2"/>
  <c r="BD40" i="2"/>
  <c r="BD39" i="2"/>
  <c r="E39" i="2"/>
  <c r="BD37" i="2"/>
  <c r="E37" i="2"/>
  <c r="BD36" i="2"/>
  <c r="E36" i="2"/>
  <c r="E35" i="2"/>
  <c r="BD34" i="2"/>
  <c r="GF33" i="2"/>
  <c r="AL33" i="2"/>
  <c r="BD32" i="2"/>
  <c r="CB30" i="2"/>
  <c r="BY30" i="2"/>
  <c r="E30" i="2"/>
  <c r="CB29" i="2"/>
  <c r="BD29" i="2"/>
  <c r="BJ28" i="2"/>
  <c r="CB27" i="2"/>
  <c r="BD27" i="2"/>
  <c r="E27" i="2"/>
  <c r="BD26" i="2"/>
  <c r="E26" i="2"/>
  <c r="CB25" i="2"/>
  <c r="E25" i="2"/>
  <c r="CB24" i="2"/>
  <c r="BD24" i="2"/>
  <c r="E24" i="2"/>
  <c r="CB22" i="2"/>
  <c r="BD22" i="2"/>
  <c r="E22" i="2"/>
  <c r="CB21" i="2"/>
  <c r="BD21" i="2"/>
  <c r="BD20" i="2"/>
  <c r="E20" i="2"/>
  <c r="CB19" i="2"/>
  <c r="E19" i="2"/>
  <c r="D18" i="2"/>
  <c r="GQ18" i="2" s="1"/>
  <c r="C18" i="2"/>
  <c r="GP18" i="2" s="1"/>
  <c r="E17" i="2"/>
  <c r="GF16" i="2"/>
  <c r="E16" i="2"/>
  <c r="E15" i="2"/>
  <c r="BD14" i="2"/>
  <c r="E14" i="2"/>
  <c r="BD13" i="2"/>
  <c r="E13" i="2"/>
  <c r="BD12" i="2"/>
  <c r="E12" i="2"/>
  <c r="E11" i="2"/>
  <c r="FB10" i="2"/>
  <c r="BJ10" i="2"/>
  <c r="E10" i="2"/>
  <c r="GF9" i="2"/>
  <c r="BD9" i="2"/>
  <c r="E9" i="2"/>
  <c r="BD8" i="2"/>
  <c r="E8" i="2"/>
  <c r="BJ7" i="2"/>
  <c r="Z7" i="2"/>
  <c r="E7" i="2"/>
  <c r="GF6" i="2"/>
  <c r="GC6" i="2"/>
  <c r="E6" i="2"/>
</calcChain>
</file>

<file path=xl/sharedStrings.xml><?xml version="1.0" encoding="utf-8"?>
<sst xmlns="http://schemas.openxmlformats.org/spreadsheetml/2006/main" count="1168" uniqueCount="135">
  <si>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</si>
  <si>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</si>
  <si>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</si>
  <si>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</si>
  <si>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</si>
  <si>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</si>
  <si>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</si>
  <si>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</si>
  <si>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</si>
  <si>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</si>
  <si>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</si>
  <si>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</si>
  <si>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</si>
  <si>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</si>
  <si>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</si>
  <si>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</si>
  <si>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</si>
  <si>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</si>
  <si>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</si>
  <si>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</si>
  <si>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</si>
  <si>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Italy</t>
  </si>
  <si>
    <t>Malawi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</si>
  <si>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</si>
  <si>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</si>
  <si>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</si>
  <si>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</si>
  <si>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</si>
  <si>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</si>
  <si>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</si>
  <si>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</si>
  <si>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</si>
  <si>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 xml:space="preserve">FOB value R '000 </t>
  </si>
  <si>
    <t xml:space="preserve">FOB value    R '000 </t>
  </si>
  <si>
    <t xml:space="preserve">FOB value     R '000 </t>
  </si>
  <si>
    <t>Andorra</t>
  </si>
  <si>
    <t>Angola</t>
  </si>
  <si>
    <t>Kenya</t>
  </si>
  <si>
    <t>Madagascar</t>
  </si>
  <si>
    <t>Malaysia</t>
  </si>
  <si>
    <t>Mauritius</t>
  </si>
  <si>
    <t>Mozambique</t>
  </si>
  <si>
    <t>Seychelles</t>
  </si>
  <si>
    <t>Unknown</t>
  </si>
  <si>
    <t>Zambia</t>
  </si>
  <si>
    <t>Congo</t>
  </si>
  <si>
    <t>Bahamas</t>
  </si>
  <si>
    <t>Ghana</t>
  </si>
  <si>
    <t>Spain</t>
  </si>
  <si>
    <t>Tanzania</t>
  </si>
  <si>
    <t>Colombia</t>
  </si>
  <si>
    <t>Comoros</t>
  </si>
  <si>
    <t>Greece</t>
  </si>
  <si>
    <t>Uganda</t>
  </si>
  <si>
    <t>Japan</t>
  </si>
  <si>
    <t>Guyana</t>
  </si>
  <si>
    <t>Saint Helena</t>
  </si>
  <si>
    <t>Saudi Arabia</t>
  </si>
  <si>
    <t>Mauritania</t>
  </si>
  <si>
    <t>Morocco</t>
  </si>
  <si>
    <t>Portugal</t>
  </si>
  <si>
    <t>Sri Lanka</t>
  </si>
  <si>
    <t>Sweden</t>
  </si>
  <si>
    <t>Cyprys</t>
  </si>
  <si>
    <t>Belgium</t>
  </si>
  <si>
    <t>Brazil</t>
  </si>
  <si>
    <t>Iran, Islamic Rep of</t>
  </si>
  <si>
    <t>Lebanon</t>
  </si>
  <si>
    <t>South Africa</t>
  </si>
  <si>
    <t>United Kingdom</t>
  </si>
  <si>
    <t>United States</t>
  </si>
  <si>
    <t>Uruguay</t>
  </si>
  <si>
    <t>Taiwan, Prov of China</t>
  </si>
  <si>
    <t>Hong Kong</t>
  </si>
  <si>
    <t>Ireland</t>
  </si>
  <si>
    <t>Slovakia</t>
  </si>
  <si>
    <t>Switzerland</t>
  </si>
  <si>
    <t>Austria</t>
  </si>
  <si>
    <t>Congo, Dem Rep Of</t>
  </si>
  <si>
    <t>New Zealand</t>
  </si>
  <si>
    <t>Saint Helen</t>
  </si>
  <si>
    <t>Bosnia &amp; Herzegovina</t>
  </si>
  <si>
    <t>Oman</t>
  </si>
  <si>
    <t>Turkey</t>
  </si>
  <si>
    <t>Denmark</t>
  </si>
  <si>
    <t>Korea, Rep of</t>
  </si>
  <si>
    <t>Soa Tome &amp; Principe</t>
  </si>
  <si>
    <t>United Arab Emirates</t>
  </si>
  <si>
    <t>Bangladesh</t>
  </si>
  <si>
    <t>Panama</t>
  </si>
  <si>
    <t>Reunion</t>
  </si>
  <si>
    <t xml:space="preserve">Sudan </t>
  </si>
  <si>
    <t xml:space="preserve">New Zealand </t>
  </si>
  <si>
    <t>Papua New Guinea</t>
  </si>
  <si>
    <t>Sierra Leona</t>
  </si>
  <si>
    <t>Nepal</t>
  </si>
  <si>
    <t>Philippines</t>
  </si>
  <si>
    <t>Equatoral Guinea</t>
  </si>
  <si>
    <t>Jordaan</t>
  </si>
  <si>
    <t>Norway</t>
  </si>
  <si>
    <t>Tonga</t>
  </si>
  <si>
    <t>Botswana</t>
  </si>
  <si>
    <t>Namibia</t>
  </si>
  <si>
    <t>Ethiopia</t>
  </si>
  <si>
    <t>Exports</t>
  </si>
  <si>
    <t>Imports</t>
  </si>
  <si>
    <t>Tariff line 1512.19.90 Sunflower oil - Other</t>
  </si>
  <si>
    <t>Egypt</t>
  </si>
  <si>
    <t xml:space="preserve">FOB value 
R '000 </t>
  </si>
  <si>
    <t>Lesotho</t>
  </si>
  <si>
    <t>Burundi</t>
  </si>
  <si>
    <t>Gabon</t>
  </si>
  <si>
    <t>Mexico</t>
  </si>
  <si>
    <t>Ukraine</t>
  </si>
  <si>
    <t>Bulgaria</t>
  </si>
  <si>
    <t>Romania</t>
  </si>
  <si>
    <t>Poland</t>
  </si>
  <si>
    <t>Rwanda</t>
  </si>
  <si>
    <t>Tariff line 1512.19.90 Sunflour oil - Other</t>
  </si>
  <si>
    <t>Cameroon</t>
  </si>
  <si>
    <t>Senegal</t>
  </si>
  <si>
    <t>Hungary</t>
  </si>
  <si>
    <t>Falkland Island (Malvinas)</t>
  </si>
  <si>
    <t>Month</t>
  </si>
  <si>
    <t>Georgia</t>
  </si>
  <si>
    <t>Vietnam</t>
  </si>
  <si>
    <t>Belize</t>
  </si>
  <si>
    <t>Bahrain</t>
  </si>
  <si>
    <t>Burkina Faso</t>
  </si>
  <si>
    <t>Maldives</t>
  </si>
  <si>
    <t>Croatia</t>
  </si>
  <si>
    <t>Mali</t>
  </si>
  <si>
    <t>Eswatini</t>
  </si>
  <si>
    <t>Russian Federation</t>
  </si>
  <si>
    <t>Coti D 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</si>
</sst>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6" fillId="3" borderId="4" xfId="0" applyNumberFormat="1" applyFont="1" applyFill="1" applyBorder="1"/>
    <xf numFmtId="4" fontId="6" fillId="3" borderId="5" xfId="0" applyNumberFormat="1" applyFont="1" applyFill="1" applyBorder="1"/>
    <xf numFmtId="0" fontId="0" fillId="2" borderId="0" xfId="0" applyFill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164" fontId="0" fillId="2" borderId="0" xfId="0" applyNumberFormat="1" applyFill="1" applyAlignment="1">
      <alignment wrapText="1"/>
    </xf>
    <xf numFmtId="4" fontId="0" fillId="2" borderId="0" xfId="0" applyNumberFormat="1" applyFill="1" applyAlignment="1">
      <alignment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/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6" fillId="3" borderId="14" xfId="0" applyFont="1" applyFill="1" applyBorder="1"/>
    <xf numFmtId="0" fontId="6" fillId="3" borderId="5" xfId="0" applyFont="1" applyFill="1" applyBorder="1" applyAlignment="1">
      <alignment horizontal="left"/>
    </xf>
    <xf numFmtId="4" fontId="6" fillId="3" borderId="11" xfId="0" applyNumberFormat="1" applyFont="1" applyFill="1" applyBorder="1"/>
    <xf numFmtId="164" fontId="6" fillId="3" borderId="15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5" xfId="0" applyFont="1" applyFill="1" applyBorder="1" applyAlignment="1">
      <alignment horizontal="left"/>
    </xf>
    <xf numFmtId="4" fontId="8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6" fillId="3" borderId="5" xfId="0" applyFont="1" applyFill="1" applyBorder="1"/>
    <xf numFmtId="0" fontId="9" fillId="3" borderId="14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4" fontId="9" fillId="3" borderId="5" xfId="0" applyNumberFormat="1" applyFont="1" applyFill="1" applyBorder="1"/>
    <xf numFmtId="4" fontId="10" fillId="0" borderId="2" xfId="0" applyNumberFormat="1" applyFont="1" applyBorder="1"/>
    <xf numFmtId="164" fontId="11" fillId="0" borderId="21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2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9" fillId="3" borderId="17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4" fontId="6" fillId="3" borderId="15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horizontal="left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022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4.4" x14ac:dyDescent="0.3"/>
  <cols>
    <col min="1" max="1" width="9.109375" customWidth="1"/>
    <col min="2" max="2" width="11.5546875" style="1" customWidth="1"/>
    <col min="3" max="3" width="10.88671875" style="7" bestFit="1" customWidth="1"/>
    <col min="4" max="4" width="10.88671875" style="3" bestFit="1" customWidth="1"/>
    <col min="5" max="5" width="11.6640625" style="3" customWidth="1"/>
    <col min="6" max="6" width="9.109375" style="7" customWidth="1"/>
    <col min="7" max="7" width="10.33203125" style="3" bestFit="1" customWidth="1"/>
    <col min="8" max="8" width="10.88671875" style="3" bestFit="1" customWidth="1"/>
    <col min="9" max="9" width="9.109375" style="7" customWidth="1"/>
    <col min="10" max="10" width="10.33203125" style="3" bestFit="1" customWidth="1"/>
    <col min="11" max="11" width="9.88671875" style="3" bestFit="1" customWidth="1"/>
    <col min="12" max="12" width="11.5546875" style="7" bestFit="1" customWidth="1"/>
    <col min="13" max="13" width="11.5546875" style="3" bestFit="1" customWidth="1"/>
    <col min="14" max="14" width="10.44140625" style="3" customWidth="1"/>
    <col min="15" max="15" width="11.5546875" style="7" bestFit="1" customWidth="1"/>
    <col min="16" max="16" width="11.5546875" style="3" bestFit="1" customWidth="1"/>
    <col min="17" max="17" width="10.44140625" style="3" customWidth="1"/>
    <col min="18" max="18" width="9.109375" style="7" customWidth="1"/>
    <col min="19" max="19" width="10.33203125" style="3" bestFit="1" customWidth="1"/>
    <col min="20" max="20" width="9.88671875" style="3" bestFit="1" customWidth="1"/>
    <col min="21" max="21" width="10.5546875" style="7" bestFit="1" customWidth="1"/>
    <col min="22" max="22" width="10.88671875" style="3" bestFit="1" customWidth="1"/>
    <col min="23" max="23" width="10.6640625" style="3" customWidth="1"/>
    <col min="24" max="24" width="10.5546875" style="7" bestFit="1" customWidth="1"/>
    <col min="25" max="25" width="10.88671875" style="3" bestFit="1" customWidth="1"/>
    <col min="26" max="26" width="10.109375" style="3" customWidth="1"/>
    <col min="27" max="27" width="10.5546875" style="7" bestFit="1" customWidth="1"/>
    <col min="28" max="28" width="10.88671875" style="3" bestFit="1" customWidth="1"/>
    <col min="29" max="29" width="9.44140625" style="3" bestFit="1" customWidth="1"/>
    <col min="30" max="30" width="9.109375" style="7" customWidth="1"/>
    <col min="31" max="31" width="10.33203125" style="3" bestFit="1" customWidth="1"/>
    <col min="32" max="32" width="9.44140625" style="3" bestFit="1" customWidth="1"/>
    <col min="33" max="33" width="9.109375" style="7" customWidth="1"/>
    <col min="34" max="34" width="10.33203125" style="3" bestFit="1" customWidth="1"/>
    <col min="35" max="35" width="9.44140625" style="3" bestFit="1" customWidth="1"/>
    <col min="36" max="36" width="9.33203125" style="7" customWidth="1"/>
    <col min="37" max="37" width="10.33203125" style="3" bestFit="1" customWidth="1"/>
    <col min="38" max="38" width="10.5546875" style="3" bestFit="1" customWidth="1"/>
    <col min="39" max="39" width="9.109375" style="7" customWidth="1"/>
    <col min="40" max="40" width="10.33203125" style="3" bestFit="1" customWidth="1"/>
    <col min="41" max="41" width="10.5546875" style="3" bestFit="1" customWidth="1"/>
    <col min="42" max="42" width="10.5546875" style="7" bestFit="1" customWidth="1"/>
    <col min="43" max="43" width="11.5546875" style="3" bestFit="1" customWidth="1"/>
    <col min="44" max="44" width="9.44140625" style="3" bestFit="1" customWidth="1"/>
    <col min="45" max="45" width="9.109375" style="7" customWidth="1"/>
    <col min="46" max="46" width="10" style="3" customWidth="1"/>
    <col min="47" max="47" width="9.88671875" style="3" bestFit="1" customWidth="1"/>
    <col min="48" max="48" width="9.6640625" style="3" customWidth="1"/>
    <col min="49" max="49" width="10.33203125" style="3" customWidth="1"/>
    <col min="50" max="50" width="9.88671875" style="3" bestFit="1" customWidth="1"/>
    <col min="51" max="51" width="10.5546875" style="7" bestFit="1" customWidth="1"/>
    <col min="52" max="52" width="11.5546875" style="3" bestFit="1" customWidth="1"/>
    <col min="53" max="53" width="12.44140625" style="3" bestFit="1" customWidth="1"/>
    <col min="54" max="54" width="10.5546875" style="7" bestFit="1" customWidth="1"/>
    <col min="55" max="55" width="11.5546875" style="3" bestFit="1" customWidth="1"/>
    <col min="56" max="56" width="12.44140625" style="3" bestFit="1" customWidth="1"/>
    <col min="57" max="57" width="9.109375" style="7" customWidth="1"/>
    <col min="58" max="59" width="10.5546875" style="3" bestFit="1" customWidth="1"/>
    <col min="60" max="60" width="10.5546875" style="7" bestFit="1" customWidth="1"/>
    <col min="61" max="61" width="10.33203125" style="3" customWidth="1"/>
    <col min="62" max="62" width="11.33203125" style="3" bestFit="1" customWidth="1"/>
    <col min="63" max="63" width="9.109375" style="7" customWidth="1"/>
    <col min="64" max="65" width="10.5546875" style="3" bestFit="1" customWidth="1"/>
    <col min="66" max="66" width="9.109375" style="7" customWidth="1"/>
    <col min="67" max="67" width="10.33203125" style="3" bestFit="1" customWidth="1"/>
    <col min="68" max="68" width="10.5546875" style="3" bestFit="1" customWidth="1"/>
    <col min="69" max="69" width="9.109375" style="7" customWidth="1"/>
    <col min="70" max="70" width="10.33203125" style="3" bestFit="1" customWidth="1"/>
    <col min="71" max="71" width="10.5546875" style="3" bestFit="1" customWidth="1"/>
    <col min="72" max="72" width="9.109375" style="7" customWidth="1"/>
    <col min="73" max="73" width="10.33203125" style="3" bestFit="1" customWidth="1"/>
    <col min="74" max="74" width="10.5546875" style="3" bestFit="1" customWidth="1"/>
    <col min="75" max="75" width="9.109375" style="7" customWidth="1"/>
    <col min="76" max="76" width="10.33203125" style="3" bestFit="1" customWidth="1"/>
    <col min="77" max="77" width="10.5546875" style="3" bestFit="1" customWidth="1"/>
    <col min="78" max="78" width="9.109375" style="7" customWidth="1"/>
    <col min="79" max="79" width="10.33203125" style="3" bestFit="1" customWidth="1"/>
    <col min="80" max="80" width="9.88671875" style="3" bestFit="1" customWidth="1"/>
    <col min="81" max="81" width="9.109375" style="7" customWidth="1"/>
    <col min="82" max="82" width="10.33203125" style="3" bestFit="1" customWidth="1"/>
    <col min="83" max="83" width="9.88671875" style="3" bestFit="1" customWidth="1"/>
    <col min="84" max="84" width="9.109375" style="7" customWidth="1"/>
    <col min="85" max="85" width="10.33203125" style="3" bestFit="1" customWidth="1"/>
    <col min="86" max="86" width="12" style="3" customWidth="1"/>
    <col min="87" max="87" width="9.109375" style="7" customWidth="1"/>
    <col min="88" max="88" width="10.33203125" style="3" customWidth="1"/>
    <col min="89" max="89" width="9.88671875" style="3" bestFit="1" customWidth="1"/>
    <col min="90" max="90" width="9.109375" style="7" customWidth="1"/>
    <col min="91" max="91" width="10.33203125" style="3" customWidth="1"/>
    <col min="92" max="92" width="10.5546875" style="3" bestFit="1" customWidth="1"/>
    <col min="93" max="93" width="9.109375" style="7" customWidth="1"/>
    <col min="94" max="94" width="10.33203125" style="3" customWidth="1"/>
    <col min="95" max="95" width="9.44140625" style="3" bestFit="1" customWidth="1"/>
    <col min="96" max="96" width="9.109375" style="7" customWidth="1"/>
    <col min="97" max="97" width="10.33203125" style="3" customWidth="1"/>
    <col min="98" max="98" width="10.88671875" style="3" bestFit="1" customWidth="1"/>
    <col min="99" max="99" width="9.109375" style="7" customWidth="1"/>
    <col min="100" max="100" width="10.33203125" style="3" bestFit="1" customWidth="1"/>
    <col min="101" max="101" width="10.5546875" style="3" bestFit="1" customWidth="1"/>
    <col min="102" max="102" width="9.109375" style="7" customWidth="1"/>
    <col min="103" max="103" width="10.33203125" style="3" bestFit="1" customWidth="1"/>
    <col min="104" max="104" width="10.5546875" style="3" bestFit="1" customWidth="1"/>
    <col min="105" max="105" width="9" style="7" customWidth="1"/>
    <col min="106" max="106" width="10.33203125" style="3" bestFit="1" customWidth="1"/>
    <col min="107" max="107" width="9.44140625" style="3" bestFit="1" customWidth="1"/>
    <col min="108" max="108" width="9.88671875" style="7" bestFit="1" customWidth="1"/>
    <col min="109" max="109" width="10.88671875" style="3" bestFit="1" customWidth="1"/>
    <col min="110" max="110" width="9.88671875" style="3" bestFit="1" customWidth="1"/>
    <col min="111" max="111" width="9.88671875" style="7" bestFit="1" customWidth="1"/>
    <col min="112" max="112" width="10.88671875" style="3" bestFit="1" customWidth="1"/>
    <col min="113" max="113" width="9.88671875" style="3" bestFit="1" customWidth="1"/>
    <col min="114" max="114" width="9.88671875" style="7" bestFit="1" customWidth="1"/>
    <col min="115" max="116" width="10.88671875" style="3" bestFit="1" customWidth="1"/>
    <col min="117" max="117" width="9.88671875" style="7" bestFit="1" customWidth="1"/>
    <col min="118" max="119" width="10.88671875" style="3" bestFit="1" customWidth="1"/>
    <col min="120" max="120" width="9.88671875" style="7" bestFit="1" customWidth="1"/>
    <col min="121" max="121" width="10.88671875" style="3" bestFit="1" customWidth="1"/>
    <col min="122" max="122" width="9.88671875" style="3" bestFit="1" customWidth="1"/>
    <col min="123" max="123" width="9.109375" style="7" customWidth="1"/>
    <col min="124" max="124" width="10.33203125" style="3" bestFit="1" customWidth="1"/>
    <col min="125" max="125" width="10.5546875" style="3" bestFit="1" customWidth="1"/>
    <col min="126" max="126" width="9.109375" style="7" customWidth="1"/>
    <col min="127" max="127" width="10.33203125" style="3" bestFit="1" customWidth="1"/>
    <col min="128" max="128" width="10.5546875" style="3" bestFit="1" customWidth="1"/>
    <col min="129" max="129" width="9.109375" style="7" customWidth="1"/>
    <col min="130" max="130" width="10.33203125" style="3" bestFit="1" customWidth="1"/>
    <col min="131" max="131" width="9.44140625" style="3" bestFit="1" customWidth="1"/>
    <col min="132" max="132" width="9.88671875" style="7" bestFit="1" customWidth="1"/>
    <col min="133" max="133" width="10.88671875" style="3" bestFit="1" customWidth="1"/>
    <col min="134" max="134" width="10.5546875" style="3" bestFit="1" customWidth="1"/>
    <col min="135" max="135" width="9.88671875" style="7" bestFit="1" customWidth="1"/>
    <col min="136" max="136" width="10.88671875" style="3" bestFit="1" customWidth="1"/>
    <col min="137" max="137" width="10.5546875" style="3" bestFit="1" customWidth="1"/>
    <col min="138" max="138" width="11.109375" style="7" customWidth="1"/>
    <col min="139" max="139" width="10.33203125" style="3" bestFit="1" customWidth="1"/>
    <col min="140" max="140" width="10.5546875" style="3" bestFit="1" customWidth="1"/>
    <col min="141" max="141" width="9.109375" style="7" customWidth="1"/>
    <col min="142" max="142" width="10.33203125" style="3" bestFit="1" customWidth="1"/>
    <col min="143" max="143" width="10.5546875" style="3" bestFit="1" customWidth="1"/>
    <col min="144" max="144" width="9.109375" style="7" customWidth="1"/>
    <col min="145" max="145" width="10.33203125" style="3" bestFit="1" customWidth="1"/>
    <col min="146" max="146" width="10.5546875" style="3" bestFit="1" customWidth="1"/>
    <col min="147" max="147" width="9.109375" style="7" customWidth="1"/>
    <col min="148" max="148" width="10.33203125" style="3" bestFit="1" customWidth="1"/>
    <col min="149" max="149" width="10.5546875" style="3" bestFit="1" customWidth="1"/>
    <col min="150" max="150" width="9.109375" style="7" customWidth="1"/>
    <col min="151" max="151" width="10.33203125" style="3" bestFit="1" customWidth="1"/>
    <col min="152" max="152" width="9.44140625" style="3" bestFit="1" customWidth="1"/>
    <col min="153" max="153" width="9.109375" style="7" customWidth="1"/>
    <col min="154" max="154" width="10.33203125" style="3" bestFit="1" customWidth="1"/>
    <col min="155" max="155" width="9.88671875" style="3" bestFit="1" customWidth="1"/>
    <col min="156" max="156" width="9.109375" style="7" customWidth="1"/>
    <col min="157" max="157" width="10.33203125" style="3" bestFit="1" customWidth="1"/>
    <col min="158" max="158" width="9.88671875" style="3" bestFit="1" customWidth="1"/>
    <col min="159" max="159" width="10.88671875" style="7" bestFit="1" customWidth="1"/>
    <col min="160" max="160" width="12" style="3" bestFit="1" customWidth="1"/>
    <col min="161" max="161" width="12.109375" style="3" customWidth="1"/>
    <col min="162" max="162" width="10.5546875" style="7" bestFit="1" customWidth="1"/>
    <col min="163" max="163" width="11.5546875" style="3" bestFit="1" customWidth="1"/>
    <col min="164" max="164" width="10.88671875" style="3" bestFit="1" customWidth="1"/>
    <col min="165" max="165" width="9.88671875" style="7" customWidth="1"/>
    <col min="166" max="166" width="10.33203125" style="3" bestFit="1" customWidth="1"/>
    <col min="167" max="167" width="10.88671875" style="3" bestFit="1" customWidth="1"/>
    <col min="168" max="168" width="9.109375" style="7" customWidth="1"/>
    <col min="169" max="169" width="10.33203125" style="3" bestFit="1" customWidth="1"/>
    <col min="170" max="170" width="9.44140625" style="3" bestFit="1" customWidth="1"/>
    <col min="171" max="171" width="9.109375" style="7" customWidth="1"/>
    <col min="172" max="172" width="10.33203125" style="3" bestFit="1" customWidth="1"/>
    <col min="173" max="173" width="9.88671875" style="3" bestFit="1" customWidth="1"/>
    <col min="174" max="174" width="9.109375" style="7" customWidth="1"/>
    <col min="175" max="175" width="10.33203125" style="3" bestFit="1" customWidth="1"/>
    <col min="176" max="176" width="9.88671875" style="3" bestFit="1" customWidth="1"/>
    <col min="177" max="177" width="9.109375" style="7" customWidth="1"/>
    <col min="178" max="178" width="10.33203125" style="3" bestFit="1" customWidth="1"/>
    <col min="179" max="179" width="9.88671875" style="3" bestFit="1" customWidth="1"/>
    <col min="180" max="180" width="9.109375" style="7" customWidth="1"/>
    <col min="181" max="181" width="10.33203125" style="3" customWidth="1"/>
    <col min="182" max="182" width="9.44140625" style="3" bestFit="1" customWidth="1"/>
    <col min="183" max="183" width="9.6640625" style="7" customWidth="1"/>
    <col min="184" max="184" width="13" style="3" customWidth="1"/>
    <col min="185" max="185" width="12.44140625" style="3" customWidth="1"/>
    <col min="186" max="186" width="9.109375" style="7" customWidth="1"/>
    <col min="187" max="187" width="10.33203125" style="3" customWidth="1"/>
    <col min="188" max="188" width="12.5546875" style="3" customWidth="1"/>
    <col min="189" max="189" width="9.109375" style="7" customWidth="1"/>
    <col min="190" max="190" width="10.33203125" style="3" customWidth="1"/>
    <col min="191" max="191" width="11.33203125" style="3" bestFit="1" customWidth="1"/>
    <col min="192" max="192" width="9.109375" style="7" customWidth="1"/>
    <col min="193" max="193" width="10.33203125" style="3" customWidth="1"/>
    <col min="194" max="194" width="9.44140625" style="3" bestFit="1" customWidth="1"/>
    <col min="195" max="195" width="9.109375" style="7" customWidth="1"/>
    <col min="196" max="196" width="10.33203125" style="3" customWidth="1"/>
    <col min="197" max="197" width="9.44140625" style="3" bestFit="1" customWidth="1"/>
    <col min="198" max="198" width="12.109375" style="7" bestFit="1" customWidth="1"/>
    <col min="199" max="199" width="12.109375" style="3" bestFit="1" customWidth="1"/>
    <col min="200" max="200" width="13.5546875" style="3"/>
  </cols>
  <sheetData>
    <row r="1" spans="1:200" s="11" customFormat="1" ht="10.5" customHeight="1" x14ac:dyDescent="0.3"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3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2"/>
      <c r="BR1" s="13"/>
      <c r="BS1" s="13"/>
      <c r="BT1" s="12"/>
      <c r="BU1" s="13"/>
      <c r="BV1" s="13"/>
      <c r="BW1" s="12"/>
      <c r="BX1" s="13"/>
      <c r="BY1" s="13"/>
      <c r="BZ1" s="12"/>
      <c r="CA1" s="13"/>
      <c r="CB1" s="13"/>
      <c r="CC1" s="12"/>
      <c r="CD1" s="13"/>
      <c r="CE1" s="13"/>
      <c r="CF1" s="12"/>
      <c r="CG1" s="13"/>
      <c r="CH1" s="13"/>
      <c r="CI1" s="12"/>
      <c r="CJ1" s="13"/>
      <c r="CK1" s="13"/>
      <c r="CL1" s="12"/>
      <c r="CM1" s="13"/>
      <c r="CN1" s="13"/>
      <c r="CO1" s="12"/>
      <c r="CP1" s="13"/>
      <c r="CQ1" s="13"/>
      <c r="CR1" s="12"/>
      <c r="CS1" s="13"/>
      <c r="CT1" s="13"/>
      <c r="CU1" s="12"/>
      <c r="CV1" s="13"/>
      <c r="CW1" s="13"/>
      <c r="CX1" s="12"/>
      <c r="CY1" s="13"/>
      <c r="CZ1" s="13"/>
      <c r="DA1" s="12"/>
      <c r="DB1" s="13"/>
      <c r="DC1" s="13"/>
      <c r="DD1" s="12"/>
      <c r="DE1" s="13"/>
      <c r="DF1" s="13"/>
      <c r="DG1" s="12"/>
      <c r="DH1" s="13"/>
      <c r="DI1" s="13"/>
      <c r="DJ1" s="12"/>
      <c r="DK1" s="13"/>
      <c r="DL1" s="13"/>
      <c r="DM1" s="12"/>
      <c r="DN1" s="13"/>
      <c r="DO1" s="13"/>
      <c r="DP1" s="12"/>
      <c r="DQ1" s="13"/>
      <c r="DR1" s="13"/>
      <c r="DS1" s="12"/>
      <c r="DT1" s="13"/>
      <c r="DU1" s="13"/>
      <c r="DV1" s="12"/>
      <c r="DW1" s="13"/>
      <c r="DX1" s="13"/>
      <c r="DY1" s="12"/>
      <c r="DZ1" s="13"/>
      <c r="EA1" s="13"/>
      <c r="EB1" s="12"/>
      <c r="EC1" s="13"/>
      <c r="ED1" s="13"/>
      <c r="EE1" s="12"/>
      <c r="EF1" s="13"/>
      <c r="EG1" s="13"/>
      <c r="EH1" s="12"/>
      <c r="EI1" s="13"/>
      <c r="EJ1" s="13"/>
      <c r="EK1" s="12"/>
      <c r="EL1" s="13"/>
      <c r="EM1" s="13"/>
      <c r="EN1" s="12"/>
      <c r="EO1" s="13"/>
      <c r="EP1" s="13"/>
      <c r="EQ1" s="12"/>
      <c r="ER1" s="13"/>
      <c r="ES1" s="13"/>
      <c r="ET1" s="12"/>
      <c r="EU1" s="13"/>
      <c r="EV1" s="13"/>
      <c r="EW1" s="12"/>
      <c r="EX1" s="13"/>
      <c r="EY1" s="13"/>
      <c r="EZ1" s="12"/>
      <c r="FA1" s="13"/>
      <c r="FB1" s="13"/>
      <c r="FC1" s="12"/>
      <c r="FD1" s="13"/>
      <c r="FE1" s="13"/>
      <c r="FF1" s="12"/>
      <c r="FG1" s="13"/>
      <c r="FH1" s="13"/>
      <c r="FI1" s="12"/>
      <c r="FJ1" s="13"/>
      <c r="FK1" s="13"/>
      <c r="FL1" s="12"/>
      <c r="FM1" s="13"/>
      <c r="FN1" s="13"/>
      <c r="FO1" s="12"/>
      <c r="FP1" s="13"/>
      <c r="FQ1" s="13"/>
      <c r="FR1" s="12"/>
      <c r="FS1" s="13"/>
      <c r="FT1" s="13"/>
      <c r="FU1" s="12"/>
      <c r="FV1" s="13"/>
      <c r="FW1" s="13"/>
      <c r="FX1" s="12"/>
      <c r="FY1" s="13"/>
      <c r="FZ1" s="13"/>
      <c r="GA1" s="12"/>
      <c r="GB1" s="13"/>
      <c r="GC1" s="13"/>
      <c r="GD1" s="12"/>
      <c r="GE1" s="13"/>
      <c r="GF1" s="13"/>
      <c r="GG1" s="12"/>
      <c r="GH1" s="13"/>
      <c r="GI1" s="13"/>
      <c r="GJ1" s="12"/>
      <c r="GK1" s="13"/>
      <c r="GL1" s="13"/>
      <c r="GM1" s="12"/>
      <c r="GN1" s="13"/>
      <c r="GO1" s="13"/>
      <c r="GP1" s="12"/>
      <c r="GQ1" s="13"/>
      <c r="GR1" s="13"/>
    </row>
    <row r="2" spans="1:200" s="14" customFormat="1" ht="19.5" customHeight="1" x14ac:dyDescent="0.4">
      <c r="B2" s="14" t="s">
        <v>105</v>
      </c>
      <c r="C2" s="84" t="s">
        <v>118</v>
      </c>
      <c r="D2" s="84"/>
      <c r="E2" s="84"/>
      <c r="F2" s="84"/>
      <c r="G2" s="84"/>
      <c r="H2" s="84"/>
      <c r="I2" s="84"/>
      <c r="J2" s="84"/>
      <c r="K2" s="84"/>
      <c r="L2" s="15"/>
      <c r="M2" s="16"/>
      <c r="N2" s="16"/>
      <c r="O2" s="15"/>
      <c r="P2" s="16"/>
      <c r="Q2" s="16"/>
      <c r="R2" s="15"/>
      <c r="S2" s="16"/>
      <c r="T2" s="16"/>
      <c r="U2" s="15"/>
      <c r="V2" s="16"/>
      <c r="W2" s="16"/>
      <c r="X2" s="15"/>
      <c r="Y2" s="16"/>
      <c r="Z2" s="16"/>
      <c r="AA2" s="15"/>
      <c r="AB2" s="16"/>
      <c r="AC2" s="16"/>
      <c r="AD2" s="15"/>
      <c r="AE2" s="16"/>
      <c r="AF2" s="16"/>
      <c r="AG2" s="15"/>
      <c r="AH2" s="16"/>
      <c r="AI2" s="16"/>
      <c r="AJ2" s="15"/>
      <c r="AK2" s="16"/>
      <c r="AL2" s="16"/>
      <c r="AM2" s="15"/>
      <c r="AN2" s="16"/>
      <c r="AO2" s="16"/>
      <c r="AP2" s="15"/>
      <c r="AQ2" s="16"/>
      <c r="AR2" s="16"/>
      <c r="AS2" s="15"/>
      <c r="AT2" s="16"/>
      <c r="AU2" s="16"/>
      <c r="AV2" s="16"/>
      <c r="AW2" s="16"/>
      <c r="AX2" s="16"/>
      <c r="AY2" s="15"/>
      <c r="AZ2" s="16"/>
      <c r="BA2" s="16"/>
      <c r="BB2" s="15"/>
      <c r="BC2" s="16"/>
      <c r="BD2" s="16"/>
      <c r="BE2" s="15"/>
      <c r="BF2" s="16"/>
      <c r="BG2" s="16"/>
      <c r="BH2" s="15"/>
      <c r="BI2" s="16"/>
      <c r="BJ2" s="16"/>
      <c r="BK2" s="15"/>
      <c r="BL2" s="16"/>
      <c r="BM2" s="16"/>
      <c r="BN2" s="15"/>
      <c r="BO2" s="16"/>
      <c r="BP2" s="16"/>
      <c r="BQ2" s="15"/>
      <c r="BR2" s="16"/>
      <c r="BS2" s="16"/>
      <c r="BT2" s="15"/>
      <c r="BU2" s="16"/>
      <c r="BV2" s="16"/>
      <c r="BW2" s="15"/>
      <c r="BX2" s="16"/>
      <c r="BY2" s="16"/>
      <c r="BZ2" s="15"/>
      <c r="CA2" s="16"/>
      <c r="CB2" s="16"/>
      <c r="CC2" s="15"/>
      <c r="CD2" s="16"/>
      <c r="CE2" s="16"/>
      <c r="CF2" s="15"/>
      <c r="CG2" s="16"/>
      <c r="CH2" s="16"/>
      <c r="CI2" s="15"/>
      <c r="CJ2" s="16"/>
      <c r="CK2" s="16"/>
      <c r="CL2" s="15"/>
      <c r="CM2" s="16"/>
      <c r="CN2" s="16"/>
      <c r="CO2" s="15"/>
      <c r="CP2" s="16"/>
      <c r="CQ2" s="16"/>
      <c r="CR2" s="15"/>
      <c r="CS2" s="16"/>
      <c r="CT2" s="16"/>
      <c r="CU2" s="15"/>
      <c r="CV2" s="16"/>
      <c r="CW2" s="16"/>
      <c r="CX2" s="15"/>
      <c r="CY2" s="16"/>
      <c r="CZ2" s="16"/>
      <c r="DA2" s="15"/>
      <c r="DB2" s="16"/>
      <c r="DC2" s="16"/>
      <c r="DD2" s="15"/>
      <c r="DE2" s="16"/>
      <c r="DF2" s="16"/>
      <c r="DG2" s="15"/>
      <c r="DH2" s="16"/>
      <c r="DI2" s="16"/>
      <c r="DJ2" s="15"/>
      <c r="DK2" s="16"/>
      <c r="DL2" s="16"/>
      <c r="DM2" s="15"/>
      <c r="DN2" s="16"/>
      <c r="DO2" s="16"/>
      <c r="DP2" s="15"/>
      <c r="DQ2" s="16"/>
      <c r="DR2" s="16"/>
      <c r="DS2" s="15"/>
      <c r="DT2" s="16"/>
      <c r="DU2" s="16"/>
      <c r="DV2" s="15"/>
      <c r="DW2" s="16"/>
      <c r="DX2" s="16"/>
      <c r="DY2" s="15"/>
      <c r="DZ2" s="16"/>
      <c r="EA2" s="16"/>
      <c r="EB2" s="15"/>
      <c r="EC2" s="16"/>
      <c r="ED2" s="16"/>
      <c r="EE2" s="15"/>
      <c r="EF2" s="16"/>
      <c r="EG2" s="16"/>
      <c r="EH2" s="15"/>
      <c r="EI2" s="16"/>
      <c r="EJ2" s="16"/>
      <c r="EK2" s="15"/>
      <c r="EL2" s="16"/>
      <c r="EM2" s="16"/>
      <c r="EN2" s="15"/>
      <c r="EO2" s="16"/>
      <c r="EP2" s="16"/>
      <c r="EQ2" s="15"/>
      <c r="ER2" s="16"/>
      <c r="ES2" s="16"/>
      <c r="ET2" s="15"/>
      <c r="EU2" s="16"/>
      <c r="EV2" s="16"/>
      <c r="EW2" s="15"/>
      <c r="EX2" s="16"/>
      <c r="EY2" s="16"/>
      <c r="EZ2" s="15"/>
      <c r="FA2" s="16"/>
      <c r="FB2" s="16"/>
      <c r="FC2" s="15"/>
      <c r="FD2" s="16"/>
      <c r="FE2" s="16"/>
      <c r="FF2" s="15"/>
      <c r="FG2" s="16"/>
      <c r="FH2" s="16"/>
      <c r="FI2" s="15"/>
      <c r="FJ2" s="16"/>
      <c r="FK2" s="16"/>
      <c r="FL2" s="15"/>
      <c r="FM2" s="16"/>
      <c r="FN2" s="16"/>
      <c r="FO2" s="15"/>
      <c r="FP2" s="16"/>
      <c r="FQ2" s="16"/>
      <c r="FR2" s="15"/>
      <c r="FS2" s="16"/>
      <c r="FT2" s="16"/>
      <c r="FU2" s="15"/>
      <c r="FV2" s="16"/>
      <c r="FW2" s="16"/>
      <c r="FX2" s="15"/>
      <c r="FY2" s="16"/>
      <c r="FZ2" s="16"/>
      <c r="GA2" s="15"/>
      <c r="GB2" s="85"/>
      <c r="GC2" s="85"/>
      <c r="GD2" s="85"/>
      <c r="GE2" s="85"/>
      <c r="GF2" s="85"/>
      <c r="GG2" s="15"/>
      <c r="GH2" s="16"/>
      <c r="GI2" s="16"/>
      <c r="GJ2" s="15"/>
      <c r="GK2" s="16"/>
      <c r="GL2" s="16"/>
      <c r="GM2" s="15"/>
      <c r="GN2" s="16"/>
      <c r="GO2" s="16"/>
      <c r="GP2" s="15"/>
      <c r="GQ2" s="16"/>
      <c r="GR2" s="16"/>
    </row>
    <row r="3" spans="1:200" s="17" customFormat="1" ht="10.5" customHeight="1" thickBot="1" x14ac:dyDescent="0.35">
      <c r="B3" s="18"/>
      <c r="C3" s="19"/>
      <c r="D3" s="20"/>
      <c r="E3" s="20"/>
      <c r="F3" s="19"/>
      <c r="G3" s="21"/>
      <c r="H3" s="21"/>
      <c r="I3" s="19"/>
      <c r="J3" s="21"/>
      <c r="K3" s="21"/>
      <c r="L3" s="19"/>
      <c r="M3" s="21"/>
      <c r="N3" s="21"/>
      <c r="O3" s="19"/>
      <c r="P3" s="21"/>
      <c r="Q3" s="21"/>
      <c r="R3" s="19"/>
      <c r="S3" s="21"/>
      <c r="T3" s="21"/>
      <c r="U3" s="19"/>
      <c r="V3" s="21"/>
      <c r="W3" s="21"/>
      <c r="X3" s="19"/>
      <c r="Y3" s="21"/>
      <c r="Z3" s="21"/>
      <c r="AA3" s="19"/>
      <c r="AB3" s="21"/>
      <c r="AC3" s="21"/>
      <c r="AD3" s="19"/>
      <c r="AE3" s="21"/>
      <c r="AF3" s="21"/>
      <c r="AG3" s="19"/>
      <c r="AH3" s="21"/>
      <c r="AI3" s="21"/>
      <c r="AJ3" s="19"/>
      <c r="AK3" s="21"/>
      <c r="AL3" s="21"/>
      <c r="AM3" s="19"/>
      <c r="AN3" s="21"/>
      <c r="AO3" s="21"/>
      <c r="AP3" s="19"/>
      <c r="AQ3" s="21"/>
      <c r="AR3" s="21"/>
      <c r="AS3" s="19"/>
      <c r="AT3" s="21"/>
      <c r="AU3" s="21"/>
      <c r="AV3" s="21"/>
      <c r="AW3" s="21"/>
      <c r="AX3" s="21"/>
      <c r="AY3" s="19"/>
      <c r="AZ3" s="21"/>
      <c r="BA3" s="21"/>
      <c r="BB3" s="19"/>
      <c r="BC3" s="21"/>
      <c r="BD3" s="21"/>
      <c r="BE3" s="19"/>
      <c r="BF3" s="21"/>
      <c r="BG3" s="21"/>
      <c r="BH3" s="19"/>
      <c r="BI3" s="21"/>
      <c r="BJ3" s="21"/>
      <c r="BK3" s="19"/>
      <c r="BL3" s="21"/>
      <c r="BM3" s="21"/>
      <c r="BN3" s="19"/>
      <c r="BO3" s="21"/>
      <c r="BP3" s="21"/>
      <c r="BQ3" s="19"/>
      <c r="BR3" s="21"/>
      <c r="BS3" s="21"/>
      <c r="BT3" s="19"/>
      <c r="BU3" s="21"/>
      <c r="BV3" s="21"/>
      <c r="BW3" s="19"/>
      <c r="BX3" s="21"/>
      <c r="BY3" s="21"/>
      <c r="BZ3" s="19"/>
      <c r="CA3" s="21"/>
      <c r="CB3" s="21"/>
      <c r="CC3" s="19"/>
      <c r="CD3" s="21"/>
      <c r="CE3" s="21"/>
      <c r="CF3" s="19"/>
      <c r="CG3" s="21"/>
      <c r="CH3" s="21"/>
      <c r="CI3" s="19"/>
      <c r="CJ3" s="21"/>
      <c r="CK3" s="21"/>
      <c r="CL3" s="19"/>
      <c r="CM3" s="21"/>
      <c r="CN3" s="21"/>
      <c r="CO3" s="19"/>
      <c r="CP3" s="21"/>
      <c r="CQ3" s="21"/>
      <c r="CR3" s="19"/>
      <c r="CS3" s="21"/>
      <c r="CT3" s="21"/>
      <c r="CU3" s="19"/>
      <c r="CV3" s="21"/>
      <c r="CW3" s="21"/>
      <c r="CX3" s="19"/>
      <c r="CY3" s="21"/>
      <c r="CZ3" s="21"/>
      <c r="DA3" s="19"/>
      <c r="DB3" s="21"/>
      <c r="DC3" s="21"/>
      <c r="DD3" s="19"/>
      <c r="DE3" s="21"/>
      <c r="DF3" s="21"/>
      <c r="DG3" s="19"/>
      <c r="DH3" s="21"/>
      <c r="DI3" s="21"/>
      <c r="DJ3" s="19"/>
      <c r="DK3" s="21"/>
      <c r="DL3" s="21"/>
      <c r="DM3" s="19"/>
      <c r="DN3" s="21"/>
      <c r="DO3" s="21"/>
      <c r="DP3" s="19"/>
      <c r="DQ3" s="21"/>
      <c r="DR3" s="21"/>
      <c r="DS3" s="19"/>
      <c r="DT3" s="21"/>
      <c r="DU3" s="21"/>
      <c r="DV3" s="19"/>
      <c r="DW3" s="21"/>
      <c r="DX3" s="21"/>
      <c r="DY3" s="19"/>
      <c r="DZ3" s="21"/>
      <c r="EA3" s="21"/>
      <c r="EB3" s="19"/>
      <c r="EC3" s="21"/>
      <c r="ED3" s="21"/>
      <c r="EE3" s="19"/>
      <c r="EF3" s="21"/>
      <c r="EG3" s="21"/>
      <c r="EH3" s="19"/>
      <c r="EI3" s="21"/>
      <c r="EJ3" s="21"/>
      <c r="EK3" s="19"/>
      <c r="EL3" s="21"/>
      <c r="EM3" s="21"/>
      <c r="EN3" s="19"/>
      <c r="EO3" s="21"/>
      <c r="EP3" s="21"/>
      <c r="EQ3" s="19"/>
      <c r="ER3" s="21"/>
      <c r="ES3" s="21"/>
      <c r="ET3" s="19"/>
      <c r="EU3" s="21"/>
      <c r="EV3" s="21"/>
      <c r="EW3" s="19"/>
      <c r="EX3" s="21"/>
      <c r="EY3" s="21"/>
      <c r="EZ3" s="19"/>
      <c r="FA3" s="21"/>
      <c r="FB3" s="21"/>
      <c r="FC3" s="19"/>
      <c r="FD3" s="21"/>
      <c r="FE3" s="21"/>
      <c r="FF3" s="19"/>
      <c r="FG3" s="21"/>
      <c r="FH3" s="21"/>
      <c r="FI3" s="19"/>
      <c r="FJ3" s="21"/>
      <c r="FK3" s="21"/>
      <c r="FL3" s="19"/>
      <c r="FM3" s="21"/>
      <c r="FN3" s="21"/>
      <c r="FO3" s="19"/>
      <c r="FP3" s="21"/>
      <c r="FQ3" s="21"/>
      <c r="FR3" s="19"/>
      <c r="FS3" s="21"/>
      <c r="FT3" s="21"/>
      <c r="FU3" s="19"/>
      <c r="FV3" s="21"/>
      <c r="FW3" s="21"/>
      <c r="FX3" s="19"/>
      <c r="FY3" s="21"/>
      <c r="FZ3" s="21"/>
      <c r="GA3" s="19"/>
      <c r="GB3" s="21"/>
      <c r="GC3" s="21"/>
      <c r="GD3" s="19"/>
      <c r="GE3" s="21"/>
      <c r="GF3" s="21"/>
      <c r="GG3" s="19"/>
      <c r="GH3" s="21"/>
      <c r="GI3" s="21"/>
      <c r="GJ3" s="19"/>
      <c r="GK3" s="21"/>
      <c r="GL3" s="21"/>
      <c r="GM3" s="19"/>
      <c r="GN3" s="21"/>
      <c r="GO3" s="21"/>
      <c r="GP3" s="19"/>
      <c r="GQ3" s="21"/>
      <c r="GR3" s="21"/>
    </row>
    <row r="4" spans="1:200" s="2" customFormat="1" ht="45" customHeight="1" x14ac:dyDescent="0.3">
      <c r="A4" s="82" t="s">
        <v>28</v>
      </c>
      <c r="B4" s="83"/>
      <c r="C4" s="76" t="s">
        <v>15</v>
      </c>
      <c r="D4" s="77"/>
      <c r="E4" s="78"/>
      <c r="F4" s="76" t="s">
        <v>31</v>
      </c>
      <c r="G4" s="77"/>
      <c r="H4" s="78"/>
      <c r="I4" s="76" t="s">
        <v>77</v>
      </c>
      <c r="J4" s="77"/>
      <c r="K4" s="78"/>
      <c r="L4" s="76" t="s">
        <v>88</v>
      </c>
      <c r="M4" s="77"/>
      <c r="N4" s="78"/>
      <c r="O4" s="76" t="s">
        <v>64</v>
      </c>
      <c r="P4" s="77"/>
      <c r="Q4" s="78"/>
      <c r="R4" s="76" t="s">
        <v>81</v>
      </c>
      <c r="S4" s="77"/>
      <c r="T4" s="78"/>
      <c r="U4" s="76" t="s">
        <v>101</v>
      </c>
      <c r="V4" s="77"/>
      <c r="W4" s="78"/>
      <c r="X4" s="76" t="s">
        <v>65</v>
      </c>
      <c r="Y4" s="77"/>
      <c r="Z4" s="78"/>
      <c r="AA4" s="76" t="s">
        <v>114</v>
      </c>
      <c r="AB4" s="77"/>
      <c r="AC4" s="78"/>
      <c r="AD4" s="76" t="s">
        <v>119</v>
      </c>
      <c r="AE4" s="77"/>
      <c r="AF4" s="78"/>
      <c r="AG4" s="76" t="s">
        <v>16</v>
      </c>
      <c r="AH4" s="77"/>
      <c r="AI4" s="78"/>
      <c r="AJ4" s="76" t="s">
        <v>17</v>
      </c>
      <c r="AK4" s="77"/>
      <c r="AL4" s="78"/>
      <c r="AM4" s="76" t="s">
        <v>45</v>
      </c>
      <c r="AN4" s="77"/>
      <c r="AO4" s="78"/>
      <c r="AP4" s="76" t="s">
        <v>130</v>
      </c>
      <c r="AQ4" s="77"/>
      <c r="AR4" s="78"/>
      <c r="AS4" s="79" t="s">
        <v>107</v>
      </c>
      <c r="AT4" s="80"/>
      <c r="AU4" s="81"/>
      <c r="AV4" s="79" t="s">
        <v>132</v>
      </c>
      <c r="AW4" s="80"/>
      <c r="AX4" s="81"/>
      <c r="AY4" s="76" t="s">
        <v>103</v>
      </c>
      <c r="AZ4" s="77"/>
      <c r="BA4" s="78"/>
      <c r="BB4" s="76" t="s">
        <v>18</v>
      </c>
      <c r="BC4" s="77"/>
      <c r="BD4" s="78"/>
      <c r="BE4" s="76" t="s">
        <v>111</v>
      </c>
      <c r="BF4" s="77"/>
      <c r="BG4" s="78"/>
      <c r="BH4" s="76" t="s">
        <v>19</v>
      </c>
      <c r="BI4" s="77"/>
      <c r="BJ4" s="78"/>
      <c r="BK4" s="76" t="s">
        <v>47</v>
      </c>
      <c r="BL4" s="77"/>
      <c r="BM4" s="78"/>
      <c r="BN4" s="76" t="s">
        <v>52</v>
      </c>
      <c r="BO4" s="77"/>
      <c r="BP4" s="78"/>
      <c r="BQ4" s="76" t="s">
        <v>73</v>
      </c>
      <c r="BR4" s="77"/>
      <c r="BS4" s="78"/>
      <c r="BT4" s="76" t="s">
        <v>121</v>
      </c>
      <c r="BU4" s="77"/>
      <c r="BV4" s="78"/>
      <c r="BW4" s="76" t="s">
        <v>20</v>
      </c>
      <c r="BX4" s="77"/>
      <c r="BY4" s="78"/>
      <c r="BZ4" s="76" t="s">
        <v>66</v>
      </c>
      <c r="CA4" s="77"/>
      <c r="CB4" s="78"/>
      <c r="CC4" s="76" t="s">
        <v>74</v>
      </c>
      <c r="CD4" s="77"/>
      <c r="CE4" s="78"/>
      <c r="CF4" s="76" t="s">
        <v>21</v>
      </c>
      <c r="CG4" s="77"/>
      <c r="CH4" s="78"/>
      <c r="CI4" s="76" t="s">
        <v>54</v>
      </c>
      <c r="CJ4" s="77"/>
      <c r="CK4" s="78"/>
      <c r="CL4" s="76" t="s">
        <v>37</v>
      </c>
      <c r="CM4" s="77"/>
      <c r="CN4" s="78"/>
      <c r="CO4" s="76" t="s">
        <v>67</v>
      </c>
      <c r="CP4" s="77"/>
      <c r="CQ4" s="78"/>
      <c r="CR4" s="76" t="s">
        <v>109</v>
      </c>
      <c r="CS4" s="77"/>
      <c r="CT4" s="78"/>
      <c r="CU4" s="76" t="s">
        <v>38</v>
      </c>
      <c r="CV4" s="77"/>
      <c r="CW4" s="78"/>
      <c r="CX4" s="76" t="s">
        <v>22</v>
      </c>
      <c r="CY4" s="77"/>
      <c r="CZ4" s="78"/>
      <c r="DA4" s="76" t="s">
        <v>39</v>
      </c>
      <c r="DB4" s="77"/>
      <c r="DC4" s="78"/>
      <c r="DD4" s="76" t="s">
        <v>112</v>
      </c>
      <c r="DE4" s="77"/>
      <c r="DF4" s="78"/>
      <c r="DG4" s="76" t="s">
        <v>59</v>
      </c>
      <c r="DH4" s="77"/>
      <c r="DI4" s="78"/>
      <c r="DJ4" s="76" t="s">
        <v>41</v>
      </c>
      <c r="DK4" s="77"/>
      <c r="DL4" s="78"/>
      <c r="DM4" s="76" t="s">
        <v>102</v>
      </c>
      <c r="DN4" s="77"/>
      <c r="DO4" s="78"/>
      <c r="DP4" s="76" t="s">
        <v>23</v>
      </c>
      <c r="DQ4" s="77"/>
      <c r="DR4" s="78"/>
      <c r="DS4" s="76" t="s">
        <v>79</v>
      </c>
      <c r="DT4" s="77"/>
      <c r="DU4" s="78"/>
      <c r="DV4" s="76" t="s">
        <v>24</v>
      </c>
      <c r="DW4" s="77"/>
      <c r="DX4" s="78"/>
      <c r="DY4" s="76" t="s">
        <v>82</v>
      </c>
      <c r="DZ4" s="77"/>
      <c r="EA4" s="78"/>
      <c r="EB4" s="76" t="s">
        <v>116</v>
      </c>
      <c r="EC4" s="77"/>
      <c r="ED4" s="78"/>
      <c r="EE4" s="76" t="s">
        <v>60</v>
      </c>
      <c r="EF4" s="77"/>
      <c r="EG4" s="78"/>
      <c r="EH4" s="76" t="s">
        <v>115</v>
      </c>
      <c r="EI4" s="77"/>
      <c r="EJ4" s="78"/>
      <c r="EK4" s="76" t="s">
        <v>133</v>
      </c>
      <c r="EL4" s="77"/>
      <c r="EM4" s="78"/>
      <c r="EN4" s="76" t="s">
        <v>80</v>
      </c>
      <c r="EO4" s="77"/>
      <c r="EP4" s="78"/>
      <c r="EQ4" s="76" t="s">
        <v>42</v>
      </c>
      <c r="ER4" s="77"/>
      <c r="ES4" s="78"/>
      <c r="ET4" s="76" t="s">
        <v>57</v>
      </c>
      <c r="EU4" s="77"/>
      <c r="EV4" s="78"/>
      <c r="EW4" s="76" t="s">
        <v>75</v>
      </c>
      <c r="EX4" s="77"/>
      <c r="EY4" s="78"/>
      <c r="EZ4" s="76" t="s">
        <v>68</v>
      </c>
      <c r="FA4" s="77"/>
      <c r="FB4" s="78"/>
      <c r="FC4" s="76" t="s">
        <v>48</v>
      </c>
      <c r="FD4" s="77"/>
      <c r="FE4" s="78"/>
      <c r="FF4" s="76" t="s">
        <v>62</v>
      </c>
      <c r="FG4" s="77"/>
      <c r="FH4" s="78"/>
      <c r="FI4" s="76" t="s">
        <v>76</v>
      </c>
      <c r="FJ4" s="77"/>
      <c r="FK4" s="78"/>
      <c r="FL4" s="76" t="s">
        <v>49</v>
      </c>
      <c r="FM4" s="77"/>
      <c r="FN4" s="78"/>
      <c r="FO4" s="76" t="s">
        <v>72</v>
      </c>
      <c r="FP4" s="77"/>
      <c r="FQ4" s="78"/>
      <c r="FR4" s="76" t="s">
        <v>83</v>
      </c>
      <c r="FS4" s="77"/>
      <c r="FT4" s="78"/>
      <c r="FU4" s="76" t="s">
        <v>53</v>
      </c>
      <c r="FV4" s="77"/>
      <c r="FW4" s="78"/>
      <c r="FX4" s="76" t="s">
        <v>113</v>
      </c>
      <c r="FY4" s="77"/>
      <c r="FZ4" s="78"/>
      <c r="GA4" s="76" t="s">
        <v>69</v>
      </c>
      <c r="GB4" s="77"/>
      <c r="GC4" s="78"/>
      <c r="GD4" s="76" t="s">
        <v>70</v>
      </c>
      <c r="GE4" s="77"/>
      <c r="GF4" s="78"/>
      <c r="GG4" s="76" t="s">
        <v>43</v>
      </c>
      <c r="GH4" s="77"/>
      <c r="GI4" s="78"/>
      <c r="GJ4" s="76" t="s">
        <v>71</v>
      </c>
      <c r="GK4" s="77"/>
      <c r="GL4" s="78"/>
      <c r="GM4" s="76" t="s">
        <v>125</v>
      </c>
      <c r="GN4" s="77"/>
      <c r="GO4" s="78"/>
      <c r="GP4" s="48" t="s">
        <v>27</v>
      </c>
      <c r="GQ4" s="49" t="s">
        <v>27</v>
      </c>
      <c r="GR4" s="4"/>
    </row>
    <row r="5" spans="1:200" s="38" customFormat="1" ht="45" customHeight="1" thickBot="1" x14ac:dyDescent="0.35">
      <c r="A5" s="39" t="s">
        <v>0</v>
      </c>
      <c r="B5" s="40" t="s">
        <v>123</v>
      </c>
      <c r="C5" s="23" t="s">
        <v>30</v>
      </c>
      <c r="D5" s="32" t="s">
        <v>108</v>
      </c>
      <c r="E5" s="33" t="s">
        <v>1</v>
      </c>
      <c r="F5" s="23" t="s">
        <v>30</v>
      </c>
      <c r="G5" s="32" t="s">
        <v>108</v>
      </c>
      <c r="H5" s="33" t="s">
        <v>1</v>
      </c>
      <c r="I5" s="23" t="s">
        <v>30</v>
      </c>
      <c r="J5" s="32" t="s">
        <v>108</v>
      </c>
      <c r="K5" s="33" t="s">
        <v>1</v>
      </c>
      <c r="L5" s="23" t="s">
        <v>30</v>
      </c>
      <c r="M5" s="32" t="s">
        <v>108</v>
      </c>
      <c r="N5" s="33" t="s">
        <v>1</v>
      </c>
      <c r="O5" s="23" t="s">
        <v>30</v>
      </c>
      <c r="P5" s="32" t="s">
        <v>108</v>
      </c>
      <c r="Q5" s="33" t="s">
        <v>1</v>
      </c>
      <c r="R5" s="23" t="s">
        <v>30</v>
      </c>
      <c r="S5" s="32" t="s">
        <v>108</v>
      </c>
      <c r="T5" s="33" t="s">
        <v>1</v>
      </c>
      <c r="U5" s="23" t="s">
        <v>30</v>
      </c>
      <c r="V5" s="32" t="s">
        <v>108</v>
      </c>
      <c r="W5" s="33" t="s">
        <v>1</v>
      </c>
      <c r="X5" s="23" t="s">
        <v>30</v>
      </c>
      <c r="Y5" s="32" t="s">
        <v>108</v>
      </c>
      <c r="Z5" s="33" t="s">
        <v>1</v>
      </c>
      <c r="AA5" s="23" t="s">
        <v>30</v>
      </c>
      <c r="AB5" s="32" t="s">
        <v>108</v>
      </c>
      <c r="AC5" s="33" t="s">
        <v>1</v>
      </c>
      <c r="AD5" s="23" t="s">
        <v>30</v>
      </c>
      <c r="AE5" s="32" t="s">
        <v>108</v>
      </c>
      <c r="AF5" s="33" t="s">
        <v>1</v>
      </c>
      <c r="AG5" s="23" t="s">
        <v>30</v>
      </c>
      <c r="AH5" s="32" t="s">
        <v>108</v>
      </c>
      <c r="AI5" s="33" t="s">
        <v>1</v>
      </c>
      <c r="AJ5" s="23" t="s">
        <v>30</v>
      </c>
      <c r="AK5" s="32" t="s">
        <v>108</v>
      </c>
      <c r="AL5" s="33" t="s">
        <v>1</v>
      </c>
      <c r="AM5" s="23" t="s">
        <v>30</v>
      </c>
      <c r="AN5" s="32" t="s">
        <v>108</v>
      </c>
      <c r="AO5" s="33" t="s">
        <v>1</v>
      </c>
      <c r="AP5" s="23" t="s">
        <v>30</v>
      </c>
      <c r="AQ5" s="32" t="s">
        <v>108</v>
      </c>
      <c r="AR5" s="33" t="s">
        <v>1</v>
      </c>
      <c r="AS5" s="23" t="s">
        <v>30</v>
      </c>
      <c r="AT5" s="32" t="s">
        <v>32</v>
      </c>
      <c r="AU5" s="33" t="s">
        <v>1</v>
      </c>
      <c r="AV5" s="23" t="s">
        <v>30</v>
      </c>
      <c r="AW5" s="32" t="s">
        <v>33</v>
      </c>
      <c r="AX5" s="33" t="s">
        <v>1</v>
      </c>
      <c r="AY5" s="23" t="s">
        <v>30</v>
      </c>
      <c r="AZ5" s="32" t="s">
        <v>33</v>
      </c>
      <c r="BA5" s="33" t="s">
        <v>1</v>
      </c>
      <c r="BB5" s="23" t="s">
        <v>30</v>
      </c>
      <c r="BC5" s="32" t="s">
        <v>33</v>
      </c>
      <c r="BD5" s="33" t="s">
        <v>1</v>
      </c>
      <c r="BE5" s="23" t="s">
        <v>30</v>
      </c>
      <c r="BF5" s="32" t="s">
        <v>108</v>
      </c>
      <c r="BG5" s="33" t="s">
        <v>1</v>
      </c>
      <c r="BH5" s="23" t="s">
        <v>30</v>
      </c>
      <c r="BI5" s="32" t="s">
        <v>34</v>
      </c>
      <c r="BJ5" s="33" t="s">
        <v>1</v>
      </c>
      <c r="BK5" s="23" t="s">
        <v>30</v>
      </c>
      <c r="BL5" s="32" t="s">
        <v>108</v>
      </c>
      <c r="BM5" s="33" t="s">
        <v>1</v>
      </c>
      <c r="BN5" s="23" t="s">
        <v>30</v>
      </c>
      <c r="BO5" s="32" t="s">
        <v>33</v>
      </c>
      <c r="BP5" s="33" t="s">
        <v>1</v>
      </c>
      <c r="BQ5" s="23" t="s">
        <v>30</v>
      </c>
      <c r="BR5" s="32" t="s">
        <v>33</v>
      </c>
      <c r="BS5" s="33" t="s">
        <v>1</v>
      </c>
      <c r="BT5" s="23" t="s">
        <v>30</v>
      </c>
      <c r="BU5" s="32" t="s">
        <v>33</v>
      </c>
      <c r="BV5" s="33" t="s">
        <v>1</v>
      </c>
      <c r="BW5" s="23" t="s">
        <v>30</v>
      </c>
      <c r="BX5" s="32" t="s">
        <v>33</v>
      </c>
      <c r="BY5" s="33" t="s">
        <v>1</v>
      </c>
      <c r="BZ5" s="23" t="s">
        <v>30</v>
      </c>
      <c r="CA5" s="32" t="s">
        <v>33</v>
      </c>
      <c r="CB5" s="33" t="s">
        <v>1</v>
      </c>
      <c r="CC5" s="23" t="s">
        <v>30</v>
      </c>
      <c r="CD5" s="32" t="s">
        <v>33</v>
      </c>
      <c r="CE5" s="33" t="s">
        <v>1</v>
      </c>
      <c r="CF5" s="23" t="s">
        <v>30</v>
      </c>
      <c r="CG5" s="32" t="s">
        <v>108</v>
      </c>
      <c r="CH5" s="33" t="s">
        <v>1</v>
      </c>
      <c r="CI5" s="23" t="s">
        <v>30</v>
      </c>
      <c r="CJ5" s="32" t="s">
        <v>33</v>
      </c>
      <c r="CK5" s="33" t="s">
        <v>1</v>
      </c>
      <c r="CL5" s="23" t="s">
        <v>30</v>
      </c>
      <c r="CM5" s="32" t="s">
        <v>33</v>
      </c>
      <c r="CN5" s="33" t="s">
        <v>1</v>
      </c>
      <c r="CO5" s="23" t="s">
        <v>30</v>
      </c>
      <c r="CP5" s="32" t="s">
        <v>33</v>
      </c>
      <c r="CQ5" s="33" t="s">
        <v>1</v>
      </c>
      <c r="CR5" s="23" t="s">
        <v>30</v>
      </c>
      <c r="CS5" s="32" t="s">
        <v>33</v>
      </c>
      <c r="CT5" s="33" t="s">
        <v>1</v>
      </c>
      <c r="CU5" s="23" t="s">
        <v>30</v>
      </c>
      <c r="CV5" s="32" t="s">
        <v>33</v>
      </c>
      <c r="CW5" s="33" t="s">
        <v>1</v>
      </c>
      <c r="CX5" s="23" t="s">
        <v>30</v>
      </c>
      <c r="CY5" s="32" t="s">
        <v>33</v>
      </c>
      <c r="CZ5" s="33" t="s">
        <v>1</v>
      </c>
      <c r="DA5" s="23" t="s">
        <v>30</v>
      </c>
      <c r="DB5" s="32" t="s">
        <v>33</v>
      </c>
      <c r="DC5" s="33" t="s">
        <v>1</v>
      </c>
      <c r="DD5" s="23" t="s">
        <v>30</v>
      </c>
      <c r="DE5" s="32" t="s">
        <v>33</v>
      </c>
      <c r="DF5" s="33" t="s">
        <v>1</v>
      </c>
      <c r="DG5" s="23" t="s">
        <v>30</v>
      </c>
      <c r="DH5" s="32" t="s">
        <v>33</v>
      </c>
      <c r="DI5" s="33" t="s">
        <v>1</v>
      </c>
      <c r="DJ5" s="23" t="s">
        <v>30</v>
      </c>
      <c r="DK5" s="32" t="s">
        <v>33</v>
      </c>
      <c r="DL5" s="33" t="s">
        <v>1</v>
      </c>
      <c r="DM5" s="23" t="s">
        <v>30</v>
      </c>
      <c r="DN5" s="32" t="s">
        <v>33</v>
      </c>
      <c r="DO5" s="33" t="s">
        <v>1</v>
      </c>
      <c r="DP5" s="23" t="s">
        <v>30</v>
      </c>
      <c r="DQ5" s="32" t="s">
        <v>33</v>
      </c>
      <c r="DR5" s="33" t="s">
        <v>1</v>
      </c>
      <c r="DS5" s="23" t="s">
        <v>30</v>
      </c>
      <c r="DT5" s="32" t="s">
        <v>33</v>
      </c>
      <c r="DU5" s="33" t="s">
        <v>1</v>
      </c>
      <c r="DV5" s="23" t="s">
        <v>30</v>
      </c>
      <c r="DW5" s="32" t="s">
        <v>33</v>
      </c>
      <c r="DX5" s="33" t="s">
        <v>1</v>
      </c>
      <c r="DY5" s="23" t="s">
        <v>30</v>
      </c>
      <c r="DZ5" s="32" t="s">
        <v>33</v>
      </c>
      <c r="EA5" s="33" t="s">
        <v>1</v>
      </c>
      <c r="EB5" s="23" t="s">
        <v>30</v>
      </c>
      <c r="EC5" s="32" t="s">
        <v>33</v>
      </c>
      <c r="ED5" s="33" t="s">
        <v>1</v>
      </c>
      <c r="EE5" s="23" t="s">
        <v>30</v>
      </c>
      <c r="EF5" s="32" t="s">
        <v>33</v>
      </c>
      <c r="EG5" s="33" t="s">
        <v>1</v>
      </c>
      <c r="EH5" s="23" t="s">
        <v>30</v>
      </c>
      <c r="EI5" s="32" t="s">
        <v>33</v>
      </c>
      <c r="EJ5" s="33" t="s">
        <v>1</v>
      </c>
      <c r="EK5" s="23" t="s">
        <v>30</v>
      </c>
      <c r="EL5" s="32" t="s">
        <v>33</v>
      </c>
      <c r="EM5" s="33" t="s">
        <v>1</v>
      </c>
      <c r="EN5" s="23" t="s">
        <v>30</v>
      </c>
      <c r="EO5" s="32" t="s">
        <v>33</v>
      </c>
      <c r="EP5" s="33" t="s">
        <v>1</v>
      </c>
      <c r="EQ5" s="23" t="s">
        <v>30</v>
      </c>
      <c r="ER5" s="32" t="s">
        <v>33</v>
      </c>
      <c r="ES5" s="33" t="s">
        <v>1</v>
      </c>
      <c r="ET5" s="23" t="s">
        <v>30</v>
      </c>
      <c r="EU5" s="32" t="s">
        <v>33</v>
      </c>
      <c r="EV5" s="33" t="s">
        <v>1</v>
      </c>
      <c r="EW5" s="23" t="s">
        <v>30</v>
      </c>
      <c r="EX5" s="32" t="s">
        <v>33</v>
      </c>
      <c r="EY5" s="33" t="s">
        <v>1</v>
      </c>
      <c r="EZ5" s="23" t="s">
        <v>30</v>
      </c>
      <c r="FA5" s="32" t="s">
        <v>33</v>
      </c>
      <c r="FB5" s="33" t="s">
        <v>1</v>
      </c>
      <c r="FC5" s="23" t="s">
        <v>30</v>
      </c>
      <c r="FD5" s="32" t="s">
        <v>33</v>
      </c>
      <c r="FE5" s="33" t="s">
        <v>1</v>
      </c>
      <c r="FF5" s="23" t="s">
        <v>30</v>
      </c>
      <c r="FG5" s="32" t="s">
        <v>33</v>
      </c>
      <c r="FH5" s="33" t="s">
        <v>1</v>
      </c>
      <c r="FI5" s="23" t="s">
        <v>30</v>
      </c>
      <c r="FJ5" s="32" t="s">
        <v>33</v>
      </c>
      <c r="FK5" s="33" t="s">
        <v>1</v>
      </c>
      <c r="FL5" s="23" t="s">
        <v>30</v>
      </c>
      <c r="FM5" s="32" t="s">
        <v>33</v>
      </c>
      <c r="FN5" s="33" t="s">
        <v>1</v>
      </c>
      <c r="FO5" s="23" t="s">
        <v>30</v>
      </c>
      <c r="FP5" s="32" t="s">
        <v>33</v>
      </c>
      <c r="FQ5" s="33" t="s">
        <v>1</v>
      </c>
      <c r="FR5" s="23" t="s">
        <v>30</v>
      </c>
      <c r="FS5" s="32" t="s">
        <v>33</v>
      </c>
      <c r="FT5" s="33" t="s">
        <v>1</v>
      </c>
      <c r="FU5" s="23" t="s">
        <v>30</v>
      </c>
      <c r="FV5" s="32" t="s">
        <v>33</v>
      </c>
      <c r="FW5" s="33" t="s">
        <v>1</v>
      </c>
      <c r="FX5" s="23" t="s">
        <v>30</v>
      </c>
      <c r="FY5" s="32" t="s">
        <v>33</v>
      </c>
      <c r="FZ5" s="33" t="s">
        <v>1</v>
      </c>
      <c r="GA5" s="23" t="s">
        <v>30</v>
      </c>
      <c r="GB5" s="32" t="s">
        <v>33</v>
      </c>
      <c r="GC5" s="33" t="s">
        <v>1</v>
      </c>
      <c r="GD5" s="23" t="s">
        <v>30</v>
      </c>
      <c r="GE5" s="32" t="s">
        <v>33</v>
      </c>
      <c r="GF5" s="33" t="s">
        <v>1</v>
      </c>
      <c r="GG5" s="23" t="s">
        <v>30</v>
      </c>
      <c r="GH5" s="32" t="s">
        <v>33</v>
      </c>
      <c r="GI5" s="33" t="s">
        <v>1</v>
      </c>
      <c r="GJ5" s="23" t="s">
        <v>30</v>
      </c>
      <c r="GK5" s="32" t="s">
        <v>33</v>
      </c>
      <c r="GL5" s="33" t="s">
        <v>1</v>
      </c>
      <c r="GM5" s="23" t="s">
        <v>30</v>
      </c>
      <c r="GN5" s="32" t="s">
        <v>33</v>
      </c>
      <c r="GO5" s="33" t="s">
        <v>1</v>
      </c>
      <c r="GP5" s="23" t="s">
        <v>26</v>
      </c>
      <c r="GQ5" s="33" t="s">
        <v>29</v>
      </c>
      <c r="GR5" s="37"/>
    </row>
    <row r="6" spans="1:200" x14ac:dyDescent="0.3">
      <c r="A6" s="41">
        <v>2004</v>
      </c>
      <c r="B6" s="42" t="s">
        <v>2</v>
      </c>
      <c r="C6" s="9">
        <v>3397</v>
      </c>
      <c r="D6" s="22">
        <v>15961</v>
      </c>
      <c r="E6" s="10">
        <f>D6/C6*1000</f>
        <v>4698.5575507800995</v>
      </c>
      <c r="F6" s="9">
        <v>0</v>
      </c>
      <c r="G6" s="22">
        <v>0</v>
      </c>
      <c r="H6" s="10">
        <v>0</v>
      </c>
      <c r="I6" s="9">
        <v>0</v>
      </c>
      <c r="J6" s="22">
        <v>0</v>
      </c>
      <c r="K6" s="10">
        <v>0</v>
      </c>
      <c r="L6" s="9">
        <v>0</v>
      </c>
      <c r="M6" s="22">
        <v>0</v>
      </c>
      <c r="N6" s="10">
        <v>0</v>
      </c>
      <c r="O6" s="9">
        <v>0</v>
      </c>
      <c r="P6" s="22">
        <v>0</v>
      </c>
      <c r="Q6" s="10">
        <v>0</v>
      </c>
      <c r="R6" s="9">
        <v>0</v>
      </c>
      <c r="S6" s="22">
        <v>0</v>
      </c>
      <c r="T6" s="10">
        <v>0</v>
      </c>
      <c r="U6" s="9">
        <v>0</v>
      </c>
      <c r="V6" s="22">
        <v>0</v>
      </c>
      <c r="W6" s="10">
        <v>0</v>
      </c>
      <c r="X6" s="9">
        <v>0</v>
      </c>
      <c r="Y6" s="22">
        <v>0</v>
      </c>
      <c r="Z6" s="10">
        <v>0</v>
      </c>
      <c r="AA6" s="9">
        <v>0</v>
      </c>
      <c r="AB6" s="22">
        <v>0</v>
      </c>
      <c r="AC6" s="10">
        <v>0</v>
      </c>
      <c r="AD6" s="9">
        <v>0</v>
      </c>
      <c r="AE6" s="22">
        <v>0</v>
      </c>
      <c r="AF6" s="10">
        <v>0</v>
      </c>
      <c r="AG6" s="9">
        <v>0</v>
      </c>
      <c r="AH6" s="22">
        <v>0</v>
      </c>
      <c r="AI6" s="10">
        <v>0</v>
      </c>
      <c r="AJ6" s="9">
        <v>0</v>
      </c>
      <c r="AK6" s="22">
        <v>0</v>
      </c>
      <c r="AL6" s="10">
        <v>0</v>
      </c>
      <c r="AM6" s="9">
        <v>0</v>
      </c>
      <c r="AN6" s="22">
        <v>0</v>
      </c>
      <c r="AO6" s="10">
        <v>0</v>
      </c>
      <c r="AP6" s="9">
        <v>0</v>
      </c>
      <c r="AQ6" s="22">
        <v>0</v>
      </c>
      <c r="AR6" s="10">
        <v>0</v>
      </c>
      <c r="AS6" s="9">
        <v>0</v>
      </c>
      <c r="AT6" s="22">
        <v>0</v>
      </c>
      <c r="AU6" s="10">
        <v>0</v>
      </c>
      <c r="AV6" s="9">
        <v>0</v>
      </c>
      <c r="AW6" s="22">
        <v>0</v>
      </c>
      <c r="AX6" s="10">
        <v>0</v>
      </c>
      <c r="AY6" s="9">
        <v>0</v>
      </c>
      <c r="AZ6" s="22">
        <v>0</v>
      </c>
      <c r="BA6" s="10">
        <v>0</v>
      </c>
      <c r="BB6" s="9">
        <v>0</v>
      </c>
      <c r="BC6" s="22">
        <v>0</v>
      </c>
      <c r="BD6" s="10">
        <v>0</v>
      </c>
      <c r="BE6" s="9">
        <v>0</v>
      </c>
      <c r="BF6" s="22">
        <v>0</v>
      </c>
      <c r="BG6" s="10">
        <f t="shared" ref="BG6:BG17" si="0">IF(BE6=0,0,BF6/BE6*1000)</f>
        <v>0</v>
      </c>
      <c r="BH6" s="9">
        <v>0</v>
      </c>
      <c r="BI6" s="22">
        <v>0</v>
      </c>
      <c r="BJ6" s="10">
        <v>0</v>
      </c>
      <c r="BK6" s="9">
        <v>0</v>
      </c>
      <c r="BL6" s="22">
        <v>0</v>
      </c>
      <c r="BM6" s="10">
        <v>0</v>
      </c>
      <c r="BN6" s="9">
        <v>0</v>
      </c>
      <c r="BO6" s="22">
        <v>0</v>
      </c>
      <c r="BP6" s="10">
        <v>0</v>
      </c>
      <c r="BQ6" s="9">
        <v>0</v>
      </c>
      <c r="BR6" s="22">
        <v>0</v>
      </c>
      <c r="BS6" s="10">
        <v>0</v>
      </c>
      <c r="BT6" s="9">
        <v>0</v>
      </c>
      <c r="BU6" s="22">
        <v>0</v>
      </c>
      <c r="BV6" s="10">
        <v>0</v>
      </c>
      <c r="BW6" s="9">
        <v>0</v>
      </c>
      <c r="BX6" s="22">
        <v>0</v>
      </c>
      <c r="BY6" s="10">
        <v>0</v>
      </c>
      <c r="BZ6" s="9">
        <v>0</v>
      </c>
      <c r="CA6" s="22">
        <v>0</v>
      </c>
      <c r="CB6" s="10">
        <v>0</v>
      </c>
      <c r="CC6" s="9">
        <v>0</v>
      </c>
      <c r="CD6" s="22">
        <v>0</v>
      </c>
      <c r="CE6" s="10">
        <v>0</v>
      </c>
      <c r="CF6" s="9">
        <v>0</v>
      </c>
      <c r="CG6" s="22">
        <v>0</v>
      </c>
      <c r="CH6" s="10">
        <v>0</v>
      </c>
      <c r="CI6" s="9">
        <v>0</v>
      </c>
      <c r="CJ6" s="22">
        <v>0</v>
      </c>
      <c r="CK6" s="10">
        <v>0</v>
      </c>
      <c r="CL6" s="9">
        <v>0</v>
      </c>
      <c r="CM6" s="22">
        <v>0</v>
      </c>
      <c r="CN6" s="10">
        <v>0</v>
      </c>
      <c r="CO6" s="9">
        <v>0</v>
      </c>
      <c r="CP6" s="22">
        <v>0</v>
      </c>
      <c r="CQ6" s="10">
        <v>0</v>
      </c>
      <c r="CR6" s="9">
        <v>0</v>
      </c>
      <c r="CS6" s="22">
        <v>0</v>
      </c>
      <c r="CT6" s="10">
        <v>0</v>
      </c>
      <c r="CU6" s="9">
        <v>0</v>
      </c>
      <c r="CV6" s="22">
        <v>0</v>
      </c>
      <c r="CW6" s="10">
        <v>0</v>
      </c>
      <c r="CX6" s="9">
        <v>0</v>
      </c>
      <c r="CY6" s="22">
        <v>0</v>
      </c>
      <c r="CZ6" s="10">
        <v>0</v>
      </c>
      <c r="DA6" s="9">
        <v>0</v>
      </c>
      <c r="DB6" s="22">
        <v>0</v>
      </c>
      <c r="DC6" s="10">
        <v>0</v>
      </c>
      <c r="DD6" s="9">
        <v>0</v>
      </c>
      <c r="DE6" s="22">
        <v>0</v>
      </c>
      <c r="DF6" s="10">
        <v>0</v>
      </c>
      <c r="DG6" s="9">
        <v>0</v>
      </c>
      <c r="DH6" s="22">
        <v>0</v>
      </c>
      <c r="DI6" s="10">
        <v>0</v>
      </c>
      <c r="DJ6" s="9">
        <v>0</v>
      </c>
      <c r="DK6" s="22">
        <v>0</v>
      </c>
      <c r="DL6" s="10">
        <v>0</v>
      </c>
      <c r="DM6" s="9">
        <v>0</v>
      </c>
      <c r="DN6" s="22">
        <v>0</v>
      </c>
      <c r="DO6" s="10">
        <v>0</v>
      </c>
      <c r="DP6" s="9">
        <v>0</v>
      </c>
      <c r="DQ6" s="22">
        <v>0</v>
      </c>
      <c r="DR6" s="10">
        <v>0</v>
      </c>
      <c r="DS6" s="9">
        <v>0</v>
      </c>
      <c r="DT6" s="22">
        <v>0</v>
      </c>
      <c r="DU6" s="10">
        <v>0</v>
      </c>
      <c r="DV6" s="9">
        <v>0</v>
      </c>
      <c r="DW6" s="22">
        <v>0</v>
      </c>
      <c r="DX6" s="10">
        <v>0</v>
      </c>
      <c r="DY6" s="9">
        <v>0</v>
      </c>
      <c r="DZ6" s="22">
        <v>0</v>
      </c>
      <c r="EA6" s="10">
        <v>0</v>
      </c>
      <c r="EB6" s="9">
        <v>0</v>
      </c>
      <c r="EC6" s="22">
        <v>0</v>
      </c>
      <c r="ED6" s="10">
        <v>0</v>
      </c>
      <c r="EE6" s="9">
        <v>0</v>
      </c>
      <c r="EF6" s="22">
        <v>0</v>
      </c>
      <c r="EG6" s="10">
        <v>0</v>
      </c>
      <c r="EH6" s="9">
        <v>0</v>
      </c>
      <c r="EI6" s="22">
        <v>0</v>
      </c>
      <c r="EJ6" s="10">
        <v>0</v>
      </c>
      <c r="EK6" s="9">
        <v>0</v>
      </c>
      <c r="EL6" s="22">
        <v>0</v>
      </c>
      <c r="EM6" s="10">
        <f t="shared" ref="EM6:EM17" si="1">IF(EK6=0,0,EL6/EK6*1000)</f>
        <v>0</v>
      </c>
      <c r="EN6" s="9">
        <v>0</v>
      </c>
      <c r="EO6" s="22">
        <v>0</v>
      </c>
      <c r="EP6" s="10">
        <v>0</v>
      </c>
      <c r="EQ6" s="9">
        <v>0</v>
      </c>
      <c r="ER6" s="22">
        <v>0</v>
      </c>
      <c r="ES6" s="10">
        <v>0</v>
      </c>
      <c r="ET6" s="9">
        <v>0</v>
      </c>
      <c r="EU6" s="22">
        <v>0</v>
      </c>
      <c r="EV6" s="10">
        <v>0</v>
      </c>
      <c r="EW6" s="9">
        <v>0</v>
      </c>
      <c r="EX6" s="22">
        <v>0</v>
      </c>
      <c r="EY6" s="10">
        <v>0</v>
      </c>
      <c r="EZ6" s="9">
        <v>0</v>
      </c>
      <c r="FA6" s="22">
        <v>0</v>
      </c>
      <c r="FB6" s="10">
        <v>0</v>
      </c>
      <c r="FC6" s="9">
        <v>0</v>
      </c>
      <c r="FD6" s="22">
        <v>0</v>
      </c>
      <c r="FE6" s="10">
        <v>0</v>
      </c>
      <c r="FF6" s="9">
        <v>0</v>
      </c>
      <c r="FG6" s="22">
        <v>0</v>
      </c>
      <c r="FH6" s="10">
        <v>0</v>
      </c>
      <c r="FI6" s="9">
        <v>0</v>
      </c>
      <c r="FJ6" s="22">
        <v>0</v>
      </c>
      <c r="FK6" s="10">
        <v>0</v>
      </c>
      <c r="FL6" s="9">
        <v>0</v>
      </c>
      <c r="FM6" s="22">
        <v>0</v>
      </c>
      <c r="FN6" s="10">
        <v>0</v>
      </c>
      <c r="FO6" s="9">
        <v>1</v>
      </c>
      <c r="FP6" s="22">
        <v>1</v>
      </c>
      <c r="FQ6" s="10">
        <f>FP6/FO6*1000</f>
        <v>1000</v>
      </c>
      <c r="FR6" s="9">
        <v>0</v>
      </c>
      <c r="FS6" s="22">
        <v>0</v>
      </c>
      <c r="FT6" s="10">
        <v>0</v>
      </c>
      <c r="FU6" s="9">
        <v>0</v>
      </c>
      <c r="FV6" s="22">
        <v>0</v>
      </c>
      <c r="FW6" s="10">
        <v>0</v>
      </c>
      <c r="FX6" s="9">
        <v>0</v>
      </c>
      <c r="FY6" s="22">
        <v>0</v>
      </c>
      <c r="FZ6" s="10">
        <v>0</v>
      </c>
      <c r="GA6" s="9">
        <v>1</v>
      </c>
      <c r="GB6" s="22">
        <v>14</v>
      </c>
      <c r="GC6" s="10">
        <f>GB6/GA6*1000</f>
        <v>14000</v>
      </c>
      <c r="GD6" s="9">
        <v>1</v>
      </c>
      <c r="GE6" s="22">
        <v>4</v>
      </c>
      <c r="GF6" s="10">
        <f>GE6/GD6*1000</f>
        <v>4000</v>
      </c>
      <c r="GG6" s="9">
        <v>0</v>
      </c>
      <c r="GH6" s="22">
        <v>0</v>
      </c>
      <c r="GI6" s="10">
        <v>0</v>
      </c>
      <c r="GJ6" s="9">
        <v>139</v>
      </c>
      <c r="GK6" s="22">
        <v>767</v>
      </c>
      <c r="GL6" s="10">
        <f>GK6/GJ6*1000</f>
        <v>5517.9856115107914</v>
      </c>
      <c r="GM6" s="9">
        <v>0</v>
      </c>
      <c r="GN6" s="22">
        <v>0</v>
      </c>
      <c r="GO6" s="10">
        <v>0</v>
      </c>
      <c r="GP6" s="9">
        <f t="shared" ref="GP6:GP37" si="2">GG6+GM6+C6+O6+X6+AJ6+BB6+BH6+BW6+BZ6+CO6+CU6+ET6+EZ6+GA6+GD6+GJ6+FX6+FR6+FO6+FL6+FI6+FF6+FC6+EW6+EQ6+EN6+EE6+DY6+DV6+DS6+DP6+DA6+CX6+CL6+CF6+CC6+BQ6+BK6+AP6+AM6+AG6+R6+I6</f>
        <v>3539</v>
      </c>
      <c r="GQ6" s="10">
        <f t="shared" ref="GQ6:GQ37" si="3">GH6+GN6+D6+P6+Y6+AK6+BC6+BI6+BX6+CA6+CP6+CV6+EU6+FA6+GB6+GE6+GK6+FY6+FS6+FP6+FM6+FJ6+FG6+FD6+EX6+ER6+EO6+EF6+DZ6+DW6+DT6+DQ6+DB6+CY6+CM6+CG6+CD6+BR6+BL6+AQ6+AN6+AH6+S6+J6</f>
        <v>16747</v>
      </c>
    </row>
    <row r="7" spans="1:200" x14ac:dyDescent="0.3">
      <c r="A7" s="43">
        <v>2004</v>
      </c>
      <c r="B7" s="44" t="s">
        <v>3</v>
      </c>
      <c r="C7" s="6">
        <v>3248</v>
      </c>
      <c r="D7" s="5">
        <v>16334</v>
      </c>
      <c r="E7" s="8">
        <f t="shared" ref="E7:E17" si="4">D7/C7*1000</f>
        <v>5028.9408866995072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1250</v>
      </c>
      <c r="Y7" s="5">
        <v>5850</v>
      </c>
      <c r="Z7" s="8">
        <f t="shared" ref="Z7" si="5">Y7/X7*1000</f>
        <v>4680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f t="shared" si="0"/>
        <v>0</v>
      </c>
      <c r="BH7" s="6">
        <v>1</v>
      </c>
      <c r="BI7" s="5">
        <v>30</v>
      </c>
      <c r="BJ7" s="8">
        <f t="shared" ref="BJ7:BJ10" si="6">BI7/BH7*1000</f>
        <v>30000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0</v>
      </c>
      <c r="DZ7" s="5">
        <v>0</v>
      </c>
      <c r="EA7" s="8">
        <v>0</v>
      </c>
      <c r="EB7" s="6">
        <v>0</v>
      </c>
      <c r="EC7" s="5">
        <v>0</v>
      </c>
      <c r="ED7" s="8">
        <v>0</v>
      </c>
      <c r="EE7" s="6">
        <v>0</v>
      </c>
      <c r="EF7" s="5">
        <v>0</v>
      </c>
      <c r="EG7" s="8">
        <v>0</v>
      </c>
      <c r="EH7" s="6">
        <v>0</v>
      </c>
      <c r="EI7" s="5">
        <v>0</v>
      </c>
      <c r="EJ7" s="8">
        <v>0</v>
      </c>
      <c r="EK7" s="6">
        <v>0</v>
      </c>
      <c r="EL7" s="5">
        <v>0</v>
      </c>
      <c r="EM7" s="8">
        <f t="shared" si="1"/>
        <v>0</v>
      </c>
      <c r="EN7" s="6">
        <v>0</v>
      </c>
      <c r="EO7" s="5">
        <v>0</v>
      </c>
      <c r="EP7" s="8">
        <v>0</v>
      </c>
      <c r="EQ7" s="6">
        <v>0</v>
      </c>
      <c r="ER7" s="5">
        <v>0</v>
      </c>
      <c r="ES7" s="8">
        <v>0</v>
      </c>
      <c r="ET7" s="6">
        <v>24</v>
      </c>
      <c r="EU7" s="5">
        <v>146</v>
      </c>
      <c r="EV7" s="8">
        <f t="shared" ref="EV7" si="7">EU7/ET7*1000</f>
        <v>6083.333333333333</v>
      </c>
      <c r="EW7" s="6">
        <v>0</v>
      </c>
      <c r="EX7" s="5">
        <v>0</v>
      </c>
      <c r="EY7" s="8">
        <v>0</v>
      </c>
      <c r="EZ7" s="6">
        <v>0</v>
      </c>
      <c r="FA7" s="5">
        <v>0</v>
      </c>
      <c r="FB7" s="8">
        <v>0</v>
      </c>
      <c r="FC7" s="6">
        <v>0</v>
      </c>
      <c r="FD7" s="5">
        <v>0</v>
      </c>
      <c r="FE7" s="8">
        <v>0</v>
      </c>
      <c r="FF7" s="6">
        <v>0</v>
      </c>
      <c r="FG7" s="5">
        <v>0</v>
      </c>
      <c r="FH7" s="8">
        <v>0</v>
      </c>
      <c r="FI7" s="6">
        <v>0</v>
      </c>
      <c r="FJ7" s="5">
        <v>0</v>
      </c>
      <c r="FK7" s="8">
        <v>0</v>
      </c>
      <c r="FL7" s="6">
        <v>0</v>
      </c>
      <c r="FM7" s="5">
        <v>0</v>
      </c>
      <c r="FN7" s="8">
        <v>0</v>
      </c>
      <c r="FO7" s="6">
        <v>0</v>
      </c>
      <c r="FP7" s="5">
        <v>0</v>
      </c>
      <c r="FQ7" s="8">
        <v>0</v>
      </c>
      <c r="FR7" s="6">
        <v>0</v>
      </c>
      <c r="FS7" s="5">
        <v>0</v>
      </c>
      <c r="FT7" s="8">
        <v>0</v>
      </c>
      <c r="FU7" s="6">
        <v>0</v>
      </c>
      <c r="FV7" s="5">
        <v>0</v>
      </c>
      <c r="FW7" s="8">
        <v>0</v>
      </c>
      <c r="FX7" s="6">
        <v>0</v>
      </c>
      <c r="FY7" s="5">
        <v>0</v>
      </c>
      <c r="FZ7" s="8">
        <v>0</v>
      </c>
      <c r="GA7" s="6">
        <v>0</v>
      </c>
      <c r="GB7" s="5">
        <v>0</v>
      </c>
      <c r="GC7" s="8">
        <v>0</v>
      </c>
      <c r="GD7" s="6">
        <v>0</v>
      </c>
      <c r="GE7" s="5">
        <v>2</v>
      </c>
      <c r="GF7" s="8">
        <v>0</v>
      </c>
      <c r="GG7" s="6">
        <v>0</v>
      </c>
      <c r="GH7" s="5">
        <v>0</v>
      </c>
      <c r="GI7" s="8">
        <v>0</v>
      </c>
      <c r="GJ7" s="6">
        <v>0</v>
      </c>
      <c r="GK7" s="5">
        <v>0</v>
      </c>
      <c r="GL7" s="8">
        <v>0</v>
      </c>
      <c r="GM7" s="6">
        <v>0</v>
      </c>
      <c r="GN7" s="5">
        <v>0</v>
      </c>
      <c r="GO7" s="8">
        <v>0</v>
      </c>
      <c r="GP7" s="6">
        <f t="shared" si="2"/>
        <v>4523</v>
      </c>
      <c r="GQ7" s="8">
        <f t="shared" si="3"/>
        <v>22362</v>
      </c>
    </row>
    <row r="8" spans="1:200" x14ac:dyDescent="0.3">
      <c r="A8" s="43">
        <v>2004</v>
      </c>
      <c r="B8" s="44" t="s">
        <v>4</v>
      </c>
      <c r="C8" s="6">
        <v>5217</v>
      </c>
      <c r="D8" s="5">
        <v>26465</v>
      </c>
      <c r="E8" s="8">
        <f t="shared" si="4"/>
        <v>5072.8387962430515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1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2</v>
      </c>
      <c r="BC8" s="5">
        <v>30</v>
      </c>
      <c r="BD8" s="8">
        <f t="shared" ref="BD8:BD14" si="8">BC8/BB8*1000</f>
        <v>15000</v>
      </c>
      <c r="BE8" s="6">
        <v>0</v>
      </c>
      <c r="BF8" s="5">
        <v>0</v>
      </c>
      <c r="BG8" s="8">
        <f t="shared" si="0"/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3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0</v>
      </c>
      <c r="DX8" s="8">
        <v>0</v>
      </c>
      <c r="DY8" s="6">
        <v>0</v>
      </c>
      <c r="DZ8" s="5">
        <v>0</v>
      </c>
      <c r="EA8" s="8">
        <v>0</v>
      </c>
      <c r="EB8" s="6">
        <v>0</v>
      </c>
      <c r="EC8" s="5">
        <v>0</v>
      </c>
      <c r="ED8" s="8">
        <v>0</v>
      </c>
      <c r="EE8" s="6">
        <v>0</v>
      </c>
      <c r="EF8" s="5">
        <v>0</v>
      </c>
      <c r="EG8" s="8">
        <v>0</v>
      </c>
      <c r="EH8" s="6">
        <v>0</v>
      </c>
      <c r="EI8" s="5">
        <v>0</v>
      </c>
      <c r="EJ8" s="8">
        <v>0</v>
      </c>
      <c r="EK8" s="6">
        <v>0</v>
      </c>
      <c r="EL8" s="5">
        <v>0</v>
      </c>
      <c r="EM8" s="8">
        <f t="shared" si="1"/>
        <v>0</v>
      </c>
      <c r="EN8" s="6">
        <v>0</v>
      </c>
      <c r="EO8" s="5">
        <v>0</v>
      </c>
      <c r="EP8" s="8">
        <v>0</v>
      </c>
      <c r="EQ8" s="6">
        <v>0</v>
      </c>
      <c r="ER8" s="5">
        <v>0</v>
      </c>
      <c r="ES8" s="8">
        <v>0</v>
      </c>
      <c r="ET8" s="6">
        <v>0</v>
      </c>
      <c r="EU8" s="5">
        <v>0</v>
      </c>
      <c r="EV8" s="8">
        <v>0</v>
      </c>
      <c r="EW8" s="6">
        <v>0</v>
      </c>
      <c r="EX8" s="5">
        <v>0</v>
      </c>
      <c r="EY8" s="8">
        <v>0</v>
      </c>
      <c r="EZ8" s="6">
        <v>0</v>
      </c>
      <c r="FA8" s="5">
        <v>0</v>
      </c>
      <c r="FB8" s="8">
        <v>0</v>
      </c>
      <c r="FC8" s="6">
        <v>0</v>
      </c>
      <c r="FD8" s="5">
        <v>0</v>
      </c>
      <c r="FE8" s="8">
        <v>0</v>
      </c>
      <c r="FF8" s="6">
        <v>0</v>
      </c>
      <c r="FG8" s="5">
        <v>0</v>
      </c>
      <c r="FH8" s="8">
        <v>0</v>
      </c>
      <c r="FI8" s="6">
        <v>0</v>
      </c>
      <c r="FJ8" s="5">
        <v>0</v>
      </c>
      <c r="FK8" s="8">
        <v>0</v>
      </c>
      <c r="FL8" s="6">
        <v>0</v>
      </c>
      <c r="FM8" s="5">
        <v>0</v>
      </c>
      <c r="FN8" s="8">
        <v>0</v>
      </c>
      <c r="FO8" s="6">
        <v>0</v>
      </c>
      <c r="FP8" s="5">
        <v>0</v>
      </c>
      <c r="FQ8" s="8">
        <v>0</v>
      </c>
      <c r="FR8" s="6">
        <v>0</v>
      </c>
      <c r="FS8" s="5">
        <v>0</v>
      </c>
      <c r="FT8" s="8">
        <v>0</v>
      </c>
      <c r="FU8" s="6">
        <v>0</v>
      </c>
      <c r="FV8" s="5">
        <v>0</v>
      </c>
      <c r="FW8" s="8">
        <v>0</v>
      </c>
      <c r="FX8" s="6">
        <v>0</v>
      </c>
      <c r="FY8" s="5">
        <v>0</v>
      </c>
      <c r="FZ8" s="8">
        <v>0</v>
      </c>
      <c r="GA8" s="6">
        <v>0</v>
      </c>
      <c r="GB8" s="5">
        <v>6</v>
      </c>
      <c r="GC8" s="8">
        <v>0</v>
      </c>
      <c r="GD8" s="6">
        <v>0</v>
      </c>
      <c r="GE8" s="5">
        <v>2</v>
      </c>
      <c r="GF8" s="8">
        <v>0</v>
      </c>
      <c r="GG8" s="6">
        <v>0</v>
      </c>
      <c r="GH8" s="5">
        <v>0</v>
      </c>
      <c r="GI8" s="8">
        <v>0</v>
      </c>
      <c r="GJ8" s="6">
        <v>0</v>
      </c>
      <c r="GK8" s="5">
        <v>0</v>
      </c>
      <c r="GL8" s="8">
        <v>0</v>
      </c>
      <c r="GM8" s="6">
        <v>0</v>
      </c>
      <c r="GN8" s="5">
        <v>0</v>
      </c>
      <c r="GO8" s="8">
        <v>0</v>
      </c>
      <c r="GP8" s="6">
        <f t="shared" si="2"/>
        <v>5219</v>
      </c>
      <c r="GQ8" s="8">
        <f t="shared" si="3"/>
        <v>26507</v>
      </c>
    </row>
    <row r="9" spans="1:200" x14ac:dyDescent="0.3">
      <c r="A9" s="43">
        <v>2004</v>
      </c>
      <c r="B9" s="44" t="s">
        <v>5</v>
      </c>
      <c r="C9" s="6">
        <v>2376</v>
      </c>
      <c r="D9" s="5">
        <v>12645</v>
      </c>
      <c r="E9" s="8">
        <f t="shared" si="4"/>
        <v>5321.969696969697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4</v>
      </c>
      <c r="BC9" s="5">
        <v>52</v>
      </c>
      <c r="BD9" s="8">
        <f t="shared" si="8"/>
        <v>13000</v>
      </c>
      <c r="BE9" s="6">
        <v>0</v>
      </c>
      <c r="BF9" s="5">
        <v>0</v>
      </c>
      <c r="BG9" s="8">
        <f t="shared" si="0"/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0</v>
      </c>
      <c r="DW9" s="5">
        <v>0</v>
      </c>
      <c r="DX9" s="8">
        <v>0</v>
      </c>
      <c r="DY9" s="6">
        <v>0</v>
      </c>
      <c r="DZ9" s="5">
        <v>0</v>
      </c>
      <c r="EA9" s="8">
        <v>0</v>
      </c>
      <c r="EB9" s="6">
        <v>0</v>
      </c>
      <c r="EC9" s="5">
        <v>0</v>
      </c>
      <c r="ED9" s="8">
        <v>0</v>
      </c>
      <c r="EE9" s="6">
        <v>0</v>
      </c>
      <c r="EF9" s="5">
        <v>0</v>
      </c>
      <c r="EG9" s="8">
        <v>0</v>
      </c>
      <c r="EH9" s="6">
        <v>0</v>
      </c>
      <c r="EI9" s="5">
        <v>0</v>
      </c>
      <c r="EJ9" s="8">
        <v>0</v>
      </c>
      <c r="EK9" s="6">
        <v>0</v>
      </c>
      <c r="EL9" s="5">
        <v>0</v>
      </c>
      <c r="EM9" s="8">
        <f t="shared" si="1"/>
        <v>0</v>
      </c>
      <c r="EN9" s="6">
        <v>0</v>
      </c>
      <c r="EO9" s="5">
        <v>0</v>
      </c>
      <c r="EP9" s="8">
        <v>0</v>
      </c>
      <c r="EQ9" s="6">
        <v>0</v>
      </c>
      <c r="ER9" s="5">
        <v>0</v>
      </c>
      <c r="ES9" s="8">
        <v>0</v>
      </c>
      <c r="ET9" s="6">
        <v>0</v>
      </c>
      <c r="EU9" s="5">
        <v>0</v>
      </c>
      <c r="EV9" s="8">
        <v>0</v>
      </c>
      <c r="EW9" s="6">
        <v>0</v>
      </c>
      <c r="EX9" s="5">
        <v>0</v>
      </c>
      <c r="EY9" s="8">
        <v>0</v>
      </c>
      <c r="EZ9" s="6">
        <v>0</v>
      </c>
      <c r="FA9" s="5">
        <v>0</v>
      </c>
      <c r="FB9" s="8">
        <v>0</v>
      </c>
      <c r="FC9" s="6">
        <v>0</v>
      </c>
      <c r="FD9" s="5">
        <v>0</v>
      </c>
      <c r="FE9" s="8">
        <v>0</v>
      </c>
      <c r="FF9" s="6">
        <v>0</v>
      </c>
      <c r="FG9" s="5">
        <v>0</v>
      </c>
      <c r="FH9" s="8">
        <v>0</v>
      </c>
      <c r="FI9" s="6">
        <v>0</v>
      </c>
      <c r="FJ9" s="5">
        <v>0</v>
      </c>
      <c r="FK9" s="8">
        <v>0</v>
      </c>
      <c r="FL9" s="6">
        <v>0</v>
      </c>
      <c r="FM9" s="5">
        <v>0</v>
      </c>
      <c r="FN9" s="8">
        <v>0</v>
      </c>
      <c r="FO9" s="6">
        <v>0</v>
      </c>
      <c r="FP9" s="5">
        <v>0</v>
      </c>
      <c r="FQ9" s="8">
        <v>0</v>
      </c>
      <c r="FR9" s="6">
        <v>0</v>
      </c>
      <c r="FS9" s="5">
        <v>0</v>
      </c>
      <c r="FT9" s="8">
        <v>0</v>
      </c>
      <c r="FU9" s="6">
        <v>0</v>
      </c>
      <c r="FV9" s="5">
        <v>0</v>
      </c>
      <c r="FW9" s="8">
        <v>0</v>
      </c>
      <c r="FX9" s="6">
        <v>0</v>
      </c>
      <c r="FY9" s="5">
        <v>0</v>
      </c>
      <c r="FZ9" s="8">
        <v>0</v>
      </c>
      <c r="GA9" s="6">
        <v>0</v>
      </c>
      <c r="GB9" s="5">
        <v>0</v>
      </c>
      <c r="GC9" s="8">
        <v>0</v>
      </c>
      <c r="GD9" s="6">
        <v>1</v>
      </c>
      <c r="GE9" s="5">
        <v>8</v>
      </c>
      <c r="GF9" s="8">
        <f t="shared" ref="GF9:GF16" si="9">GE9/GD9*1000</f>
        <v>8000</v>
      </c>
      <c r="GG9" s="6">
        <v>0</v>
      </c>
      <c r="GH9" s="5">
        <v>0</v>
      </c>
      <c r="GI9" s="8">
        <v>0</v>
      </c>
      <c r="GJ9" s="6">
        <v>0</v>
      </c>
      <c r="GK9" s="5">
        <v>0</v>
      </c>
      <c r="GL9" s="8">
        <v>0</v>
      </c>
      <c r="GM9" s="6">
        <v>0</v>
      </c>
      <c r="GN9" s="5">
        <v>0</v>
      </c>
      <c r="GO9" s="8">
        <v>0</v>
      </c>
      <c r="GP9" s="6">
        <f t="shared" si="2"/>
        <v>2381</v>
      </c>
      <c r="GQ9" s="8">
        <f t="shared" si="3"/>
        <v>12705</v>
      </c>
    </row>
    <row r="10" spans="1:200" x14ac:dyDescent="0.3">
      <c r="A10" s="43">
        <v>2004</v>
      </c>
      <c r="B10" s="44" t="s">
        <v>6</v>
      </c>
      <c r="C10" s="6">
        <v>5897</v>
      </c>
      <c r="D10" s="5">
        <v>14932</v>
      </c>
      <c r="E10" s="8">
        <f t="shared" si="4"/>
        <v>2532.1349838901133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1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f t="shared" si="0"/>
        <v>0</v>
      </c>
      <c r="BH10" s="6">
        <v>1</v>
      </c>
      <c r="BI10" s="5">
        <v>14</v>
      </c>
      <c r="BJ10" s="8">
        <f t="shared" si="6"/>
        <v>14000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0</v>
      </c>
      <c r="DU10" s="8">
        <v>0</v>
      </c>
      <c r="DV10" s="6">
        <v>0</v>
      </c>
      <c r="DW10" s="5">
        <v>0</v>
      </c>
      <c r="DX10" s="8">
        <v>0</v>
      </c>
      <c r="DY10" s="6">
        <v>0</v>
      </c>
      <c r="DZ10" s="5">
        <v>0</v>
      </c>
      <c r="EA10" s="8">
        <v>0</v>
      </c>
      <c r="EB10" s="6">
        <v>0</v>
      </c>
      <c r="EC10" s="5">
        <v>0</v>
      </c>
      <c r="ED10" s="8">
        <v>0</v>
      </c>
      <c r="EE10" s="6">
        <v>0</v>
      </c>
      <c r="EF10" s="5">
        <v>0</v>
      </c>
      <c r="EG10" s="8">
        <v>0</v>
      </c>
      <c r="EH10" s="6">
        <v>0</v>
      </c>
      <c r="EI10" s="5">
        <v>0</v>
      </c>
      <c r="EJ10" s="8">
        <v>0</v>
      </c>
      <c r="EK10" s="6">
        <v>0</v>
      </c>
      <c r="EL10" s="5">
        <v>0</v>
      </c>
      <c r="EM10" s="8">
        <f t="shared" si="1"/>
        <v>0</v>
      </c>
      <c r="EN10" s="6">
        <v>0</v>
      </c>
      <c r="EO10" s="5">
        <v>0</v>
      </c>
      <c r="EP10" s="8">
        <v>0</v>
      </c>
      <c r="EQ10" s="6">
        <v>0</v>
      </c>
      <c r="ER10" s="5">
        <v>0</v>
      </c>
      <c r="ES10" s="8">
        <v>0</v>
      </c>
      <c r="ET10" s="6">
        <v>0</v>
      </c>
      <c r="EU10" s="5">
        <v>0</v>
      </c>
      <c r="EV10" s="8">
        <v>0</v>
      </c>
      <c r="EW10" s="6">
        <v>0</v>
      </c>
      <c r="EX10" s="5">
        <v>0</v>
      </c>
      <c r="EY10" s="8">
        <v>0</v>
      </c>
      <c r="EZ10" s="6">
        <v>1</v>
      </c>
      <c r="FA10" s="5">
        <v>15</v>
      </c>
      <c r="FB10" s="8">
        <f t="shared" ref="FB10" si="10">FA10/EZ10*1000</f>
        <v>15000</v>
      </c>
      <c r="FC10" s="6">
        <v>0</v>
      </c>
      <c r="FD10" s="5">
        <v>0</v>
      </c>
      <c r="FE10" s="8">
        <v>0</v>
      </c>
      <c r="FF10" s="6">
        <v>0</v>
      </c>
      <c r="FG10" s="5">
        <v>0</v>
      </c>
      <c r="FH10" s="8">
        <v>0</v>
      </c>
      <c r="FI10" s="6">
        <v>0</v>
      </c>
      <c r="FJ10" s="5">
        <v>0</v>
      </c>
      <c r="FK10" s="8">
        <v>0</v>
      </c>
      <c r="FL10" s="6">
        <v>0</v>
      </c>
      <c r="FM10" s="5">
        <v>0</v>
      </c>
      <c r="FN10" s="8">
        <v>0</v>
      </c>
      <c r="FO10" s="6">
        <v>0</v>
      </c>
      <c r="FP10" s="5">
        <v>0</v>
      </c>
      <c r="FQ10" s="8">
        <v>0</v>
      </c>
      <c r="FR10" s="6">
        <v>0</v>
      </c>
      <c r="FS10" s="5">
        <v>0</v>
      </c>
      <c r="FT10" s="8">
        <v>0</v>
      </c>
      <c r="FU10" s="6">
        <v>0</v>
      </c>
      <c r="FV10" s="5">
        <v>0</v>
      </c>
      <c r="FW10" s="8">
        <v>0</v>
      </c>
      <c r="FX10" s="6">
        <v>0</v>
      </c>
      <c r="FY10" s="5">
        <v>0</v>
      </c>
      <c r="FZ10" s="8">
        <v>0</v>
      </c>
      <c r="GA10" s="6">
        <v>0</v>
      </c>
      <c r="GB10" s="5">
        <v>0</v>
      </c>
      <c r="GC10" s="8">
        <v>0</v>
      </c>
      <c r="GD10" s="6">
        <v>0</v>
      </c>
      <c r="GE10" s="5">
        <v>0</v>
      </c>
      <c r="GF10" s="8">
        <v>0</v>
      </c>
      <c r="GG10" s="6">
        <v>0</v>
      </c>
      <c r="GH10" s="5">
        <v>0</v>
      </c>
      <c r="GI10" s="8">
        <v>0</v>
      </c>
      <c r="GJ10" s="6">
        <v>0</v>
      </c>
      <c r="GK10" s="5">
        <v>0</v>
      </c>
      <c r="GL10" s="8">
        <v>0</v>
      </c>
      <c r="GM10" s="6">
        <v>0</v>
      </c>
      <c r="GN10" s="5">
        <v>0</v>
      </c>
      <c r="GO10" s="8">
        <v>0</v>
      </c>
      <c r="GP10" s="6">
        <f t="shared" si="2"/>
        <v>5899</v>
      </c>
      <c r="GQ10" s="8">
        <f t="shared" si="3"/>
        <v>14962</v>
      </c>
    </row>
    <row r="11" spans="1:200" x14ac:dyDescent="0.3">
      <c r="A11" s="43">
        <v>2004</v>
      </c>
      <c r="B11" s="44" t="s">
        <v>7</v>
      </c>
      <c r="C11" s="6">
        <v>1862</v>
      </c>
      <c r="D11" s="5">
        <v>9555</v>
      </c>
      <c r="E11" s="8">
        <f t="shared" si="4"/>
        <v>5131.5789473684208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1</v>
      </c>
      <c r="AK11" s="5">
        <v>3</v>
      </c>
      <c r="AL11" s="8">
        <f t="shared" ref="AL11" si="11">AK11/AJ11*1000</f>
        <v>3000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f t="shared" si="0"/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0</v>
      </c>
      <c r="DW11" s="5">
        <v>0</v>
      </c>
      <c r="DX11" s="8">
        <v>0</v>
      </c>
      <c r="DY11" s="6">
        <v>0</v>
      </c>
      <c r="DZ11" s="5">
        <v>0</v>
      </c>
      <c r="EA11" s="8">
        <v>0</v>
      </c>
      <c r="EB11" s="6">
        <v>0</v>
      </c>
      <c r="EC11" s="5">
        <v>0</v>
      </c>
      <c r="ED11" s="8">
        <v>0</v>
      </c>
      <c r="EE11" s="6">
        <v>0</v>
      </c>
      <c r="EF11" s="5">
        <v>0</v>
      </c>
      <c r="EG11" s="8">
        <v>0</v>
      </c>
      <c r="EH11" s="6">
        <v>0</v>
      </c>
      <c r="EI11" s="5">
        <v>0</v>
      </c>
      <c r="EJ11" s="8">
        <v>0</v>
      </c>
      <c r="EK11" s="6">
        <v>0</v>
      </c>
      <c r="EL11" s="5">
        <v>0</v>
      </c>
      <c r="EM11" s="8">
        <f t="shared" si="1"/>
        <v>0</v>
      </c>
      <c r="EN11" s="6">
        <v>0</v>
      </c>
      <c r="EO11" s="5">
        <v>0</v>
      </c>
      <c r="EP11" s="8">
        <v>0</v>
      </c>
      <c r="EQ11" s="6">
        <v>0</v>
      </c>
      <c r="ER11" s="5">
        <v>0</v>
      </c>
      <c r="ES11" s="8">
        <v>0</v>
      </c>
      <c r="ET11" s="6">
        <v>0</v>
      </c>
      <c r="EU11" s="5">
        <v>0</v>
      </c>
      <c r="EV11" s="8">
        <v>0</v>
      </c>
      <c r="EW11" s="6">
        <v>0</v>
      </c>
      <c r="EX11" s="5">
        <v>0</v>
      </c>
      <c r="EY11" s="8">
        <v>0</v>
      </c>
      <c r="EZ11" s="6">
        <v>0</v>
      </c>
      <c r="FA11" s="5">
        <v>0</v>
      </c>
      <c r="FB11" s="8">
        <v>0</v>
      </c>
      <c r="FC11" s="6">
        <v>0</v>
      </c>
      <c r="FD11" s="5">
        <v>0</v>
      </c>
      <c r="FE11" s="8">
        <v>0</v>
      </c>
      <c r="FF11" s="6">
        <v>0</v>
      </c>
      <c r="FG11" s="5">
        <v>0</v>
      </c>
      <c r="FH11" s="8">
        <v>0</v>
      </c>
      <c r="FI11" s="6">
        <v>0</v>
      </c>
      <c r="FJ11" s="5">
        <v>0</v>
      </c>
      <c r="FK11" s="8">
        <v>0</v>
      </c>
      <c r="FL11" s="6">
        <v>0</v>
      </c>
      <c r="FM11" s="5">
        <v>0</v>
      </c>
      <c r="FN11" s="8">
        <v>0</v>
      </c>
      <c r="FO11" s="6">
        <v>0</v>
      </c>
      <c r="FP11" s="5">
        <v>0</v>
      </c>
      <c r="FQ11" s="8">
        <v>0</v>
      </c>
      <c r="FR11" s="6">
        <v>0</v>
      </c>
      <c r="FS11" s="5">
        <v>0</v>
      </c>
      <c r="FT11" s="8">
        <v>0</v>
      </c>
      <c r="FU11" s="6">
        <v>0</v>
      </c>
      <c r="FV11" s="5">
        <v>0</v>
      </c>
      <c r="FW11" s="8">
        <v>0</v>
      </c>
      <c r="FX11" s="6">
        <v>0</v>
      </c>
      <c r="FY11" s="5">
        <v>0</v>
      </c>
      <c r="FZ11" s="8">
        <v>0</v>
      </c>
      <c r="GA11" s="6">
        <v>0</v>
      </c>
      <c r="GB11" s="5">
        <v>0</v>
      </c>
      <c r="GC11" s="8">
        <v>0</v>
      </c>
      <c r="GD11" s="6">
        <v>0</v>
      </c>
      <c r="GE11" s="5">
        <v>3</v>
      </c>
      <c r="GF11" s="8">
        <v>0</v>
      </c>
      <c r="GG11" s="6">
        <v>0</v>
      </c>
      <c r="GH11" s="5">
        <v>0</v>
      </c>
      <c r="GI11" s="8">
        <v>0</v>
      </c>
      <c r="GJ11" s="6">
        <v>0</v>
      </c>
      <c r="GK11" s="5">
        <v>0</v>
      </c>
      <c r="GL11" s="8">
        <v>0</v>
      </c>
      <c r="GM11" s="6">
        <v>0</v>
      </c>
      <c r="GN11" s="5">
        <v>0</v>
      </c>
      <c r="GO11" s="8">
        <v>0</v>
      </c>
      <c r="GP11" s="6">
        <f t="shared" si="2"/>
        <v>1863</v>
      </c>
      <c r="GQ11" s="8">
        <f t="shared" si="3"/>
        <v>9561</v>
      </c>
    </row>
    <row r="12" spans="1:200" x14ac:dyDescent="0.3">
      <c r="A12" s="43">
        <v>2004</v>
      </c>
      <c r="B12" s="44" t="s">
        <v>8</v>
      </c>
      <c r="C12" s="6">
        <v>436</v>
      </c>
      <c r="D12" s="5">
        <v>2527</v>
      </c>
      <c r="E12" s="8">
        <f t="shared" si="4"/>
        <v>5795.8715596330276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2</v>
      </c>
      <c r="BC12" s="5">
        <v>25</v>
      </c>
      <c r="BD12" s="8">
        <f t="shared" si="8"/>
        <v>12500</v>
      </c>
      <c r="BE12" s="6">
        <v>0</v>
      </c>
      <c r="BF12" s="5">
        <v>0</v>
      </c>
      <c r="BG12" s="8">
        <f t="shared" si="0"/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22</v>
      </c>
      <c r="CA12" s="5">
        <v>175</v>
      </c>
      <c r="CB12" s="8">
        <f t="shared" ref="CB12" si="12">CA12/BZ12*1000</f>
        <v>7954.545454545454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v>0</v>
      </c>
      <c r="EC12" s="5">
        <v>0</v>
      </c>
      <c r="ED12" s="8">
        <v>0</v>
      </c>
      <c r="EE12" s="6">
        <v>0</v>
      </c>
      <c r="EF12" s="5">
        <v>0</v>
      </c>
      <c r="EG12" s="8">
        <v>0</v>
      </c>
      <c r="EH12" s="6">
        <v>0</v>
      </c>
      <c r="EI12" s="5">
        <v>0</v>
      </c>
      <c r="EJ12" s="8">
        <v>0</v>
      </c>
      <c r="EK12" s="6">
        <v>0</v>
      </c>
      <c r="EL12" s="5">
        <v>0</v>
      </c>
      <c r="EM12" s="8">
        <f t="shared" si="1"/>
        <v>0</v>
      </c>
      <c r="EN12" s="6">
        <v>0</v>
      </c>
      <c r="EO12" s="5">
        <v>0</v>
      </c>
      <c r="EP12" s="8">
        <v>0</v>
      </c>
      <c r="EQ12" s="6">
        <v>0</v>
      </c>
      <c r="ER12" s="5">
        <v>0</v>
      </c>
      <c r="ES12" s="8">
        <v>0</v>
      </c>
      <c r="ET12" s="6">
        <v>0</v>
      </c>
      <c r="EU12" s="5">
        <v>0</v>
      </c>
      <c r="EV12" s="8">
        <v>0</v>
      </c>
      <c r="EW12" s="6">
        <v>0</v>
      </c>
      <c r="EX12" s="5">
        <v>0</v>
      </c>
      <c r="EY12" s="8">
        <v>0</v>
      </c>
      <c r="EZ12" s="6">
        <v>0</v>
      </c>
      <c r="FA12" s="5">
        <v>0</v>
      </c>
      <c r="FB12" s="8">
        <v>0</v>
      </c>
      <c r="FC12" s="6">
        <v>0</v>
      </c>
      <c r="FD12" s="5">
        <v>0</v>
      </c>
      <c r="FE12" s="8">
        <v>0</v>
      </c>
      <c r="FF12" s="6">
        <v>0</v>
      </c>
      <c r="FG12" s="5">
        <v>0</v>
      </c>
      <c r="FH12" s="8">
        <v>0</v>
      </c>
      <c r="FI12" s="6">
        <v>0</v>
      </c>
      <c r="FJ12" s="5">
        <v>0</v>
      </c>
      <c r="FK12" s="8">
        <v>0</v>
      </c>
      <c r="FL12" s="6">
        <v>0</v>
      </c>
      <c r="FM12" s="5">
        <v>0</v>
      </c>
      <c r="FN12" s="8">
        <v>0</v>
      </c>
      <c r="FO12" s="6">
        <v>0</v>
      </c>
      <c r="FP12" s="5">
        <v>0</v>
      </c>
      <c r="FQ12" s="8">
        <v>0</v>
      </c>
      <c r="FR12" s="6">
        <v>0</v>
      </c>
      <c r="FS12" s="5">
        <v>0</v>
      </c>
      <c r="FT12" s="8">
        <v>0</v>
      </c>
      <c r="FU12" s="6">
        <v>0</v>
      </c>
      <c r="FV12" s="5">
        <v>0</v>
      </c>
      <c r="FW12" s="8">
        <v>0</v>
      </c>
      <c r="FX12" s="6">
        <v>0</v>
      </c>
      <c r="FY12" s="5">
        <v>0</v>
      </c>
      <c r="FZ12" s="8">
        <v>0</v>
      </c>
      <c r="GA12" s="6">
        <v>0</v>
      </c>
      <c r="GB12" s="5">
        <v>2</v>
      </c>
      <c r="GC12" s="8">
        <v>0</v>
      </c>
      <c r="GD12" s="6">
        <v>0</v>
      </c>
      <c r="GE12" s="5">
        <v>2</v>
      </c>
      <c r="GF12" s="8">
        <v>0</v>
      </c>
      <c r="GG12" s="6">
        <v>0</v>
      </c>
      <c r="GH12" s="5">
        <v>0</v>
      </c>
      <c r="GI12" s="8">
        <v>0</v>
      </c>
      <c r="GJ12" s="6">
        <v>0</v>
      </c>
      <c r="GK12" s="5">
        <v>0</v>
      </c>
      <c r="GL12" s="8">
        <v>0</v>
      </c>
      <c r="GM12" s="6">
        <v>0</v>
      </c>
      <c r="GN12" s="5">
        <v>0</v>
      </c>
      <c r="GO12" s="8">
        <v>0</v>
      </c>
      <c r="GP12" s="6">
        <f t="shared" si="2"/>
        <v>460</v>
      </c>
      <c r="GQ12" s="8">
        <f t="shared" si="3"/>
        <v>2731</v>
      </c>
    </row>
    <row r="13" spans="1:200" x14ac:dyDescent="0.3">
      <c r="A13" s="43">
        <v>2004</v>
      </c>
      <c r="B13" s="44" t="s">
        <v>9</v>
      </c>
      <c r="C13" s="6">
        <v>122</v>
      </c>
      <c r="D13" s="5">
        <v>6511</v>
      </c>
      <c r="E13" s="8">
        <f t="shared" si="4"/>
        <v>53368.852459016394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2</v>
      </c>
      <c r="BC13" s="5">
        <v>21</v>
      </c>
      <c r="BD13" s="8">
        <f t="shared" si="8"/>
        <v>10500</v>
      </c>
      <c r="BE13" s="6">
        <v>0</v>
      </c>
      <c r="BF13" s="5">
        <v>0</v>
      </c>
      <c r="BG13" s="8">
        <f t="shared" si="0"/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2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2</v>
      </c>
      <c r="DR13" s="8">
        <v>0</v>
      </c>
      <c r="DS13" s="6">
        <v>0</v>
      </c>
      <c r="DT13" s="5">
        <v>0</v>
      </c>
      <c r="DU13" s="8">
        <v>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v>0</v>
      </c>
      <c r="EC13" s="5">
        <v>0</v>
      </c>
      <c r="ED13" s="8">
        <v>0</v>
      </c>
      <c r="EE13" s="6">
        <v>0</v>
      </c>
      <c r="EF13" s="5">
        <v>0</v>
      </c>
      <c r="EG13" s="8">
        <v>0</v>
      </c>
      <c r="EH13" s="6">
        <v>0</v>
      </c>
      <c r="EI13" s="5">
        <v>0</v>
      </c>
      <c r="EJ13" s="8">
        <v>0</v>
      </c>
      <c r="EK13" s="6">
        <v>0</v>
      </c>
      <c r="EL13" s="5">
        <v>0</v>
      </c>
      <c r="EM13" s="8">
        <f t="shared" si="1"/>
        <v>0</v>
      </c>
      <c r="EN13" s="6">
        <v>0</v>
      </c>
      <c r="EO13" s="5">
        <v>0</v>
      </c>
      <c r="EP13" s="8">
        <v>0</v>
      </c>
      <c r="EQ13" s="6">
        <v>0</v>
      </c>
      <c r="ER13" s="5">
        <v>0</v>
      </c>
      <c r="ES13" s="8">
        <v>0</v>
      </c>
      <c r="ET13" s="6">
        <v>0</v>
      </c>
      <c r="EU13" s="5">
        <v>0</v>
      </c>
      <c r="EV13" s="8">
        <v>0</v>
      </c>
      <c r="EW13" s="6">
        <v>0</v>
      </c>
      <c r="EX13" s="5">
        <v>0</v>
      </c>
      <c r="EY13" s="8">
        <v>0</v>
      </c>
      <c r="EZ13" s="6">
        <v>0</v>
      </c>
      <c r="FA13" s="5">
        <v>0</v>
      </c>
      <c r="FB13" s="8">
        <v>0</v>
      </c>
      <c r="FC13" s="6">
        <v>0</v>
      </c>
      <c r="FD13" s="5">
        <v>0</v>
      </c>
      <c r="FE13" s="8">
        <v>0</v>
      </c>
      <c r="FF13" s="6">
        <v>0</v>
      </c>
      <c r="FG13" s="5">
        <v>0</v>
      </c>
      <c r="FH13" s="8">
        <v>0</v>
      </c>
      <c r="FI13" s="6">
        <v>0</v>
      </c>
      <c r="FJ13" s="5">
        <v>0</v>
      </c>
      <c r="FK13" s="8">
        <v>0</v>
      </c>
      <c r="FL13" s="6">
        <v>0</v>
      </c>
      <c r="FM13" s="5">
        <v>0</v>
      </c>
      <c r="FN13" s="8">
        <v>0</v>
      </c>
      <c r="FO13" s="6">
        <v>0</v>
      </c>
      <c r="FP13" s="5">
        <v>0</v>
      </c>
      <c r="FQ13" s="8">
        <v>0</v>
      </c>
      <c r="FR13" s="6">
        <v>0</v>
      </c>
      <c r="FS13" s="5">
        <v>0</v>
      </c>
      <c r="FT13" s="8">
        <v>0</v>
      </c>
      <c r="FU13" s="6">
        <v>0</v>
      </c>
      <c r="FV13" s="5">
        <v>0</v>
      </c>
      <c r="FW13" s="8">
        <v>0</v>
      </c>
      <c r="FX13" s="6">
        <v>0</v>
      </c>
      <c r="FY13" s="5">
        <v>0</v>
      </c>
      <c r="FZ13" s="8">
        <v>0</v>
      </c>
      <c r="GA13" s="6">
        <v>0</v>
      </c>
      <c r="GB13" s="5">
        <v>0</v>
      </c>
      <c r="GC13" s="8">
        <v>0</v>
      </c>
      <c r="GD13" s="6">
        <v>0</v>
      </c>
      <c r="GE13" s="5">
        <v>0</v>
      </c>
      <c r="GF13" s="8">
        <v>0</v>
      </c>
      <c r="GG13" s="6">
        <v>0</v>
      </c>
      <c r="GH13" s="5">
        <v>0</v>
      </c>
      <c r="GI13" s="8">
        <v>0</v>
      </c>
      <c r="GJ13" s="6">
        <v>0</v>
      </c>
      <c r="GK13" s="5">
        <v>0</v>
      </c>
      <c r="GL13" s="8">
        <v>0</v>
      </c>
      <c r="GM13" s="6">
        <v>0</v>
      </c>
      <c r="GN13" s="5">
        <v>0</v>
      </c>
      <c r="GO13" s="8">
        <v>0</v>
      </c>
      <c r="GP13" s="6">
        <f t="shared" si="2"/>
        <v>124</v>
      </c>
      <c r="GQ13" s="8">
        <f t="shared" si="3"/>
        <v>6536</v>
      </c>
    </row>
    <row r="14" spans="1:200" x14ac:dyDescent="0.3">
      <c r="A14" s="43">
        <v>2004</v>
      </c>
      <c r="B14" s="44" t="s">
        <v>10</v>
      </c>
      <c r="C14" s="6">
        <v>393</v>
      </c>
      <c r="D14" s="5">
        <v>2215</v>
      </c>
      <c r="E14" s="8">
        <f t="shared" si="4"/>
        <v>5636.1323155216287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7</v>
      </c>
      <c r="BC14" s="5">
        <v>92</v>
      </c>
      <c r="BD14" s="8">
        <f t="shared" si="8"/>
        <v>13142.857142857143</v>
      </c>
      <c r="BE14" s="6">
        <v>0</v>
      </c>
      <c r="BF14" s="5">
        <v>0</v>
      </c>
      <c r="BG14" s="8">
        <f t="shared" si="0"/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4</v>
      </c>
      <c r="DR14" s="8">
        <v>0</v>
      </c>
      <c r="DS14" s="6">
        <v>0</v>
      </c>
      <c r="DT14" s="5">
        <v>0</v>
      </c>
      <c r="DU14" s="8">
        <v>0</v>
      </c>
      <c r="DV14" s="6">
        <v>0</v>
      </c>
      <c r="DW14" s="5">
        <v>0</v>
      </c>
      <c r="DX14" s="8">
        <v>0</v>
      </c>
      <c r="DY14" s="6">
        <v>0</v>
      </c>
      <c r="DZ14" s="5">
        <v>0</v>
      </c>
      <c r="EA14" s="8">
        <v>0</v>
      </c>
      <c r="EB14" s="6">
        <v>0</v>
      </c>
      <c r="EC14" s="5">
        <v>0</v>
      </c>
      <c r="ED14" s="8">
        <v>0</v>
      </c>
      <c r="EE14" s="6">
        <v>0</v>
      </c>
      <c r="EF14" s="5">
        <v>0</v>
      </c>
      <c r="EG14" s="8">
        <v>0</v>
      </c>
      <c r="EH14" s="6">
        <v>0</v>
      </c>
      <c r="EI14" s="5">
        <v>0</v>
      </c>
      <c r="EJ14" s="8">
        <v>0</v>
      </c>
      <c r="EK14" s="6">
        <v>0</v>
      </c>
      <c r="EL14" s="5">
        <v>0</v>
      </c>
      <c r="EM14" s="8">
        <f t="shared" si="1"/>
        <v>0</v>
      </c>
      <c r="EN14" s="6">
        <v>0</v>
      </c>
      <c r="EO14" s="5">
        <v>0</v>
      </c>
      <c r="EP14" s="8">
        <v>0</v>
      </c>
      <c r="EQ14" s="6">
        <v>0</v>
      </c>
      <c r="ER14" s="5">
        <v>0</v>
      </c>
      <c r="ES14" s="8">
        <v>0</v>
      </c>
      <c r="ET14" s="6">
        <v>0</v>
      </c>
      <c r="EU14" s="5">
        <v>0</v>
      </c>
      <c r="EV14" s="8">
        <v>0</v>
      </c>
      <c r="EW14" s="6">
        <v>0</v>
      </c>
      <c r="EX14" s="5">
        <v>0</v>
      </c>
      <c r="EY14" s="8">
        <v>0</v>
      </c>
      <c r="EZ14" s="6">
        <v>0</v>
      </c>
      <c r="FA14" s="5">
        <v>0</v>
      </c>
      <c r="FB14" s="8">
        <v>0</v>
      </c>
      <c r="FC14" s="6">
        <v>0</v>
      </c>
      <c r="FD14" s="5">
        <v>0</v>
      </c>
      <c r="FE14" s="8">
        <v>0</v>
      </c>
      <c r="FF14" s="6">
        <v>0</v>
      </c>
      <c r="FG14" s="5">
        <v>0</v>
      </c>
      <c r="FH14" s="8">
        <v>0</v>
      </c>
      <c r="FI14" s="6">
        <v>0</v>
      </c>
      <c r="FJ14" s="5">
        <v>0</v>
      </c>
      <c r="FK14" s="8">
        <v>0</v>
      </c>
      <c r="FL14" s="6">
        <v>0</v>
      </c>
      <c r="FM14" s="5">
        <v>0</v>
      </c>
      <c r="FN14" s="8">
        <v>0</v>
      </c>
      <c r="FO14" s="6">
        <v>0</v>
      </c>
      <c r="FP14" s="5">
        <v>0</v>
      </c>
      <c r="FQ14" s="8">
        <v>0</v>
      </c>
      <c r="FR14" s="6">
        <v>0</v>
      </c>
      <c r="FS14" s="5">
        <v>0</v>
      </c>
      <c r="FT14" s="8">
        <v>0</v>
      </c>
      <c r="FU14" s="6">
        <v>0</v>
      </c>
      <c r="FV14" s="5">
        <v>0</v>
      </c>
      <c r="FW14" s="8">
        <v>0</v>
      </c>
      <c r="FX14" s="6">
        <v>0</v>
      </c>
      <c r="FY14" s="5">
        <v>0</v>
      </c>
      <c r="FZ14" s="8">
        <v>0</v>
      </c>
      <c r="GA14" s="6">
        <v>0</v>
      </c>
      <c r="GB14" s="5">
        <v>0</v>
      </c>
      <c r="GC14" s="8">
        <v>0</v>
      </c>
      <c r="GD14" s="6">
        <v>0</v>
      </c>
      <c r="GE14" s="5">
        <v>0</v>
      </c>
      <c r="GF14" s="8">
        <v>0</v>
      </c>
      <c r="GG14" s="6">
        <v>0</v>
      </c>
      <c r="GH14" s="5">
        <v>0</v>
      </c>
      <c r="GI14" s="8">
        <v>0</v>
      </c>
      <c r="GJ14" s="6">
        <v>0</v>
      </c>
      <c r="GK14" s="5">
        <v>0</v>
      </c>
      <c r="GL14" s="8">
        <v>0</v>
      </c>
      <c r="GM14" s="6">
        <v>0</v>
      </c>
      <c r="GN14" s="5">
        <v>0</v>
      </c>
      <c r="GO14" s="8">
        <v>0</v>
      </c>
      <c r="GP14" s="6">
        <f t="shared" si="2"/>
        <v>400</v>
      </c>
      <c r="GQ14" s="8">
        <f t="shared" si="3"/>
        <v>2311</v>
      </c>
    </row>
    <row r="15" spans="1:200" x14ac:dyDescent="0.3">
      <c r="A15" s="43">
        <v>2004</v>
      </c>
      <c r="B15" s="44" t="s">
        <v>11</v>
      </c>
      <c r="C15" s="6">
        <v>476</v>
      </c>
      <c r="D15" s="5">
        <v>2120</v>
      </c>
      <c r="E15" s="8">
        <f t="shared" si="4"/>
        <v>4453.7815126050418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2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f t="shared" si="0"/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0</v>
      </c>
      <c r="DW15" s="5">
        <v>0</v>
      </c>
      <c r="DX15" s="8">
        <v>0</v>
      </c>
      <c r="DY15" s="6">
        <v>0</v>
      </c>
      <c r="DZ15" s="5">
        <v>0</v>
      </c>
      <c r="EA15" s="8">
        <v>0</v>
      </c>
      <c r="EB15" s="6">
        <v>0</v>
      </c>
      <c r="EC15" s="5">
        <v>0</v>
      </c>
      <c r="ED15" s="8">
        <v>0</v>
      </c>
      <c r="EE15" s="6">
        <v>0</v>
      </c>
      <c r="EF15" s="5">
        <v>0</v>
      </c>
      <c r="EG15" s="8">
        <v>0</v>
      </c>
      <c r="EH15" s="6">
        <v>0</v>
      </c>
      <c r="EI15" s="5">
        <v>0</v>
      </c>
      <c r="EJ15" s="8">
        <v>0</v>
      </c>
      <c r="EK15" s="6">
        <v>0</v>
      </c>
      <c r="EL15" s="5">
        <v>0</v>
      </c>
      <c r="EM15" s="8">
        <f t="shared" si="1"/>
        <v>0</v>
      </c>
      <c r="EN15" s="6">
        <v>0</v>
      </c>
      <c r="EO15" s="5">
        <v>0</v>
      </c>
      <c r="EP15" s="8">
        <v>0</v>
      </c>
      <c r="EQ15" s="6">
        <v>0</v>
      </c>
      <c r="ER15" s="5">
        <v>0</v>
      </c>
      <c r="ES15" s="8">
        <v>0</v>
      </c>
      <c r="ET15" s="6">
        <v>0</v>
      </c>
      <c r="EU15" s="5">
        <v>0</v>
      </c>
      <c r="EV15" s="8">
        <v>0</v>
      </c>
      <c r="EW15" s="6">
        <v>0</v>
      </c>
      <c r="EX15" s="5">
        <v>0</v>
      </c>
      <c r="EY15" s="8">
        <v>0</v>
      </c>
      <c r="EZ15" s="6">
        <v>0</v>
      </c>
      <c r="FA15" s="5">
        <v>0</v>
      </c>
      <c r="FB15" s="8">
        <v>0</v>
      </c>
      <c r="FC15" s="6">
        <v>0</v>
      </c>
      <c r="FD15" s="5">
        <v>0</v>
      </c>
      <c r="FE15" s="8">
        <v>0</v>
      </c>
      <c r="FF15" s="6">
        <v>0</v>
      </c>
      <c r="FG15" s="5">
        <v>0</v>
      </c>
      <c r="FH15" s="8">
        <v>0</v>
      </c>
      <c r="FI15" s="6">
        <v>0</v>
      </c>
      <c r="FJ15" s="5">
        <v>0</v>
      </c>
      <c r="FK15" s="8">
        <v>0</v>
      </c>
      <c r="FL15" s="6">
        <v>0</v>
      </c>
      <c r="FM15" s="5">
        <v>0</v>
      </c>
      <c r="FN15" s="8">
        <v>0</v>
      </c>
      <c r="FO15" s="6">
        <v>0</v>
      </c>
      <c r="FP15" s="5">
        <v>0</v>
      </c>
      <c r="FQ15" s="8">
        <v>0</v>
      </c>
      <c r="FR15" s="6">
        <v>0</v>
      </c>
      <c r="FS15" s="5">
        <v>0</v>
      </c>
      <c r="FT15" s="8">
        <v>0</v>
      </c>
      <c r="FU15" s="6">
        <v>0</v>
      </c>
      <c r="FV15" s="5">
        <v>0</v>
      </c>
      <c r="FW15" s="8">
        <v>0</v>
      </c>
      <c r="FX15" s="6">
        <v>0</v>
      </c>
      <c r="FY15" s="5">
        <v>0</v>
      </c>
      <c r="FZ15" s="8">
        <v>0</v>
      </c>
      <c r="GA15" s="6">
        <v>0</v>
      </c>
      <c r="GB15" s="5">
        <v>0</v>
      </c>
      <c r="GC15" s="8">
        <v>0</v>
      </c>
      <c r="GD15" s="6">
        <v>0</v>
      </c>
      <c r="GE15" s="5">
        <v>0</v>
      </c>
      <c r="GF15" s="8">
        <v>0</v>
      </c>
      <c r="GG15" s="6">
        <v>0</v>
      </c>
      <c r="GH15" s="5">
        <v>0</v>
      </c>
      <c r="GI15" s="8">
        <v>0</v>
      </c>
      <c r="GJ15" s="6">
        <v>0</v>
      </c>
      <c r="GK15" s="5">
        <v>0</v>
      </c>
      <c r="GL15" s="8">
        <v>0</v>
      </c>
      <c r="GM15" s="6">
        <v>0</v>
      </c>
      <c r="GN15" s="5">
        <v>0</v>
      </c>
      <c r="GO15" s="8">
        <v>0</v>
      </c>
      <c r="GP15" s="6">
        <f t="shared" si="2"/>
        <v>476</v>
      </c>
      <c r="GQ15" s="8">
        <f t="shared" si="3"/>
        <v>2122</v>
      </c>
    </row>
    <row r="16" spans="1:200" x14ac:dyDescent="0.3">
      <c r="A16" s="43">
        <v>2004</v>
      </c>
      <c r="B16" s="44" t="s">
        <v>12</v>
      </c>
      <c r="C16" s="6">
        <v>111</v>
      </c>
      <c r="D16" s="5">
        <v>547</v>
      </c>
      <c r="E16" s="8">
        <f t="shared" si="4"/>
        <v>4927.9279279279281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2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f t="shared" si="0"/>
        <v>0</v>
      </c>
      <c r="BH16" s="6">
        <v>0</v>
      </c>
      <c r="BI16" s="5">
        <v>3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6">
        <v>0</v>
      </c>
      <c r="DZ16" s="5">
        <v>0</v>
      </c>
      <c r="EA16" s="8">
        <v>0</v>
      </c>
      <c r="EB16" s="6">
        <v>0</v>
      </c>
      <c r="EC16" s="5">
        <v>0</v>
      </c>
      <c r="ED16" s="8">
        <v>0</v>
      </c>
      <c r="EE16" s="6">
        <v>0</v>
      </c>
      <c r="EF16" s="5">
        <v>0</v>
      </c>
      <c r="EG16" s="8">
        <v>0</v>
      </c>
      <c r="EH16" s="6">
        <v>0</v>
      </c>
      <c r="EI16" s="5">
        <v>0</v>
      </c>
      <c r="EJ16" s="8">
        <v>0</v>
      </c>
      <c r="EK16" s="6">
        <v>0</v>
      </c>
      <c r="EL16" s="5">
        <v>0</v>
      </c>
      <c r="EM16" s="8">
        <f t="shared" si="1"/>
        <v>0</v>
      </c>
      <c r="EN16" s="6">
        <v>0</v>
      </c>
      <c r="EO16" s="5">
        <v>0</v>
      </c>
      <c r="EP16" s="8">
        <v>0</v>
      </c>
      <c r="EQ16" s="6">
        <v>0</v>
      </c>
      <c r="ER16" s="5">
        <v>0</v>
      </c>
      <c r="ES16" s="8">
        <v>0</v>
      </c>
      <c r="ET16" s="6">
        <v>0</v>
      </c>
      <c r="EU16" s="5">
        <v>0</v>
      </c>
      <c r="EV16" s="8">
        <v>0</v>
      </c>
      <c r="EW16" s="6">
        <v>0</v>
      </c>
      <c r="EX16" s="5">
        <v>0</v>
      </c>
      <c r="EY16" s="8">
        <v>0</v>
      </c>
      <c r="EZ16" s="6">
        <v>0</v>
      </c>
      <c r="FA16" s="5">
        <v>0</v>
      </c>
      <c r="FB16" s="8">
        <v>0</v>
      </c>
      <c r="FC16" s="6">
        <v>0</v>
      </c>
      <c r="FD16" s="5">
        <v>0</v>
      </c>
      <c r="FE16" s="8">
        <v>0</v>
      </c>
      <c r="FF16" s="6">
        <v>0</v>
      </c>
      <c r="FG16" s="5">
        <v>0</v>
      </c>
      <c r="FH16" s="8">
        <v>0</v>
      </c>
      <c r="FI16" s="6">
        <v>0</v>
      </c>
      <c r="FJ16" s="5">
        <v>0</v>
      </c>
      <c r="FK16" s="8">
        <v>0</v>
      </c>
      <c r="FL16" s="6">
        <v>0</v>
      </c>
      <c r="FM16" s="5">
        <v>0</v>
      </c>
      <c r="FN16" s="8">
        <v>0</v>
      </c>
      <c r="FO16" s="6">
        <v>0</v>
      </c>
      <c r="FP16" s="5">
        <v>0</v>
      </c>
      <c r="FQ16" s="8">
        <v>0</v>
      </c>
      <c r="FR16" s="6">
        <v>0</v>
      </c>
      <c r="FS16" s="5">
        <v>0</v>
      </c>
      <c r="FT16" s="8">
        <v>0</v>
      </c>
      <c r="FU16" s="6">
        <v>0</v>
      </c>
      <c r="FV16" s="5">
        <v>0</v>
      </c>
      <c r="FW16" s="8">
        <v>0</v>
      </c>
      <c r="FX16" s="6">
        <v>0</v>
      </c>
      <c r="FY16" s="5">
        <v>0</v>
      </c>
      <c r="FZ16" s="8">
        <v>0</v>
      </c>
      <c r="GA16" s="6">
        <v>0</v>
      </c>
      <c r="GB16" s="5">
        <v>0</v>
      </c>
      <c r="GC16" s="8">
        <v>0</v>
      </c>
      <c r="GD16" s="6">
        <v>1</v>
      </c>
      <c r="GE16" s="5">
        <v>11</v>
      </c>
      <c r="GF16" s="8">
        <f t="shared" si="9"/>
        <v>11000</v>
      </c>
      <c r="GG16" s="6">
        <v>0</v>
      </c>
      <c r="GH16" s="5">
        <v>0</v>
      </c>
      <c r="GI16" s="8">
        <v>0</v>
      </c>
      <c r="GJ16" s="6">
        <v>0</v>
      </c>
      <c r="GK16" s="5">
        <v>0</v>
      </c>
      <c r="GL16" s="8">
        <v>0</v>
      </c>
      <c r="GM16" s="6">
        <v>0</v>
      </c>
      <c r="GN16" s="5">
        <v>0</v>
      </c>
      <c r="GO16" s="8">
        <v>0</v>
      </c>
      <c r="GP16" s="6">
        <f t="shared" si="2"/>
        <v>112</v>
      </c>
      <c r="GQ16" s="8">
        <f t="shared" si="3"/>
        <v>563</v>
      </c>
    </row>
    <row r="17" spans="1:199" x14ac:dyDescent="0.3">
      <c r="A17" s="43">
        <v>2004</v>
      </c>
      <c r="B17" s="44" t="s">
        <v>13</v>
      </c>
      <c r="C17" s="6">
        <v>791</v>
      </c>
      <c r="D17" s="5">
        <v>3683</v>
      </c>
      <c r="E17" s="8">
        <f t="shared" si="4"/>
        <v>4656.1314791403283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f t="shared" si="0"/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2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0</v>
      </c>
      <c r="DW17" s="5">
        <v>0</v>
      </c>
      <c r="DX17" s="8">
        <v>0</v>
      </c>
      <c r="DY17" s="6">
        <v>0</v>
      </c>
      <c r="DZ17" s="5">
        <v>0</v>
      </c>
      <c r="EA17" s="8">
        <v>0</v>
      </c>
      <c r="EB17" s="6">
        <v>0</v>
      </c>
      <c r="EC17" s="5">
        <v>0</v>
      </c>
      <c r="ED17" s="8">
        <v>0</v>
      </c>
      <c r="EE17" s="6">
        <v>0</v>
      </c>
      <c r="EF17" s="5">
        <v>0</v>
      </c>
      <c r="EG17" s="8">
        <v>0</v>
      </c>
      <c r="EH17" s="6">
        <v>0</v>
      </c>
      <c r="EI17" s="5">
        <v>0</v>
      </c>
      <c r="EJ17" s="8">
        <v>0</v>
      </c>
      <c r="EK17" s="6">
        <v>0</v>
      </c>
      <c r="EL17" s="5">
        <v>0</v>
      </c>
      <c r="EM17" s="8">
        <f t="shared" si="1"/>
        <v>0</v>
      </c>
      <c r="EN17" s="6">
        <v>0</v>
      </c>
      <c r="EO17" s="5">
        <v>0</v>
      </c>
      <c r="EP17" s="8">
        <v>0</v>
      </c>
      <c r="EQ17" s="6">
        <v>0</v>
      </c>
      <c r="ER17" s="5">
        <v>0</v>
      </c>
      <c r="ES17" s="8">
        <v>0</v>
      </c>
      <c r="ET17" s="6">
        <v>0</v>
      </c>
      <c r="EU17" s="5">
        <v>0</v>
      </c>
      <c r="EV17" s="8">
        <v>0</v>
      </c>
      <c r="EW17" s="6">
        <v>0</v>
      </c>
      <c r="EX17" s="5">
        <v>0</v>
      </c>
      <c r="EY17" s="8">
        <v>0</v>
      </c>
      <c r="EZ17" s="6">
        <v>0</v>
      </c>
      <c r="FA17" s="5">
        <v>0</v>
      </c>
      <c r="FB17" s="8">
        <v>0</v>
      </c>
      <c r="FC17" s="6">
        <v>0</v>
      </c>
      <c r="FD17" s="5">
        <v>0</v>
      </c>
      <c r="FE17" s="8">
        <v>0</v>
      </c>
      <c r="FF17" s="6">
        <v>0</v>
      </c>
      <c r="FG17" s="5">
        <v>0</v>
      </c>
      <c r="FH17" s="8">
        <v>0</v>
      </c>
      <c r="FI17" s="6">
        <v>0</v>
      </c>
      <c r="FJ17" s="5">
        <v>0</v>
      </c>
      <c r="FK17" s="8">
        <v>0</v>
      </c>
      <c r="FL17" s="6">
        <v>0</v>
      </c>
      <c r="FM17" s="5">
        <v>0</v>
      </c>
      <c r="FN17" s="8">
        <v>0</v>
      </c>
      <c r="FO17" s="6">
        <v>0</v>
      </c>
      <c r="FP17" s="5">
        <v>0</v>
      </c>
      <c r="FQ17" s="8">
        <v>0</v>
      </c>
      <c r="FR17" s="6">
        <v>0</v>
      </c>
      <c r="FS17" s="5">
        <v>0</v>
      </c>
      <c r="FT17" s="8">
        <v>0</v>
      </c>
      <c r="FU17" s="6">
        <v>0</v>
      </c>
      <c r="FV17" s="5">
        <v>0</v>
      </c>
      <c r="FW17" s="8">
        <v>0</v>
      </c>
      <c r="FX17" s="6">
        <v>0</v>
      </c>
      <c r="FY17" s="5">
        <v>0</v>
      </c>
      <c r="FZ17" s="8">
        <v>0</v>
      </c>
      <c r="GA17" s="6">
        <v>0</v>
      </c>
      <c r="GB17" s="5">
        <v>0</v>
      </c>
      <c r="GC17" s="8">
        <v>0</v>
      </c>
      <c r="GD17" s="6">
        <v>0</v>
      </c>
      <c r="GE17" s="5">
        <v>0</v>
      </c>
      <c r="GF17" s="8">
        <v>0</v>
      </c>
      <c r="GG17" s="6">
        <v>0</v>
      </c>
      <c r="GH17" s="5">
        <v>0</v>
      </c>
      <c r="GI17" s="8">
        <v>0</v>
      </c>
      <c r="GJ17" s="6">
        <v>0</v>
      </c>
      <c r="GK17" s="5">
        <v>0</v>
      </c>
      <c r="GL17" s="8">
        <v>0</v>
      </c>
      <c r="GM17" s="6">
        <v>0</v>
      </c>
      <c r="GN17" s="5">
        <v>0</v>
      </c>
      <c r="GO17" s="8">
        <v>0</v>
      </c>
      <c r="GP17" s="6">
        <f t="shared" si="2"/>
        <v>791</v>
      </c>
      <c r="GQ17" s="8">
        <f t="shared" si="3"/>
        <v>3685</v>
      </c>
    </row>
    <row r="18" spans="1:199" ht="15" thickBot="1" x14ac:dyDescent="0.35">
      <c r="A18" s="45"/>
      <c r="B18" s="46" t="s">
        <v>14</v>
      </c>
      <c r="C18" s="26">
        <f>SUM(C6:C17)</f>
        <v>24326</v>
      </c>
      <c r="D18" s="24">
        <f>SUM(D6:D17)</f>
        <v>113495</v>
      </c>
      <c r="E18" s="27"/>
      <c r="F18" s="26">
        <f>SUM(F6:F17)</f>
        <v>0</v>
      </c>
      <c r="G18" s="24">
        <f>SUM(G6:G17)</f>
        <v>0</v>
      </c>
      <c r="H18" s="27"/>
      <c r="I18" s="26">
        <f>SUM(I6:I17)</f>
        <v>0</v>
      </c>
      <c r="J18" s="24">
        <f>SUM(J6:J17)</f>
        <v>0</v>
      </c>
      <c r="K18" s="27"/>
      <c r="L18" s="26">
        <f>SUM(L6:L17)</f>
        <v>0</v>
      </c>
      <c r="M18" s="24">
        <f>SUM(M6:M17)</f>
        <v>0</v>
      </c>
      <c r="N18" s="27"/>
      <c r="O18" s="26">
        <f>SUM(O6:O17)</f>
        <v>0</v>
      </c>
      <c r="P18" s="24">
        <f>SUM(P6:P17)</f>
        <v>4</v>
      </c>
      <c r="Q18" s="27"/>
      <c r="R18" s="26">
        <f>SUM(R6:R17)</f>
        <v>0</v>
      </c>
      <c r="S18" s="24">
        <f>SUM(S6:S17)</f>
        <v>0</v>
      </c>
      <c r="T18" s="27"/>
      <c r="U18" s="26">
        <f>SUM(U6:U17)</f>
        <v>0</v>
      </c>
      <c r="V18" s="24">
        <f>SUM(V6:V17)</f>
        <v>0</v>
      </c>
      <c r="W18" s="27"/>
      <c r="X18" s="26">
        <f>SUM(X6:X17)</f>
        <v>1250</v>
      </c>
      <c r="Y18" s="24">
        <f>SUM(Y6:Y17)</f>
        <v>5850</v>
      </c>
      <c r="Z18" s="27"/>
      <c r="AA18" s="26">
        <f>SUM(AA6:AA17)</f>
        <v>0</v>
      </c>
      <c r="AB18" s="24">
        <f>SUM(AB6:AB17)</f>
        <v>0</v>
      </c>
      <c r="AC18" s="27"/>
      <c r="AD18" s="26">
        <f>SUM(AD6:AD17)</f>
        <v>0</v>
      </c>
      <c r="AE18" s="24">
        <f>SUM(AE6:AE17)</f>
        <v>0</v>
      </c>
      <c r="AF18" s="27"/>
      <c r="AG18" s="26">
        <f>SUM(AG6:AG17)</f>
        <v>0</v>
      </c>
      <c r="AH18" s="24">
        <f>SUM(AH6:AH17)</f>
        <v>0</v>
      </c>
      <c r="AI18" s="27"/>
      <c r="AJ18" s="26">
        <f>SUM(AJ6:AJ17)</f>
        <v>1</v>
      </c>
      <c r="AK18" s="24">
        <f>SUM(AK6:AK17)</f>
        <v>5</v>
      </c>
      <c r="AL18" s="27"/>
      <c r="AM18" s="26">
        <f>SUM(AM6:AM17)</f>
        <v>0</v>
      </c>
      <c r="AN18" s="24">
        <f>SUM(AN6:AN17)</f>
        <v>0</v>
      </c>
      <c r="AO18" s="27"/>
      <c r="AP18" s="26">
        <f>SUM(AP6:AP17)</f>
        <v>0</v>
      </c>
      <c r="AQ18" s="24">
        <f>SUM(AQ6:AQ17)</f>
        <v>0</v>
      </c>
      <c r="AR18" s="27"/>
      <c r="AS18" s="26">
        <f>SUM(AS6:AS17)</f>
        <v>0</v>
      </c>
      <c r="AT18" s="24">
        <f>SUM(AT6:AT17)</f>
        <v>0</v>
      </c>
      <c r="AU18" s="27"/>
      <c r="AV18" s="26">
        <f>SUM(AV6:AV17)</f>
        <v>0</v>
      </c>
      <c r="AW18" s="24">
        <f>SUM(AW6:AW17)</f>
        <v>0</v>
      </c>
      <c r="AX18" s="27"/>
      <c r="AY18" s="26">
        <f>SUM(AY6:AY17)</f>
        <v>0</v>
      </c>
      <c r="AZ18" s="24">
        <f>SUM(AZ6:AZ17)</f>
        <v>0</v>
      </c>
      <c r="BA18" s="27"/>
      <c r="BB18" s="26">
        <f>SUM(BB6:BB17)</f>
        <v>17</v>
      </c>
      <c r="BC18" s="24">
        <f>SUM(BC6:BC17)</f>
        <v>220</v>
      </c>
      <c r="BD18" s="27"/>
      <c r="BE18" s="26">
        <f t="shared" ref="BE18:BF18" si="13">SUM(BE6:BE17)</f>
        <v>0</v>
      </c>
      <c r="BF18" s="24">
        <f t="shared" si="13"/>
        <v>0</v>
      </c>
      <c r="BG18" s="27"/>
      <c r="BH18" s="26">
        <f>SUM(BH6:BH17)</f>
        <v>2</v>
      </c>
      <c r="BI18" s="24">
        <f>SUM(BI6:BI17)</f>
        <v>47</v>
      </c>
      <c r="BJ18" s="27"/>
      <c r="BK18" s="26">
        <f>SUM(BK6:BK17)</f>
        <v>0</v>
      </c>
      <c r="BL18" s="24">
        <f>SUM(BL6:BL17)</f>
        <v>0</v>
      </c>
      <c r="BM18" s="27"/>
      <c r="BN18" s="26">
        <f>SUM(BN6:BN17)</f>
        <v>0</v>
      </c>
      <c r="BO18" s="24">
        <f>SUM(BO6:BO17)</f>
        <v>0</v>
      </c>
      <c r="BP18" s="27"/>
      <c r="BQ18" s="26">
        <f>SUM(BQ6:BQ17)</f>
        <v>0</v>
      </c>
      <c r="BR18" s="24">
        <f>SUM(BR6:BR17)</f>
        <v>0</v>
      </c>
      <c r="BS18" s="27"/>
      <c r="BT18" s="26">
        <f>SUM(BT6:BT17)</f>
        <v>0</v>
      </c>
      <c r="BU18" s="24">
        <f>SUM(BU6:BU17)</f>
        <v>0</v>
      </c>
      <c r="BV18" s="27"/>
      <c r="BW18" s="26">
        <f>SUM(BW6:BW17)</f>
        <v>0</v>
      </c>
      <c r="BX18" s="24">
        <f>SUM(BX6:BX17)</f>
        <v>2</v>
      </c>
      <c r="BY18" s="27"/>
      <c r="BZ18" s="26">
        <f>SUM(BZ6:BZ17)</f>
        <v>22</v>
      </c>
      <c r="CA18" s="24">
        <f>SUM(CA6:CA17)</f>
        <v>175</v>
      </c>
      <c r="CB18" s="27"/>
      <c r="CC18" s="26">
        <f>SUM(CC6:CC17)</f>
        <v>0</v>
      </c>
      <c r="CD18" s="24">
        <f>SUM(CD6:CD17)</f>
        <v>0</v>
      </c>
      <c r="CE18" s="27"/>
      <c r="CF18" s="26">
        <f>SUM(CF6:CF17)</f>
        <v>0</v>
      </c>
      <c r="CG18" s="24">
        <f>SUM(CG6:CG17)</f>
        <v>0</v>
      </c>
      <c r="CH18" s="27"/>
      <c r="CI18" s="26">
        <f>SUM(CI6:CI17)</f>
        <v>0</v>
      </c>
      <c r="CJ18" s="24">
        <f>SUM(CJ6:CJ17)</f>
        <v>0</v>
      </c>
      <c r="CK18" s="27"/>
      <c r="CL18" s="26">
        <f>SUM(CL6:CL17)</f>
        <v>0</v>
      </c>
      <c r="CM18" s="24">
        <f>SUM(CM6:CM17)</f>
        <v>0</v>
      </c>
      <c r="CN18" s="27"/>
      <c r="CO18" s="26">
        <f>SUM(CO6:CO17)</f>
        <v>0</v>
      </c>
      <c r="CP18" s="24">
        <f>SUM(CP6:CP17)</f>
        <v>2</v>
      </c>
      <c r="CQ18" s="27"/>
      <c r="CR18" s="26">
        <f>SUM(CR6:CR17)</f>
        <v>0</v>
      </c>
      <c r="CS18" s="24">
        <f>SUM(CS6:CS17)</f>
        <v>0</v>
      </c>
      <c r="CT18" s="27"/>
      <c r="CU18" s="26">
        <f>SUM(CU6:CU17)</f>
        <v>0</v>
      </c>
      <c r="CV18" s="24">
        <f>SUM(CV6:CV17)</f>
        <v>0</v>
      </c>
      <c r="CW18" s="27"/>
      <c r="CX18" s="26">
        <f>SUM(CX6:CX17)</f>
        <v>0</v>
      </c>
      <c r="CY18" s="24">
        <f>SUM(CY6:CY17)</f>
        <v>0</v>
      </c>
      <c r="CZ18" s="27"/>
      <c r="DA18" s="26">
        <f>SUM(DA6:DA17)</f>
        <v>0</v>
      </c>
      <c r="DB18" s="24">
        <f>SUM(DB6:DB17)</f>
        <v>0</v>
      </c>
      <c r="DC18" s="27"/>
      <c r="DD18" s="26">
        <f>SUM(DD6:DD17)</f>
        <v>0</v>
      </c>
      <c r="DE18" s="24">
        <f>SUM(DE6:DE17)</f>
        <v>0</v>
      </c>
      <c r="DF18" s="27"/>
      <c r="DG18" s="26">
        <f>SUM(DG6:DG17)</f>
        <v>0</v>
      </c>
      <c r="DH18" s="24">
        <f>SUM(DH6:DH17)</f>
        <v>0</v>
      </c>
      <c r="DI18" s="27"/>
      <c r="DJ18" s="26">
        <f>SUM(DJ6:DJ17)</f>
        <v>0</v>
      </c>
      <c r="DK18" s="24">
        <f>SUM(DK6:DK17)</f>
        <v>0</v>
      </c>
      <c r="DL18" s="27"/>
      <c r="DM18" s="26">
        <f>SUM(DM6:DM17)</f>
        <v>0</v>
      </c>
      <c r="DN18" s="24">
        <f>SUM(DN6:DN17)</f>
        <v>0</v>
      </c>
      <c r="DO18" s="27"/>
      <c r="DP18" s="26">
        <f>SUM(DP6:DP17)</f>
        <v>0</v>
      </c>
      <c r="DQ18" s="24">
        <f>SUM(DQ6:DQ17)</f>
        <v>9</v>
      </c>
      <c r="DR18" s="27"/>
      <c r="DS18" s="26">
        <f>SUM(DS6:DS17)</f>
        <v>0</v>
      </c>
      <c r="DT18" s="24">
        <f>SUM(DT6:DT17)</f>
        <v>0</v>
      </c>
      <c r="DU18" s="27"/>
      <c r="DV18" s="26">
        <f>SUM(DV6:DV17)</f>
        <v>0</v>
      </c>
      <c r="DW18" s="24">
        <f>SUM(DW6:DW17)</f>
        <v>0</v>
      </c>
      <c r="DX18" s="27"/>
      <c r="DY18" s="26">
        <f>SUM(DY6:DY17)</f>
        <v>0</v>
      </c>
      <c r="DZ18" s="24">
        <f>SUM(DZ6:DZ17)</f>
        <v>0</v>
      </c>
      <c r="EA18" s="27"/>
      <c r="EB18" s="26">
        <f>SUM(EB6:EB17)</f>
        <v>0</v>
      </c>
      <c r="EC18" s="24">
        <f>SUM(EC6:EC17)</f>
        <v>0</v>
      </c>
      <c r="ED18" s="27"/>
      <c r="EE18" s="26">
        <f>SUM(EE6:EE17)</f>
        <v>0</v>
      </c>
      <c r="EF18" s="24">
        <f>SUM(EF6:EF17)</f>
        <v>0</v>
      </c>
      <c r="EG18" s="27"/>
      <c r="EH18" s="26">
        <f>SUM(EH6:EH17)</f>
        <v>0</v>
      </c>
      <c r="EI18" s="24">
        <f>SUM(EI6:EI17)</f>
        <v>0</v>
      </c>
      <c r="EJ18" s="27"/>
      <c r="EK18" s="26">
        <f t="shared" ref="EK18:EL18" si="14">SUM(EK6:EK17)</f>
        <v>0</v>
      </c>
      <c r="EL18" s="24">
        <f t="shared" si="14"/>
        <v>0</v>
      </c>
      <c r="EM18" s="27"/>
      <c r="EN18" s="26">
        <f>SUM(EN6:EN17)</f>
        <v>0</v>
      </c>
      <c r="EO18" s="24">
        <f>SUM(EO6:EO17)</f>
        <v>0</v>
      </c>
      <c r="EP18" s="27"/>
      <c r="EQ18" s="26">
        <f>SUM(EQ6:EQ17)</f>
        <v>0</v>
      </c>
      <c r="ER18" s="24">
        <f>SUM(ER6:ER17)</f>
        <v>0</v>
      </c>
      <c r="ES18" s="27"/>
      <c r="ET18" s="26">
        <f>SUM(ET6:ET17)</f>
        <v>24</v>
      </c>
      <c r="EU18" s="24">
        <f>SUM(EU6:EU17)</f>
        <v>146</v>
      </c>
      <c r="EV18" s="27"/>
      <c r="EW18" s="26">
        <f>SUM(EW6:EW17)</f>
        <v>0</v>
      </c>
      <c r="EX18" s="24">
        <f>SUM(EX6:EX17)</f>
        <v>0</v>
      </c>
      <c r="EY18" s="27"/>
      <c r="EZ18" s="26">
        <f>SUM(EZ6:EZ17)</f>
        <v>1</v>
      </c>
      <c r="FA18" s="24">
        <f>SUM(FA6:FA17)</f>
        <v>15</v>
      </c>
      <c r="FB18" s="27"/>
      <c r="FC18" s="26">
        <f>SUM(FC6:FC17)</f>
        <v>0</v>
      </c>
      <c r="FD18" s="24">
        <f>SUM(FD6:FD17)</f>
        <v>0</v>
      </c>
      <c r="FE18" s="27"/>
      <c r="FF18" s="26">
        <f>SUM(FF6:FF17)</f>
        <v>0</v>
      </c>
      <c r="FG18" s="24">
        <f>SUM(FG6:FG17)</f>
        <v>0</v>
      </c>
      <c r="FH18" s="27"/>
      <c r="FI18" s="26">
        <f>SUM(FI6:FI17)</f>
        <v>0</v>
      </c>
      <c r="FJ18" s="24">
        <f>SUM(FJ6:FJ17)</f>
        <v>0</v>
      </c>
      <c r="FK18" s="27"/>
      <c r="FL18" s="26">
        <f>SUM(FL6:FL17)</f>
        <v>0</v>
      </c>
      <c r="FM18" s="24">
        <f>SUM(FM6:FM17)</f>
        <v>0</v>
      </c>
      <c r="FN18" s="27"/>
      <c r="FO18" s="26">
        <f>SUM(FO6:FO17)</f>
        <v>1</v>
      </c>
      <c r="FP18" s="24">
        <f>SUM(FP6:FP17)</f>
        <v>1</v>
      </c>
      <c r="FQ18" s="27"/>
      <c r="FR18" s="26">
        <f>SUM(FR6:FR17)</f>
        <v>0</v>
      </c>
      <c r="FS18" s="24">
        <f>SUM(FS6:FS17)</f>
        <v>0</v>
      </c>
      <c r="FT18" s="27"/>
      <c r="FU18" s="26">
        <f>SUM(FU6:FU17)</f>
        <v>0</v>
      </c>
      <c r="FV18" s="24">
        <f>SUM(FV6:FV17)</f>
        <v>0</v>
      </c>
      <c r="FW18" s="27"/>
      <c r="FX18" s="26">
        <f>SUM(FX6:FX17)</f>
        <v>0</v>
      </c>
      <c r="FY18" s="24">
        <f>SUM(FY6:FY17)</f>
        <v>0</v>
      </c>
      <c r="FZ18" s="27"/>
      <c r="GA18" s="26">
        <f>SUM(GA6:GA17)</f>
        <v>1</v>
      </c>
      <c r="GB18" s="24">
        <f>SUM(GB6:GB17)</f>
        <v>22</v>
      </c>
      <c r="GC18" s="27"/>
      <c r="GD18" s="26">
        <f>SUM(GD6:GD17)</f>
        <v>3</v>
      </c>
      <c r="GE18" s="24">
        <f>SUM(GE6:GE17)</f>
        <v>32</v>
      </c>
      <c r="GF18" s="27"/>
      <c r="GG18" s="26">
        <f>SUM(GG6:GG17)</f>
        <v>0</v>
      </c>
      <c r="GH18" s="24">
        <f>SUM(GH6:GH17)</f>
        <v>0</v>
      </c>
      <c r="GI18" s="27"/>
      <c r="GJ18" s="26">
        <f>SUM(GJ6:GJ17)</f>
        <v>139</v>
      </c>
      <c r="GK18" s="24">
        <f>SUM(GK6:GK17)</f>
        <v>767</v>
      </c>
      <c r="GL18" s="27"/>
      <c r="GM18" s="26">
        <f>SUM(GM6:GM17)</f>
        <v>0</v>
      </c>
      <c r="GN18" s="24">
        <f>SUM(GN6:GN17)</f>
        <v>0</v>
      </c>
      <c r="GO18" s="27"/>
      <c r="GP18" s="26">
        <f t="shared" si="2"/>
        <v>25787</v>
      </c>
      <c r="GQ18" s="27">
        <f t="shared" si="3"/>
        <v>120792</v>
      </c>
    </row>
    <row r="19" spans="1:199" x14ac:dyDescent="0.3">
      <c r="A19" s="41">
        <v>2005</v>
      </c>
      <c r="B19" s="42" t="s">
        <v>2</v>
      </c>
      <c r="C19" s="9">
        <v>1375</v>
      </c>
      <c r="D19" s="22">
        <v>6114</v>
      </c>
      <c r="E19" s="10">
        <f>D19/C19*1000</f>
        <v>4446.545454545454</v>
      </c>
      <c r="F19" s="9">
        <v>0</v>
      </c>
      <c r="G19" s="22">
        <v>0</v>
      </c>
      <c r="H19" s="10">
        <v>0</v>
      </c>
      <c r="I19" s="9">
        <v>0</v>
      </c>
      <c r="J19" s="22">
        <v>0</v>
      </c>
      <c r="K19" s="10">
        <v>0</v>
      </c>
      <c r="L19" s="9">
        <v>0</v>
      </c>
      <c r="M19" s="22">
        <v>0</v>
      </c>
      <c r="N19" s="10">
        <v>0</v>
      </c>
      <c r="O19" s="9">
        <v>0</v>
      </c>
      <c r="P19" s="22">
        <v>0</v>
      </c>
      <c r="Q19" s="10">
        <v>0</v>
      </c>
      <c r="R19" s="9">
        <v>0</v>
      </c>
      <c r="S19" s="22">
        <v>0</v>
      </c>
      <c r="T19" s="10">
        <v>0</v>
      </c>
      <c r="U19" s="9">
        <v>0</v>
      </c>
      <c r="V19" s="22">
        <v>0</v>
      </c>
      <c r="W19" s="10">
        <v>0</v>
      </c>
      <c r="X19" s="9">
        <v>0</v>
      </c>
      <c r="Y19" s="22">
        <v>0</v>
      </c>
      <c r="Z19" s="10">
        <v>0</v>
      </c>
      <c r="AA19" s="9">
        <v>0</v>
      </c>
      <c r="AB19" s="22">
        <v>0</v>
      </c>
      <c r="AC19" s="10">
        <v>0</v>
      </c>
      <c r="AD19" s="9">
        <v>0</v>
      </c>
      <c r="AE19" s="22">
        <v>0</v>
      </c>
      <c r="AF19" s="10">
        <v>0</v>
      </c>
      <c r="AG19" s="9">
        <v>0</v>
      </c>
      <c r="AH19" s="22">
        <v>0</v>
      </c>
      <c r="AI19" s="10">
        <v>0</v>
      </c>
      <c r="AJ19" s="9">
        <v>0</v>
      </c>
      <c r="AK19" s="22">
        <v>0</v>
      </c>
      <c r="AL19" s="10">
        <v>0</v>
      </c>
      <c r="AM19" s="9">
        <v>0</v>
      </c>
      <c r="AN19" s="22">
        <v>0</v>
      </c>
      <c r="AO19" s="10">
        <v>0</v>
      </c>
      <c r="AP19" s="9">
        <v>0</v>
      </c>
      <c r="AQ19" s="22">
        <v>0</v>
      </c>
      <c r="AR19" s="10">
        <v>0</v>
      </c>
      <c r="AS19" s="9">
        <v>0</v>
      </c>
      <c r="AT19" s="22">
        <v>0</v>
      </c>
      <c r="AU19" s="10">
        <v>0</v>
      </c>
      <c r="AV19" s="9">
        <v>0</v>
      </c>
      <c r="AW19" s="22">
        <v>0</v>
      </c>
      <c r="AX19" s="10">
        <v>0</v>
      </c>
      <c r="AY19" s="9">
        <v>0</v>
      </c>
      <c r="AZ19" s="22">
        <v>0</v>
      </c>
      <c r="BA19" s="10">
        <v>0</v>
      </c>
      <c r="BB19" s="9">
        <v>0</v>
      </c>
      <c r="BC19" s="22">
        <v>0</v>
      </c>
      <c r="BD19" s="10">
        <v>0</v>
      </c>
      <c r="BE19" s="9">
        <v>0</v>
      </c>
      <c r="BF19" s="22">
        <v>0</v>
      </c>
      <c r="BG19" s="10">
        <f t="shared" ref="BG19:BG30" si="15">IF(BE19=0,0,BF19/BE19*1000)</f>
        <v>0</v>
      </c>
      <c r="BH19" s="9">
        <v>0</v>
      </c>
      <c r="BI19" s="22">
        <v>0</v>
      </c>
      <c r="BJ19" s="10">
        <v>0</v>
      </c>
      <c r="BK19" s="9">
        <v>0</v>
      </c>
      <c r="BL19" s="22">
        <v>0</v>
      </c>
      <c r="BM19" s="10">
        <v>0</v>
      </c>
      <c r="BN19" s="9">
        <v>0</v>
      </c>
      <c r="BO19" s="22">
        <v>0</v>
      </c>
      <c r="BP19" s="10">
        <v>0</v>
      </c>
      <c r="BQ19" s="9">
        <v>0</v>
      </c>
      <c r="BR19" s="22">
        <v>0</v>
      </c>
      <c r="BS19" s="10">
        <v>0</v>
      </c>
      <c r="BT19" s="9">
        <v>0</v>
      </c>
      <c r="BU19" s="22">
        <v>0</v>
      </c>
      <c r="BV19" s="10">
        <v>0</v>
      </c>
      <c r="BW19" s="9">
        <v>0</v>
      </c>
      <c r="BX19" s="22">
        <v>0</v>
      </c>
      <c r="BY19" s="10">
        <v>0</v>
      </c>
      <c r="BZ19" s="9">
        <v>20</v>
      </c>
      <c r="CA19" s="22">
        <v>171</v>
      </c>
      <c r="CB19" s="10">
        <f>CA19/BZ19*1000</f>
        <v>8550</v>
      </c>
      <c r="CC19" s="9">
        <v>0</v>
      </c>
      <c r="CD19" s="22">
        <v>0</v>
      </c>
      <c r="CE19" s="10">
        <v>0</v>
      </c>
      <c r="CF19" s="9">
        <v>0</v>
      </c>
      <c r="CG19" s="22">
        <v>0</v>
      </c>
      <c r="CH19" s="10">
        <v>0</v>
      </c>
      <c r="CI19" s="9">
        <v>0</v>
      </c>
      <c r="CJ19" s="22">
        <v>0</v>
      </c>
      <c r="CK19" s="10">
        <v>0</v>
      </c>
      <c r="CL19" s="9">
        <v>0</v>
      </c>
      <c r="CM19" s="22">
        <v>0</v>
      </c>
      <c r="CN19" s="10">
        <v>0</v>
      </c>
      <c r="CO19" s="9">
        <v>0</v>
      </c>
      <c r="CP19" s="22">
        <v>0</v>
      </c>
      <c r="CQ19" s="10">
        <v>0</v>
      </c>
      <c r="CR19" s="9">
        <v>0</v>
      </c>
      <c r="CS19" s="22">
        <v>0</v>
      </c>
      <c r="CT19" s="10">
        <v>0</v>
      </c>
      <c r="CU19" s="9">
        <v>0</v>
      </c>
      <c r="CV19" s="22">
        <v>0</v>
      </c>
      <c r="CW19" s="10">
        <v>0</v>
      </c>
      <c r="CX19" s="9">
        <v>0</v>
      </c>
      <c r="CY19" s="22">
        <v>0</v>
      </c>
      <c r="CZ19" s="10">
        <v>0</v>
      </c>
      <c r="DA19" s="9">
        <v>0</v>
      </c>
      <c r="DB19" s="22">
        <v>0</v>
      </c>
      <c r="DC19" s="10">
        <v>0</v>
      </c>
      <c r="DD19" s="9">
        <v>0</v>
      </c>
      <c r="DE19" s="22">
        <v>0</v>
      </c>
      <c r="DF19" s="10">
        <v>0</v>
      </c>
      <c r="DG19" s="9">
        <v>0</v>
      </c>
      <c r="DH19" s="22">
        <v>0</v>
      </c>
      <c r="DI19" s="10">
        <v>0</v>
      </c>
      <c r="DJ19" s="9">
        <v>0</v>
      </c>
      <c r="DK19" s="22">
        <v>0</v>
      </c>
      <c r="DL19" s="10">
        <v>0</v>
      </c>
      <c r="DM19" s="9">
        <v>0</v>
      </c>
      <c r="DN19" s="22">
        <v>0</v>
      </c>
      <c r="DO19" s="10">
        <v>0</v>
      </c>
      <c r="DP19" s="9">
        <v>4</v>
      </c>
      <c r="DQ19" s="22">
        <v>8</v>
      </c>
      <c r="DR19" s="10">
        <f>DQ19/DP19*1000</f>
        <v>2000</v>
      </c>
      <c r="DS19" s="9">
        <v>0</v>
      </c>
      <c r="DT19" s="22">
        <v>0</v>
      </c>
      <c r="DU19" s="10">
        <v>0</v>
      </c>
      <c r="DV19" s="9">
        <v>0</v>
      </c>
      <c r="DW19" s="22">
        <v>0</v>
      </c>
      <c r="DX19" s="10">
        <v>0</v>
      </c>
      <c r="DY19" s="9">
        <v>0</v>
      </c>
      <c r="DZ19" s="22">
        <v>0</v>
      </c>
      <c r="EA19" s="10">
        <v>0</v>
      </c>
      <c r="EB19" s="6">
        <v>0</v>
      </c>
      <c r="EC19" s="5">
        <v>0</v>
      </c>
      <c r="ED19" s="8">
        <v>0</v>
      </c>
      <c r="EE19" s="9">
        <v>0</v>
      </c>
      <c r="EF19" s="22">
        <v>0</v>
      </c>
      <c r="EG19" s="10">
        <v>0</v>
      </c>
      <c r="EH19" s="9">
        <v>0</v>
      </c>
      <c r="EI19" s="22">
        <v>0</v>
      </c>
      <c r="EJ19" s="10">
        <v>0</v>
      </c>
      <c r="EK19" s="9">
        <v>0</v>
      </c>
      <c r="EL19" s="22">
        <v>0</v>
      </c>
      <c r="EM19" s="10">
        <f t="shared" ref="EM19:EM30" si="16">IF(EK19=0,0,EL19/EK19*1000)</f>
        <v>0</v>
      </c>
      <c r="EN19" s="9">
        <v>0</v>
      </c>
      <c r="EO19" s="22">
        <v>0</v>
      </c>
      <c r="EP19" s="10">
        <v>0</v>
      </c>
      <c r="EQ19" s="9">
        <v>0</v>
      </c>
      <c r="ER19" s="22">
        <v>0</v>
      </c>
      <c r="ES19" s="10">
        <v>0</v>
      </c>
      <c r="ET19" s="9">
        <v>0</v>
      </c>
      <c r="EU19" s="22">
        <v>0</v>
      </c>
      <c r="EV19" s="10">
        <v>0</v>
      </c>
      <c r="EW19" s="9">
        <v>0</v>
      </c>
      <c r="EX19" s="22">
        <v>0</v>
      </c>
      <c r="EY19" s="10">
        <v>0</v>
      </c>
      <c r="EZ19" s="9">
        <v>0</v>
      </c>
      <c r="FA19" s="22">
        <v>0</v>
      </c>
      <c r="FB19" s="10">
        <v>0</v>
      </c>
      <c r="FC19" s="9">
        <v>0</v>
      </c>
      <c r="FD19" s="22">
        <v>0</v>
      </c>
      <c r="FE19" s="10">
        <v>0</v>
      </c>
      <c r="FF19" s="9">
        <v>0</v>
      </c>
      <c r="FG19" s="22">
        <v>0</v>
      </c>
      <c r="FH19" s="10">
        <v>0</v>
      </c>
      <c r="FI19" s="9">
        <v>0</v>
      </c>
      <c r="FJ19" s="22">
        <v>0</v>
      </c>
      <c r="FK19" s="10">
        <v>0</v>
      </c>
      <c r="FL19" s="9">
        <v>0</v>
      </c>
      <c r="FM19" s="22">
        <v>0</v>
      </c>
      <c r="FN19" s="10">
        <v>0</v>
      </c>
      <c r="FO19" s="9">
        <v>0</v>
      </c>
      <c r="FP19" s="22">
        <v>0</v>
      </c>
      <c r="FQ19" s="10">
        <v>0</v>
      </c>
      <c r="FR19" s="9">
        <v>0</v>
      </c>
      <c r="FS19" s="22">
        <v>0</v>
      </c>
      <c r="FT19" s="10">
        <v>0</v>
      </c>
      <c r="FU19" s="9">
        <v>0</v>
      </c>
      <c r="FV19" s="22">
        <v>0</v>
      </c>
      <c r="FW19" s="10">
        <v>0</v>
      </c>
      <c r="FX19" s="9">
        <v>0</v>
      </c>
      <c r="FY19" s="22">
        <v>0</v>
      </c>
      <c r="FZ19" s="10">
        <v>0</v>
      </c>
      <c r="GA19" s="9">
        <v>0</v>
      </c>
      <c r="GB19" s="22">
        <v>0</v>
      </c>
      <c r="GC19" s="10">
        <v>0</v>
      </c>
      <c r="GD19" s="9">
        <v>0</v>
      </c>
      <c r="GE19" s="22">
        <v>0</v>
      </c>
      <c r="GF19" s="10">
        <v>0</v>
      </c>
      <c r="GG19" s="9">
        <v>0</v>
      </c>
      <c r="GH19" s="22">
        <v>0</v>
      </c>
      <c r="GI19" s="10">
        <v>0</v>
      </c>
      <c r="GJ19" s="9">
        <v>0</v>
      </c>
      <c r="GK19" s="22">
        <v>0</v>
      </c>
      <c r="GL19" s="10">
        <v>0</v>
      </c>
      <c r="GM19" s="9">
        <v>0</v>
      </c>
      <c r="GN19" s="22">
        <v>0</v>
      </c>
      <c r="GO19" s="10">
        <v>0</v>
      </c>
      <c r="GP19" s="9">
        <f t="shared" si="2"/>
        <v>1399</v>
      </c>
      <c r="GQ19" s="10">
        <f t="shared" si="3"/>
        <v>6293</v>
      </c>
    </row>
    <row r="20" spans="1:199" x14ac:dyDescent="0.3">
      <c r="A20" s="43">
        <v>2005</v>
      </c>
      <c r="B20" s="44" t="s">
        <v>3</v>
      </c>
      <c r="C20" s="6">
        <v>305</v>
      </c>
      <c r="D20" s="5">
        <v>1413</v>
      </c>
      <c r="E20" s="8">
        <f t="shared" ref="E20:E30" si="17">D20/C20*1000</f>
        <v>4632.7868852459014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4</v>
      </c>
      <c r="BC20" s="5">
        <v>45</v>
      </c>
      <c r="BD20" s="8">
        <f t="shared" ref="BD20:BD29" si="18">BC20/BB20*1000</f>
        <v>11250</v>
      </c>
      <c r="BE20" s="6">
        <v>0</v>
      </c>
      <c r="BF20" s="5">
        <v>0</v>
      </c>
      <c r="BG20" s="8">
        <f t="shared" si="15"/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2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2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v>0</v>
      </c>
      <c r="EC20" s="5">
        <v>0</v>
      </c>
      <c r="ED20" s="8">
        <v>0</v>
      </c>
      <c r="EE20" s="6">
        <v>0</v>
      </c>
      <c r="EF20" s="5">
        <v>0</v>
      </c>
      <c r="EG20" s="8">
        <v>0</v>
      </c>
      <c r="EH20" s="6">
        <v>0</v>
      </c>
      <c r="EI20" s="5">
        <v>0</v>
      </c>
      <c r="EJ20" s="8">
        <v>0</v>
      </c>
      <c r="EK20" s="6">
        <v>0</v>
      </c>
      <c r="EL20" s="5">
        <v>0</v>
      </c>
      <c r="EM20" s="8">
        <f t="shared" si="16"/>
        <v>0</v>
      </c>
      <c r="EN20" s="6">
        <v>0</v>
      </c>
      <c r="EO20" s="5">
        <v>0</v>
      </c>
      <c r="EP20" s="8">
        <v>0</v>
      </c>
      <c r="EQ20" s="6">
        <v>0</v>
      </c>
      <c r="ER20" s="5">
        <v>0</v>
      </c>
      <c r="ES20" s="8">
        <v>0</v>
      </c>
      <c r="ET20" s="6">
        <v>0</v>
      </c>
      <c r="EU20" s="5">
        <v>0</v>
      </c>
      <c r="EV20" s="8">
        <v>0</v>
      </c>
      <c r="EW20" s="6">
        <v>0</v>
      </c>
      <c r="EX20" s="5">
        <v>0</v>
      </c>
      <c r="EY20" s="8">
        <v>0</v>
      </c>
      <c r="EZ20" s="6">
        <v>0</v>
      </c>
      <c r="FA20" s="5">
        <v>0</v>
      </c>
      <c r="FB20" s="8">
        <v>0</v>
      </c>
      <c r="FC20" s="6">
        <v>0</v>
      </c>
      <c r="FD20" s="5">
        <v>0</v>
      </c>
      <c r="FE20" s="8">
        <v>0</v>
      </c>
      <c r="FF20" s="6">
        <v>0</v>
      </c>
      <c r="FG20" s="5">
        <v>0</v>
      </c>
      <c r="FH20" s="8">
        <v>0</v>
      </c>
      <c r="FI20" s="6">
        <v>0</v>
      </c>
      <c r="FJ20" s="5">
        <v>0</v>
      </c>
      <c r="FK20" s="8">
        <v>0</v>
      </c>
      <c r="FL20" s="6">
        <v>0</v>
      </c>
      <c r="FM20" s="5">
        <v>0</v>
      </c>
      <c r="FN20" s="8">
        <v>0</v>
      </c>
      <c r="FO20" s="6">
        <v>0</v>
      </c>
      <c r="FP20" s="5">
        <v>1</v>
      </c>
      <c r="FQ20" s="8">
        <v>0</v>
      </c>
      <c r="FR20" s="6">
        <v>0</v>
      </c>
      <c r="FS20" s="5">
        <v>0</v>
      </c>
      <c r="FT20" s="8">
        <v>0</v>
      </c>
      <c r="FU20" s="6">
        <v>0</v>
      </c>
      <c r="FV20" s="5">
        <v>0</v>
      </c>
      <c r="FW20" s="8">
        <v>0</v>
      </c>
      <c r="FX20" s="6">
        <v>0</v>
      </c>
      <c r="FY20" s="5">
        <v>0</v>
      </c>
      <c r="FZ20" s="8">
        <v>0</v>
      </c>
      <c r="GA20" s="6">
        <v>0</v>
      </c>
      <c r="GB20" s="5">
        <v>0</v>
      </c>
      <c r="GC20" s="8">
        <v>0</v>
      </c>
      <c r="GD20" s="6">
        <v>0</v>
      </c>
      <c r="GE20" s="5">
        <v>4</v>
      </c>
      <c r="GF20" s="8">
        <v>0</v>
      </c>
      <c r="GG20" s="6">
        <v>0</v>
      </c>
      <c r="GH20" s="5">
        <v>0</v>
      </c>
      <c r="GI20" s="8">
        <v>0</v>
      </c>
      <c r="GJ20" s="6">
        <v>0</v>
      </c>
      <c r="GK20" s="5">
        <v>0</v>
      </c>
      <c r="GL20" s="8">
        <v>0</v>
      </c>
      <c r="GM20" s="6">
        <v>0</v>
      </c>
      <c r="GN20" s="5">
        <v>0</v>
      </c>
      <c r="GO20" s="8">
        <v>0</v>
      </c>
      <c r="GP20" s="6">
        <f t="shared" si="2"/>
        <v>309</v>
      </c>
      <c r="GQ20" s="8">
        <f t="shared" si="3"/>
        <v>1467</v>
      </c>
    </row>
    <row r="21" spans="1:199" x14ac:dyDescent="0.3">
      <c r="A21" s="43">
        <v>2005</v>
      </c>
      <c r="B21" s="44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3</v>
      </c>
      <c r="BC21" s="5">
        <v>37</v>
      </c>
      <c r="BD21" s="8">
        <f t="shared" si="18"/>
        <v>12333.333333333334</v>
      </c>
      <c r="BE21" s="6">
        <v>0</v>
      </c>
      <c r="BF21" s="5">
        <v>0</v>
      </c>
      <c r="BG21" s="8">
        <f t="shared" si="15"/>
        <v>0</v>
      </c>
      <c r="BH21" s="6">
        <v>0</v>
      </c>
      <c r="BI21" s="5">
        <v>5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20</v>
      </c>
      <c r="CA21" s="5">
        <v>176</v>
      </c>
      <c r="CB21" s="8">
        <f t="shared" ref="CB21:CB30" si="19">CA21/BZ21*1000</f>
        <v>8800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</v>
      </c>
      <c r="DW21" s="5">
        <v>0</v>
      </c>
      <c r="DX21" s="8">
        <v>0</v>
      </c>
      <c r="DY21" s="6">
        <v>0</v>
      </c>
      <c r="DZ21" s="5">
        <v>0</v>
      </c>
      <c r="EA21" s="8">
        <v>0</v>
      </c>
      <c r="EB21" s="6">
        <v>0</v>
      </c>
      <c r="EC21" s="5">
        <v>0</v>
      </c>
      <c r="ED21" s="8">
        <v>0</v>
      </c>
      <c r="EE21" s="6">
        <v>0</v>
      </c>
      <c r="EF21" s="5">
        <v>0</v>
      </c>
      <c r="EG21" s="8">
        <v>0</v>
      </c>
      <c r="EH21" s="6">
        <v>0</v>
      </c>
      <c r="EI21" s="5">
        <v>0</v>
      </c>
      <c r="EJ21" s="8">
        <v>0</v>
      </c>
      <c r="EK21" s="6">
        <v>0</v>
      </c>
      <c r="EL21" s="5">
        <v>0</v>
      </c>
      <c r="EM21" s="8">
        <f t="shared" si="16"/>
        <v>0</v>
      </c>
      <c r="EN21" s="6">
        <v>0</v>
      </c>
      <c r="EO21" s="5">
        <v>0</v>
      </c>
      <c r="EP21" s="8">
        <v>0</v>
      </c>
      <c r="EQ21" s="6">
        <v>0</v>
      </c>
      <c r="ER21" s="5">
        <v>0</v>
      </c>
      <c r="ES21" s="8">
        <v>0</v>
      </c>
      <c r="ET21" s="6">
        <v>0</v>
      </c>
      <c r="EU21" s="5">
        <v>0</v>
      </c>
      <c r="EV21" s="8">
        <v>0</v>
      </c>
      <c r="EW21" s="6">
        <v>0</v>
      </c>
      <c r="EX21" s="5">
        <v>0</v>
      </c>
      <c r="EY21" s="8">
        <v>0</v>
      </c>
      <c r="EZ21" s="6">
        <v>0</v>
      </c>
      <c r="FA21" s="5">
        <v>0</v>
      </c>
      <c r="FB21" s="8">
        <v>0</v>
      </c>
      <c r="FC21" s="6">
        <v>0</v>
      </c>
      <c r="FD21" s="5">
        <v>0</v>
      </c>
      <c r="FE21" s="8">
        <v>0</v>
      </c>
      <c r="FF21" s="6">
        <v>0</v>
      </c>
      <c r="FG21" s="5">
        <v>0</v>
      </c>
      <c r="FH21" s="8">
        <v>0</v>
      </c>
      <c r="FI21" s="6">
        <v>0</v>
      </c>
      <c r="FJ21" s="5">
        <v>0</v>
      </c>
      <c r="FK21" s="8">
        <v>0</v>
      </c>
      <c r="FL21" s="6">
        <v>0</v>
      </c>
      <c r="FM21" s="5">
        <v>0</v>
      </c>
      <c r="FN21" s="8">
        <v>0</v>
      </c>
      <c r="FO21" s="6">
        <v>0</v>
      </c>
      <c r="FP21" s="5">
        <v>0</v>
      </c>
      <c r="FQ21" s="8">
        <v>0</v>
      </c>
      <c r="FR21" s="6">
        <v>0</v>
      </c>
      <c r="FS21" s="5">
        <v>0</v>
      </c>
      <c r="FT21" s="8">
        <v>0</v>
      </c>
      <c r="FU21" s="6">
        <v>0</v>
      </c>
      <c r="FV21" s="5">
        <v>0</v>
      </c>
      <c r="FW21" s="8">
        <v>0</v>
      </c>
      <c r="FX21" s="6">
        <v>0</v>
      </c>
      <c r="FY21" s="5">
        <v>0</v>
      </c>
      <c r="FZ21" s="8">
        <v>0</v>
      </c>
      <c r="GA21" s="6">
        <v>0</v>
      </c>
      <c r="GB21" s="5">
        <v>0</v>
      </c>
      <c r="GC21" s="8">
        <v>0</v>
      </c>
      <c r="GD21" s="6">
        <v>0</v>
      </c>
      <c r="GE21" s="5">
        <v>0</v>
      </c>
      <c r="GF21" s="8">
        <v>0</v>
      </c>
      <c r="GG21" s="6">
        <v>0</v>
      </c>
      <c r="GH21" s="5">
        <v>0</v>
      </c>
      <c r="GI21" s="8">
        <v>0</v>
      </c>
      <c r="GJ21" s="6">
        <v>0</v>
      </c>
      <c r="GK21" s="5">
        <v>0</v>
      </c>
      <c r="GL21" s="8">
        <v>0</v>
      </c>
      <c r="GM21" s="6">
        <v>0</v>
      </c>
      <c r="GN21" s="5">
        <v>0</v>
      </c>
      <c r="GO21" s="8">
        <v>0</v>
      </c>
      <c r="GP21" s="6">
        <f t="shared" si="2"/>
        <v>23</v>
      </c>
      <c r="GQ21" s="8">
        <f t="shared" si="3"/>
        <v>218</v>
      </c>
    </row>
    <row r="22" spans="1:199" x14ac:dyDescent="0.3">
      <c r="A22" s="43">
        <v>2005</v>
      </c>
      <c r="B22" s="44" t="s">
        <v>5</v>
      </c>
      <c r="C22" s="6">
        <v>341</v>
      </c>
      <c r="D22" s="5">
        <v>1629</v>
      </c>
      <c r="E22" s="8">
        <f t="shared" si="17"/>
        <v>4777.1260997067448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2</v>
      </c>
      <c r="BC22" s="5">
        <v>26</v>
      </c>
      <c r="BD22" s="8">
        <f t="shared" si="18"/>
        <v>13000</v>
      </c>
      <c r="BE22" s="6">
        <v>0</v>
      </c>
      <c r="BF22" s="5">
        <v>0</v>
      </c>
      <c r="BG22" s="8">
        <f t="shared" si="15"/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20</v>
      </c>
      <c r="CA22" s="5">
        <v>185</v>
      </c>
      <c r="CB22" s="8">
        <f t="shared" si="19"/>
        <v>9250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1</v>
      </c>
      <c r="DQ22" s="5">
        <v>7</v>
      </c>
      <c r="DR22" s="8">
        <f>DQ22/DP22*1000</f>
        <v>7000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v>0</v>
      </c>
      <c r="EC22" s="5">
        <v>0</v>
      </c>
      <c r="ED22" s="8">
        <v>0</v>
      </c>
      <c r="EE22" s="6">
        <v>0</v>
      </c>
      <c r="EF22" s="5">
        <v>0</v>
      </c>
      <c r="EG22" s="8">
        <v>0</v>
      </c>
      <c r="EH22" s="6">
        <v>0</v>
      </c>
      <c r="EI22" s="5">
        <v>0</v>
      </c>
      <c r="EJ22" s="8">
        <v>0</v>
      </c>
      <c r="EK22" s="6">
        <v>0</v>
      </c>
      <c r="EL22" s="5">
        <v>0</v>
      </c>
      <c r="EM22" s="8">
        <f t="shared" si="16"/>
        <v>0</v>
      </c>
      <c r="EN22" s="6">
        <v>0</v>
      </c>
      <c r="EO22" s="5">
        <v>0</v>
      </c>
      <c r="EP22" s="8">
        <v>0</v>
      </c>
      <c r="EQ22" s="6">
        <v>0</v>
      </c>
      <c r="ER22" s="5">
        <v>0</v>
      </c>
      <c r="ES22" s="8">
        <v>0</v>
      </c>
      <c r="ET22" s="6">
        <v>0</v>
      </c>
      <c r="EU22" s="5">
        <v>0</v>
      </c>
      <c r="EV22" s="8">
        <v>0</v>
      </c>
      <c r="EW22" s="6">
        <v>0</v>
      </c>
      <c r="EX22" s="5">
        <v>0</v>
      </c>
      <c r="EY22" s="8">
        <v>0</v>
      </c>
      <c r="EZ22" s="6">
        <v>0</v>
      </c>
      <c r="FA22" s="5">
        <v>0</v>
      </c>
      <c r="FB22" s="8">
        <v>0</v>
      </c>
      <c r="FC22" s="6">
        <v>0</v>
      </c>
      <c r="FD22" s="5">
        <v>0</v>
      </c>
      <c r="FE22" s="8">
        <v>0</v>
      </c>
      <c r="FF22" s="6">
        <v>0</v>
      </c>
      <c r="FG22" s="5">
        <v>0</v>
      </c>
      <c r="FH22" s="8">
        <v>0</v>
      </c>
      <c r="FI22" s="6">
        <v>0</v>
      </c>
      <c r="FJ22" s="5">
        <v>0</v>
      </c>
      <c r="FK22" s="8">
        <v>0</v>
      </c>
      <c r="FL22" s="6">
        <v>0</v>
      </c>
      <c r="FM22" s="5">
        <v>0</v>
      </c>
      <c r="FN22" s="8">
        <v>0</v>
      </c>
      <c r="FO22" s="6">
        <v>0</v>
      </c>
      <c r="FP22" s="5">
        <v>0</v>
      </c>
      <c r="FQ22" s="8">
        <v>0</v>
      </c>
      <c r="FR22" s="6">
        <v>0</v>
      </c>
      <c r="FS22" s="5">
        <v>0</v>
      </c>
      <c r="FT22" s="8">
        <v>0</v>
      </c>
      <c r="FU22" s="6">
        <v>0</v>
      </c>
      <c r="FV22" s="5">
        <v>0</v>
      </c>
      <c r="FW22" s="8">
        <v>0</v>
      </c>
      <c r="FX22" s="6">
        <v>0</v>
      </c>
      <c r="FY22" s="5">
        <v>0</v>
      </c>
      <c r="FZ22" s="8">
        <v>0</v>
      </c>
      <c r="GA22" s="6">
        <v>0</v>
      </c>
      <c r="GB22" s="5">
        <v>0</v>
      </c>
      <c r="GC22" s="8">
        <v>0</v>
      </c>
      <c r="GD22" s="6">
        <v>0</v>
      </c>
      <c r="GE22" s="5">
        <v>4</v>
      </c>
      <c r="GF22" s="8">
        <v>0</v>
      </c>
      <c r="GG22" s="6">
        <v>0</v>
      </c>
      <c r="GH22" s="5">
        <v>0</v>
      </c>
      <c r="GI22" s="8">
        <v>0</v>
      </c>
      <c r="GJ22" s="6">
        <v>0</v>
      </c>
      <c r="GK22" s="5">
        <v>0</v>
      </c>
      <c r="GL22" s="8">
        <v>0</v>
      </c>
      <c r="GM22" s="6">
        <v>0</v>
      </c>
      <c r="GN22" s="5">
        <v>0</v>
      </c>
      <c r="GO22" s="8">
        <v>0</v>
      </c>
      <c r="GP22" s="6">
        <f t="shared" si="2"/>
        <v>364</v>
      </c>
      <c r="GQ22" s="8">
        <f t="shared" si="3"/>
        <v>1851</v>
      </c>
    </row>
    <row r="23" spans="1:199" x14ac:dyDescent="0.3">
      <c r="A23" s="43">
        <v>2005</v>
      </c>
      <c r="B23" s="44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f t="shared" si="15"/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7</v>
      </c>
      <c r="DR23" s="8">
        <v>0</v>
      </c>
      <c r="DS23" s="6">
        <v>0</v>
      </c>
      <c r="DT23" s="5">
        <v>0</v>
      </c>
      <c r="DU23" s="8">
        <v>0</v>
      </c>
      <c r="DV23" s="6">
        <v>0</v>
      </c>
      <c r="DW23" s="5">
        <v>0</v>
      </c>
      <c r="DX23" s="8">
        <v>0</v>
      </c>
      <c r="DY23" s="6">
        <v>0</v>
      </c>
      <c r="DZ23" s="5">
        <v>0</v>
      </c>
      <c r="EA23" s="8">
        <v>0</v>
      </c>
      <c r="EB23" s="6">
        <v>0</v>
      </c>
      <c r="EC23" s="5">
        <v>0</v>
      </c>
      <c r="ED23" s="8">
        <f t="shared" ref="ED23:ED30" si="20">IF(EB23=0,0,EC23/EB23*1000)</f>
        <v>0</v>
      </c>
      <c r="EE23" s="6">
        <v>0</v>
      </c>
      <c r="EF23" s="5">
        <v>0</v>
      </c>
      <c r="EG23" s="8">
        <v>0</v>
      </c>
      <c r="EH23" s="6">
        <v>0</v>
      </c>
      <c r="EI23" s="5">
        <v>0</v>
      </c>
      <c r="EJ23" s="8">
        <v>0</v>
      </c>
      <c r="EK23" s="6">
        <v>0</v>
      </c>
      <c r="EL23" s="5">
        <v>0</v>
      </c>
      <c r="EM23" s="8">
        <f t="shared" si="16"/>
        <v>0</v>
      </c>
      <c r="EN23" s="6">
        <v>0</v>
      </c>
      <c r="EO23" s="5">
        <v>0</v>
      </c>
      <c r="EP23" s="8">
        <v>0</v>
      </c>
      <c r="EQ23" s="6">
        <v>0</v>
      </c>
      <c r="ER23" s="5">
        <v>0</v>
      </c>
      <c r="ES23" s="8">
        <v>0</v>
      </c>
      <c r="ET23" s="6">
        <v>0</v>
      </c>
      <c r="EU23" s="5">
        <v>0</v>
      </c>
      <c r="EV23" s="8">
        <v>0</v>
      </c>
      <c r="EW23" s="6">
        <v>0</v>
      </c>
      <c r="EX23" s="5">
        <v>0</v>
      </c>
      <c r="EY23" s="8">
        <v>0</v>
      </c>
      <c r="EZ23" s="6">
        <v>0</v>
      </c>
      <c r="FA23" s="5">
        <v>0</v>
      </c>
      <c r="FB23" s="8">
        <v>0</v>
      </c>
      <c r="FC23" s="6">
        <v>0</v>
      </c>
      <c r="FD23" s="5">
        <v>0</v>
      </c>
      <c r="FE23" s="8">
        <v>0</v>
      </c>
      <c r="FF23" s="6">
        <v>0</v>
      </c>
      <c r="FG23" s="5">
        <v>0</v>
      </c>
      <c r="FH23" s="8">
        <v>0</v>
      </c>
      <c r="FI23" s="6">
        <v>0</v>
      </c>
      <c r="FJ23" s="5">
        <v>0</v>
      </c>
      <c r="FK23" s="8">
        <v>0</v>
      </c>
      <c r="FL23" s="6">
        <v>0</v>
      </c>
      <c r="FM23" s="5">
        <v>0</v>
      </c>
      <c r="FN23" s="8">
        <v>0</v>
      </c>
      <c r="FO23" s="6">
        <v>0</v>
      </c>
      <c r="FP23" s="5">
        <v>0</v>
      </c>
      <c r="FQ23" s="8">
        <v>0</v>
      </c>
      <c r="FR23" s="6">
        <v>0</v>
      </c>
      <c r="FS23" s="5">
        <v>0</v>
      </c>
      <c r="FT23" s="8">
        <v>0</v>
      </c>
      <c r="FU23" s="6">
        <v>0</v>
      </c>
      <c r="FV23" s="5">
        <v>0</v>
      </c>
      <c r="FW23" s="8">
        <v>0</v>
      </c>
      <c r="FX23" s="6">
        <v>0</v>
      </c>
      <c r="FY23" s="5">
        <v>0</v>
      </c>
      <c r="FZ23" s="8">
        <v>0</v>
      </c>
      <c r="GA23" s="6">
        <v>0</v>
      </c>
      <c r="GB23" s="5">
        <v>0</v>
      </c>
      <c r="GC23" s="8">
        <v>0</v>
      </c>
      <c r="GD23" s="6">
        <v>0</v>
      </c>
      <c r="GE23" s="5">
        <v>0</v>
      </c>
      <c r="GF23" s="8">
        <v>0</v>
      </c>
      <c r="GG23" s="6">
        <v>0</v>
      </c>
      <c r="GH23" s="5">
        <v>0</v>
      </c>
      <c r="GI23" s="8">
        <v>0</v>
      </c>
      <c r="GJ23" s="6">
        <v>0</v>
      </c>
      <c r="GK23" s="5">
        <v>0</v>
      </c>
      <c r="GL23" s="8">
        <v>0</v>
      </c>
      <c r="GM23" s="6">
        <v>0</v>
      </c>
      <c r="GN23" s="5">
        <v>0</v>
      </c>
      <c r="GO23" s="8">
        <v>0</v>
      </c>
      <c r="GP23" s="6">
        <f t="shared" si="2"/>
        <v>0</v>
      </c>
      <c r="GQ23" s="8">
        <f t="shared" si="3"/>
        <v>7</v>
      </c>
    </row>
    <row r="24" spans="1:199" x14ac:dyDescent="0.3">
      <c r="A24" s="43">
        <v>2005</v>
      </c>
      <c r="B24" s="44" t="s">
        <v>7</v>
      </c>
      <c r="C24" s="6">
        <v>205</v>
      </c>
      <c r="D24" s="5">
        <v>976</v>
      </c>
      <c r="E24" s="8">
        <f t="shared" si="17"/>
        <v>4760.9756097560976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9</v>
      </c>
      <c r="BC24" s="5">
        <v>120</v>
      </c>
      <c r="BD24" s="8">
        <f t="shared" si="18"/>
        <v>13333.333333333334</v>
      </c>
      <c r="BE24" s="6">
        <v>0</v>
      </c>
      <c r="BF24" s="5">
        <v>0</v>
      </c>
      <c r="BG24" s="8">
        <f t="shared" si="15"/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2</v>
      </c>
      <c r="CA24" s="5">
        <v>189</v>
      </c>
      <c r="CB24" s="8">
        <f t="shared" si="19"/>
        <v>94500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4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v>0</v>
      </c>
      <c r="EC24" s="5">
        <v>0</v>
      </c>
      <c r="ED24" s="8">
        <f t="shared" si="20"/>
        <v>0</v>
      </c>
      <c r="EE24" s="6">
        <v>0</v>
      </c>
      <c r="EF24" s="5">
        <v>0</v>
      </c>
      <c r="EG24" s="8">
        <v>0</v>
      </c>
      <c r="EH24" s="6">
        <v>0</v>
      </c>
      <c r="EI24" s="5">
        <v>0</v>
      </c>
      <c r="EJ24" s="8">
        <v>0</v>
      </c>
      <c r="EK24" s="6">
        <v>0</v>
      </c>
      <c r="EL24" s="5">
        <v>0</v>
      </c>
      <c r="EM24" s="8">
        <f t="shared" si="16"/>
        <v>0</v>
      </c>
      <c r="EN24" s="6">
        <v>0</v>
      </c>
      <c r="EO24" s="5">
        <v>0</v>
      </c>
      <c r="EP24" s="8">
        <v>0</v>
      </c>
      <c r="EQ24" s="6">
        <v>0</v>
      </c>
      <c r="ER24" s="5">
        <v>0</v>
      </c>
      <c r="ES24" s="8">
        <v>0</v>
      </c>
      <c r="ET24" s="6">
        <v>0</v>
      </c>
      <c r="EU24" s="5">
        <v>0</v>
      </c>
      <c r="EV24" s="8">
        <v>0</v>
      </c>
      <c r="EW24" s="6">
        <v>0</v>
      </c>
      <c r="EX24" s="5">
        <v>0</v>
      </c>
      <c r="EY24" s="8">
        <v>0</v>
      </c>
      <c r="EZ24" s="6">
        <v>0</v>
      </c>
      <c r="FA24" s="5">
        <v>0</v>
      </c>
      <c r="FB24" s="8">
        <v>0</v>
      </c>
      <c r="FC24" s="6">
        <v>0</v>
      </c>
      <c r="FD24" s="5">
        <v>0</v>
      </c>
      <c r="FE24" s="8">
        <v>0</v>
      </c>
      <c r="FF24" s="6">
        <v>0</v>
      </c>
      <c r="FG24" s="5">
        <v>0</v>
      </c>
      <c r="FH24" s="8">
        <v>0</v>
      </c>
      <c r="FI24" s="6">
        <v>0</v>
      </c>
      <c r="FJ24" s="5">
        <v>0</v>
      </c>
      <c r="FK24" s="8">
        <v>0</v>
      </c>
      <c r="FL24" s="6">
        <v>0</v>
      </c>
      <c r="FM24" s="5">
        <v>0</v>
      </c>
      <c r="FN24" s="8">
        <v>0</v>
      </c>
      <c r="FO24" s="6">
        <v>1</v>
      </c>
      <c r="FP24" s="5">
        <v>12</v>
      </c>
      <c r="FQ24" s="8">
        <f t="shared" ref="FQ24" si="21">FP24/FO24*1000</f>
        <v>12000</v>
      </c>
      <c r="FR24" s="6">
        <v>0</v>
      </c>
      <c r="FS24" s="5">
        <v>0</v>
      </c>
      <c r="FT24" s="8">
        <v>0</v>
      </c>
      <c r="FU24" s="6">
        <v>0</v>
      </c>
      <c r="FV24" s="5">
        <v>0</v>
      </c>
      <c r="FW24" s="8">
        <v>0</v>
      </c>
      <c r="FX24" s="6">
        <v>0</v>
      </c>
      <c r="FY24" s="5">
        <v>0</v>
      </c>
      <c r="FZ24" s="8">
        <v>0</v>
      </c>
      <c r="GA24" s="6">
        <v>0</v>
      </c>
      <c r="GB24" s="5">
        <v>0</v>
      </c>
      <c r="GC24" s="8">
        <v>0</v>
      </c>
      <c r="GD24" s="6">
        <v>0</v>
      </c>
      <c r="GE24" s="5">
        <v>5</v>
      </c>
      <c r="GF24" s="8">
        <v>0</v>
      </c>
      <c r="GG24" s="6">
        <v>0</v>
      </c>
      <c r="GH24" s="5">
        <v>0</v>
      </c>
      <c r="GI24" s="8">
        <v>0</v>
      </c>
      <c r="GJ24" s="6">
        <v>0</v>
      </c>
      <c r="GK24" s="5">
        <v>0</v>
      </c>
      <c r="GL24" s="8">
        <v>0</v>
      </c>
      <c r="GM24" s="6">
        <v>0</v>
      </c>
      <c r="GN24" s="5">
        <v>0</v>
      </c>
      <c r="GO24" s="8">
        <v>0</v>
      </c>
      <c r="GP24" s="6">
        <f t="shared" si="2"/>
        <v>217</v>
      </c>
      <c r="GQ24" s="8">
        <f t="shared" si="3"/>
        <v>1306</v>
      </c>
    </row>
    <row r="25" spans="1:199" x14ac:dyDescent="0.3">
      <c r="A25" s="43">
        <v>2005</v>
      </c>
      <c r="B25" s="44" t="s">
        <v>8</v>
      </c>
      <c r="C25" s="6">
        <v>216</v>
      </c>
      <c r="D25" s="5">
        <v>1226</v>
      </c>
      <c r="E25" s="8">
        <f t="shared" si="17"/>
        <v>5675.9259259259252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1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f t="shared" si="15"/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20</v>
      </c>
      <c r="CA25" s="5">
        <v>188</v>
      </c>
      <c r="CB25" s="8">
        <f t="shared" si="19"/>
        <v>9400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8</v>
      </c>
      <c r="DR25" s="8">
        <v>0</v>
      </c>
      <c r="DS25" s="6">
        <v>0</v>
      </c>
      <c r="DT25" s="5">
        <v>0</v>
      </c>
      <c r="DU25" s="8">
        <v>0</v>
      </c>
      <c r="DV25" s="6">
        <v>0</v>
      </c>
      <c r="DW25" s="5">
        <v>0</v>
      </c>
      <c r="DX25" s="8">
        <v>0</v>
      </c>
      <c r="DY25" s="6">
        <v>0</v>
      </c>
      <c r="DZ25" s="5">
        <v>0</v>
      </c>
      <c r="EA25" s="8">
        <v>0</v>
      </c>
      <c r="EB25" s="6">
        <v>0</v>
      </c>
      <c r="EC25" s="5">
        <v>0</v>
      </c>
      <c r="ED25" s="8">
        <f t="shared" si="20"/>
        <v>0</v>
      </c>
      <c r="EE25" s="6">
        <v>0</v>
      </c>
      <c r="EF25" s="5">
        <v>0</v>
      </c>
      <c r="EG25" s="8">
        <v>0</v>
      </c>
      <c r="EH25" s="6">
        <v>0</v>
      </c>
      <c r="EI25" s="5">
        <v>0</v>
      </c>
      <c r="EJ25" s="8">
        <v>0</v>
      </c>
      <c r="EK25" s="6">
        <v>0</v>
      </c>
      <c r="EL25" s="5">
        <v>0</v>
      </c>
      <c r="EM25" s="8">
        <f t="shared" si="16"/>
        <v>0</v>
      </c>
      <c r="EN25" s="6">
        <v>0</v>
      </c>
      <c r="EO25" s="5">
        <v>0</v>
      </c>
      <c r="EP25" s="8">
        <v>0</v>
      </c>
      <c r="EQ25" s="6">
        <v>0</v>
      </c>
      <c r="ER25" s="5">
        <v>0</v>
      </c>
      <c r="ES25" s="8">
        <v>0</v>
      </c>
      <c r="ET25" s="6">
        <v>0</v>
      </c>
      <c r="EU25" s="5">
        <v>0</v>
      </c>
      <c r="EV25" s="8">
        <v>0</v>
      </c>
      <c r="EW25" s="6">
        <v>0</v>
      </c>
      <c r="EX25" s="5">
        <v>0</v>
      </c>
      <c r="EY25" s="8">
        <v>0</v>
      </c>
      <c r="EZ25" s="6">
        <v>0</v>
      </c>
      <c r="FA25" s="5">
        <v>0</v>
      </c>
      <c r="FB25" s="8">
        <v>0</v>
      </c>
      <c r="FC25" s="6">
        <v>0</v>
      </c>
      <c r="FD25" s="5">
        <v>0</v>
      </c>
      <c r="FE25" s="8">
        <v>0</v>
      </c>
      <c r="FF25" s="6">
        <v>0</v>
      </c>
      <c r="FG25" s="5">
        <v>0</v>
      </c>
      <c r="FH25" s="8">
        <v>0</v>
      </c>
      <c r="FI25" s="6">
        <v>0</v>
      </c>
      <c r="FJ25" s="5">
        <v>0</v>
      </c>
      <c r="FK25" s="8">
        <v>0</v>
      </c>
      <c r="FL25" s="6">
        <v>0</v>
      </c>
      <c r="FM25" s="5">
        <v>0</v>
      </c>
      <c r="FN25" s="8">
        <v>0</v>
      </c>
      <c r="FO25" s="6">
        <v>0</v>
      </c>
      <c r="FP25" s="5">
        <v>0</v>
      </c>
      <c r="FQ25" s="8">
        <v>0</v>
      </c>
      <c r="FR25" s="6">
        <v>0</v>
      </c>
      <c r="FS25" s="5">
        <v>0</v>
      </c>
      <c r="FT25" s="8">
        <v>0</v>
      </c>
      <c r="FU25" s="6">
        <v>0</v>
      </c>
      <c r="FV25" s="5">
        <v>0</v>
      </c>
      <c r="FW25" s="8">
        <v>0</v>
      </c>
      <c r="FX25" s="6">
        <v>0</v>
      </c>
      <c r="FY25" s="5">
        <v>0</v>
      </c>
      <c r="FZ25" s="8">
        <v>0</v>
      </c>
      <c r="GA25" s="6">
        <v>0</v>
      </c>
      <c r="GB25" s="5">
        <v>13</v>
      </c>
      <c r="GC25" s="8">
        <v>0</v>
      </c>
      <c r="GD25" s="6">
        <v>0</v>
      </c>
      <c r="GE25" s="5">
        <v>0</v>
      </c>
      <c r="GF25" s="8">
        <v>0</v>
      </c>
      <c r="GG25" s="6">
        <v>0</v>
      </c>
      <c r="GH25" s="5">
        <v>0</v>
      </c>
      <c r="GI25" s="8">
        <v>0</v>
      </c>
      <c r="GJ25" s="6">
        <v>0</v>
      </c>
      <c r="GK25" s="5">
        <v>0</v>
      </c>
      <c r="GL25" s="8">
        <v>0</v>
      </c>
      <c r="GM25" s="6">
        <v>0</v>
      </c>
      <c r="GN25" s="5">
        <v>0</v>
      </c>
      <c r="GO25" s="8">
        <v>0</v>
      </c>
      <c r="GP25" s="6">
        <f t="shared" si="2"/>
        <v>236</v>
      </c>
      <c r="GQ25" s="8">
        <f t="shared" si="3"/>
        <v>1436</v>
      </c>
    </row>
    <row r="26" spans="1:199" x14ac:dyDescent="0.3">
      <c r="A26" s="43">
        <v>2005</v>
      </c>
      <c r="B26" s="44" t="s">
        <v>9</v>
      </c>
      <c r="C26" s="6">
        <v>532</v>
      </c>
      <c r="D26" s="5">
        <v>2914</v>
      </c>
      <c r="E26" s="8">
        <f t="shared" si="17"/>
        <v>5477.4436090225563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2</v>
      </c>
      <c r="BC26" s="5">
        <v>26</v>
      </c>
      <c r="BD26" s="8">
        <f t="shared" si="18"/>
        <v>13000</v>
      </c>
      <c r="BE26" s="6">
        <v>0</v>
      </c>
      <c r="BF26" s="5">
        <v>0</v>
      </c>
      <c r="BG26" s="8">
        <f t="shared" si="15"/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3</v>
      </c>
      <c r="DR26" s="8">
        <v>0</v>
      </c>
      <c r="DS26" s="6">
        <v>0</v>
      </c>
      <c r="DT26" s="5">
        <v>0</v>
      </c>
      <c r="DU26" s="8">
        <v>0</v>
      </c>
      <c r="DV26" s="6">
        <v>0</v>
      </c>
      <c r="DW26" s="5">
        <v>0</v>
      </c>
      <c r="DX26" s="8">
        <v>0</v>
      </c>
      <c r="DY26" s="6">
        <v>0</v>
      </c>
      <c r="DZ26" s="5">
        <v>0</v>
      </c>
      <c r="EA26" s="8">
        <v>0</v>
      </c>
      <c r="EB26" s="6">
        <v>0</v>
      </c>
      <c r="EC26" s="5">
        <v>0</v>
      </c>
      <c r="ED26" s="8">
        <f t="shared" si="20"/>
        <v>0</v>
      </c>
      <c r="EE26" s="6">
        <v>0</v>
      </c>
      <c r="EF26" s="5">
        <v>0</v>
      </c>
      <c r="EG26" s="8">
        <v>0</v>
      </c>
      <c r="EH26" s="6">
        <v>0</v>
      </c>
      <c r="EI26" s="5">
        <v>0</v>
      </c>
      <c r="EJ26" s="8">
        <v>0</v>
      </c>
      <c r="EK26" s="6">
        <v>0</v>
      </c>
      <c r="EL26" s="5">
        <v>0</v>
      </c>
      <c r="EM26" s="8">
        <f t="shared" si="16"/>
        <v>0</v>
      </c>
      <c r="EN26" s="6">
        <v>0</v>
      </c>
      <c r="EO26" s="5">
        <v>0</v>
      </c>
      <c r="EP26" s="8">
        <v>0</v>
      </c>
      <c r="EQ26" s="6">
        <v>0</v>
      </c>
      <c r="ER26" s="5">
        <v>0</v>
      </c>
      <c r="ES26" s="8">
        <v>0</v>
      </c>
      <c r="ET26" s="6">
        <v>0</v>
      </c>
      <c r="EU26" s="5">
        <v>0</v>
      </c>
      <c r="EV26" s="8">
        <v>0</v>
      </c>
      <c r="EW26" s="6">
        <v>0</v>
      </c>
      <c r="EX26" s="5">
        <v>0</v>
      </c>
      <c r="EY26" s="8">
        <v>0</v>
      </c>
      <c r="EZ26" s="6">
        <v>0</v>
      </c>
      <c r="FA26" s="5">
        <v>0</v>
      </c>
      <c r="FB26" s="8">
        <v>0</v>
      </c>
      <c r="FC26" s="6">
        <v>0</v>
      </c>
      <c r="FD26" s="5">
        <v>0</v>
      </c>
      <c r="FE26" s="8">
        <v>0</v>
      </c>
      <c r="FF26" s="6">
        <v>0</v>
      </c>
      <c r="FG26" s="5">
        <v>0</v>
      </c>
      <c r="FH26" s="8">
        <v>0</v>
      </c>
      <c r="FI26" s="6">
        <v>0</v>
      </c>
      <c r="FJ26" s="5">
        <v>0</v>
      </c>
      <c r="FK26" s="8">
        <v>0</v>
      </c>
      <c r="FL26" s="6">
        <v>0</v>
      </c>
      <c r="FM26" s="5">
        <v>0</v>
      </c>
      <c r="FN26" s="8">
        <v>0</v>
      </c>
      <c r="FO26" s="6">
        <v>0</v>
      </c>
      <c r="FP26" s="5">
        <v>0</v>
      </c>
      <c r="FQ26" s="8">
        <v>0</v>
      </c>
      <c r="FR26" s="6">
        <v>0</v>
      </c>
      <c r="FS26" s="5">
        <v>0</v>
      </c>
      <c r="FT26" s="8">
        <v>0</v>
      </c>
      <c r="FU26" s="6">
        <v>0</v>
      </c>
      <c r="FV26" s="5">
        <v>0</v>
      </c>
      <c r="FW26" s="8">
        <v>0</v>
      </c>
      <c r="FX26" s="6">
        <v>0</v>
      </c>
      <c r="FY26" s="5">
        <v>0</v>
      </c>
      <c r="FZ26" s="8">
        <v>0</v>
      </c>
      <c r="GA26" s="6">
        <v>0</v>
      </c>
      <c r="GB26" s="5">
        <v>0</v>
      </c>
      <c r="GC26" s="8">
        <v>0</v>
      </c>
      <c r="GD26" s="6">
        <v>1</v>
      </c>
      <c r="GE26" s="5">
        <v>17</v>
      </c>
      <c r="GF26" s="8">
        <f t="shared" ref="GF26" si="22">GE26/GD26*1000</f>
        <v>17000</v>
      </c>
      <c r="GG26" s="6">
        <v>0</v>
      </c>
      <c r="GH26" s="5">
        <v>0</v>
      </c>
      <c r="GI26" s="8">
        <v>0</v>
      </c>
      <c r="GJ26" s="6">
        <v>0</v>
      </c>
      <c r="GK26" s="5">
        <v>0</v>
      </c>
      <c r="GL26" s="8">
        <v>0</v>
      </c>
      <c r="GM26" s="6">
        <v>0</v>
      </c>
      <c r="GN26" s="5">
        <v>0</v>
      </c>
      <c r="GO26" s="8">
        <v>0</v>
      </c>
      <c r="GP26" s="6">
        <f t="shared" si="2"/>
        <v>535</v>
      </c>
      <c r="GQ26" s="8">
        <f t="shared" si="3"/>
        <v>2960</v>
      </c>
    </row>
    <row r="27" spans="1:199" x14ac:dyDescent="0.3">
      <c r="A27" s="43">
        <v>2005</v>
      </c>
      <c r="B27" s="44" t="s">
        <v>10</v>
      </c>
      <c r="C27" s="6">
        <v>121</v>
      </c>
      <c r="D27" s="5">
        <v>677</v>
      </c>
      <c r="E27" s="8">
        <f t="shared" si="17"/>
        <v>5595.0413223140495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3</v>
      </c>
      <c r="BC27" s="5">
        <v>38</v>
      </c>
      <c r="BD27" s="8">
        <f t="shared" si="18"/>
        <v>12666.666666666666</v>
      </c>
      <c r="BE27" s="6">
        <v>0</v>
      </c>
      <c r="BF27" s="5">
        <v>0</v>
      </c>
      <c r="BG27" s="8">
        <f t="shared" si="15"/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20</v>
      </c>
      <c r="CA27" s="5">
        <v>184</v>
      </c>
      <c r="CB27" s="8">
        <f t="shared" si="19"/>
        <v>9200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3</v>
      </c>
      <c r="DR27" s="8">
        <v>0</v>
      </c>
      <c r="DS27" s="6">
        <v>0</v>
      </c>
      <c r="DT27" s="5">
        <v>0</v>
      </c>
      <c r="DU27" s="8">
        <v>0</v>
      </c>
      <c r="DV27" s="6">
        <v>0</v>
      </c>
      <c r="DW27" s="5">
        <v>0</v>
      </c>
      <c r="DX27" s="8">
        <v>0</v>
      </c>
      <c r="DY27" s="6">
        <v>0</v>
      </c>
      <c r="DZ27" s="5">
        <v>0</v>
      </c>
      <c r="EA27" s="8">
        <v>0</v>
      </c>
      <c r="EB27" s="6">
        <v>0</v>
      </c>
      <c r="EC27" s="5">
        <v>0</v>
      </c>
      <c r="ED27" s="8">
        <f t="shared" si="20"/>
        <v>0</v>
      </c>
      <c r="EE27" s="6">
        <v>0</v>
      </c>
      <c r="EF27" s="5">
        <v>0</v>
      </c>
      <c r="EG27" s="8">
        <v>0</v>
      </c>
      <c r="EH27" s="6">
        <v>0</v>
      </c>
      <c r="EI27" s="5">
        <v>0</v>
      </c>
      <c r="EJ27" s="8">
        <v>0</v>
      </c>
      <c r="EK27" s="6">
        <v>0</v>
      </c>
      <c r="EL27" s="5">
        <v>0</v>
      </c>
      <c r="EM27" s="8">
        <f t="shared" si="16"/>
        <v>0</v>
      </c>
      <c r="EN27" s="6">
        <v>0</v>
      </c>
      <c r="EO27" s="5">
        <v>0</v>
      </c>
      <c r="EP27" s="8">
        <v>0</v>
      </c>
      <c r="EQ27" s="6">
        <v>0</v>
      </c>
      <c r="ER27" s="5">
        <v>0</v>
      </c>
      <c r="ES27" s="8">
        <v>0</v>
      </c>
      <c r="ET27" s="6">
        <v>0</v>
      </c>
      <c r="EU27" s="5">
        <v>0</v>
      </c>
      <c r="EV27" s="8">
        <v>0</v>
      </c>
      <c r="EW27" s="6">
        <v>0</v>
      </c>
      <c r="EX27" s="5">
        <v>0</v>
      </c>
      <c r="EY27" s="8">
        <v>0</v>
      </c>
      <c r="EZ27" s="6">
        <v>0</v>
      </c>
      <c r="FA27" s="5">
        <v>0</v>
      </c>
      <c r="FB27" s="8">
        <v>0</v>
      </c>
      <c r="FC27" s="6">
        <v>0</v>
      </c>
      <c r="FD27" s="5">
        <v>0</v>
      </c>
      <c r="FE27" s="8">
        <v>0</v>
      </c>
      <c r="FF27" s="6">
        <v>0</v>
      </c>
      <c r="FG27" s="5">
        <v>0</v>
      </c>
      <c r="FH27" s="8">
        <v>0</v>
      </c>
      <c r="FI27" s="6">
        <v>0</v>
      </c>
      <c r="FJ27" s="5">
        <v>0</v>
      </c>
      <c r="FK27" s="8">
        <v>0</v>
      </c>
      <c r="FL27" s="6">
        <v>0</v>
      </c>
      <c r="FM27" s="5">
        <v>0</v>
      </c>
      <c r="FN27" s="8">
        <v>0</v>
      </c>
      <c r="FO27" s="6">
        <v>0</v>
      </c>
      <c r="FP27" s="5">
        <v>0</v>
      </c>
      <c r="FQ27" s="8">
        <v>0</v>
      </c>
      <c r="FR27" s="6">
        <v>0</v>
      </c>
      <c r="FS27" s="5">
        <v>0</v>
      </c>
      <c r="FT27" s="8">
        <v>0</v>
      </c>
      <c r="FU27" s="6">
        <v>0</v>
      </c>
      <c r="FV27" s="5">
        <v>0</v>
      </c>
      <c r="FW27" s="8">
        <v>0</v>
      </c>
      <c r="FX27" s="6">
        <v>0</v>
      </c>
      <c r="FY27" s="5">
        <v>0</v>
      </c>
      <c r="FZ27" s="8">
        <v>0</v>
      </c>
      <c r="GA27" s="6">
        <v>0</v>
      </c>
      <c r="GB27" s="5">
        <v>0</v>
      </c>
      <c r="GC27" s="8">
        <v>0</v>
      </c>
      <c r="GD27" s="6">
        <v>0</v>
      </c>
      <c r="GE27" s="5">
        <v>0</v>
      </c>
      <c r="GF27" s="8">
        <v>0</v>
      </c>
      <c r="GG27" s="6">
        <v>0</v>
      </c>
      <c r="GH27" s="5">
        <v>0</v>
      </c>
      <c r="GI27" s="8">
        <v>0</v>
      </c>
      <c r="GJ27" s="6">
        <v>0</v>
      </c>
      <c r="GK27" s="5">
        <v>0</v>
      </c>
      <c r="GL27" s="8">
        <v>0</v>
      </c>
      <c r="GM27" s="6">
        <v>0</v>
      </c>
      <c r="GN27" s="5">
        <v>0</v>
      </c>
      <c r="GO27" s="8">
        <v>0</v>
      </c>
      <c r="GP27" s="6">
        <f t="shared" si="2"/>
        <v>144</v>
      </c>
      <c r="GQ27" s="8">
        <f t="shared" si="3"/>
        <v>902</v>
      </c>
    </row>
    <row r="28" spans="1:199" x14ac:dyDescent="0.3">
      <c r="A28" s="43">
        <v>2005</v>
      </c>
      <c r="B28" s="44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f t="shared" si="15"/>
        <v>0</v>
      </c>
      <c r="BH28" s="6">
        <v>1</v>
      </c>
      <c r="BI28" s="5">
        <v>13</v>
      </c>
      <c r="BJ28" s="8">
        <f t="shared" ref="BJ28" si="23">BI28/BH28*1000</f>
        <v>13000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5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v>0</v>
      </c>
      <c r="EC28" s="5">
        <v>0</v>
      </c>
      <c r="ED28" s="8">
        <f t="shared" si="20"/>
        <v>0</v>
      </c>
      <c r="EE28" s="6">
        <v>0</v>
      </c>
      <c r="EF28" s="5">
        <v>0</v>
      </c>
      <c r="EG28" s="8">
        <v>0</v>
      </c>
      <c r="EH28" s="6">
        <v>0</v>
      </c>
      <c r="EI28" s="5">
        <v>0</v>
      </c>
      <c r="EJ28" s="8">
        <v>0</v>
      </c>
      <c r="EK28" s="6">
        <v>0</v>
      </c>
      <c r="EL28" s="5">
        <v>0</v>
      </c>
      <c r="EM28" s="8">
        <f t="shared" si="16"/>
        <v>0</v>
      </c>
      <c r="EN28" s="6">
        <v>0</v>
      </c>
      <c r="EO28" s="5">
        <v>0</v>
      </c>
      <c r="EP28" s="8">
        <v>0</v>
      </c>
      <c r="EQ28" s="6">
        <v>0</v>
      </c>
      <c r="ER28" s="5">
        <v>0</v>
      </c>
      <c r="ES28" s="8">
        <v>0</v>
      </c>
      <c r="ET28" s="6">
        <v>0</v>
      </c>
      <c r="EU28" s="5">
        <v>0</v>
      </c>
      <c r="EV28" s="8">
        <v>0</v>
      </c>
      <c r="EW28" s="6">
        <v>0</v>
      </c>
      <c r="EX28" s="5">
        <v>0</v>
      </c>
      <c r="EY28" s="8">
        <v>0</v>
      </c>
      <c r="EZ28" s="6">
        <v>0</v>
      </c>
      <c r="FA28" s="5">
        <v>0</v>
      </c>
      <c r="FB28" s="8">
        <v>0</v>
      </c>
      <c r="FC28" s="6">
        <v>0</v>
      </c>
      <c r="FD28" s="5">
        <v>0</v>
      </c>
      <c r="FE28" s="8">
        <v>0</v>
      </c>
      <c r="FF28" s="6">
        <v>0</v>
      </c>
      <c r="FG28" s="5">
        <v>0</v>
      </c>
      <c r="FH28" s="8">
        <v>0</v>
      </c>
      <c r="FI28" s="6">
        <v>0</v>
      </c>
      <c r="FJ28" s="5">
        <v>0</v>
      </c>
      <c r="FK28" s="8">
        <v>0</v>
      </c>
      <c r="FL28" s="6">
        <v>0</v>
      </c>
      <c r="FM28" s="5">
        <v>0</v>
      </c>
      <c r="FN28" s="8">
        <v>0</v>
      </c>
      <c r="FO28" s="6">
        <v>0</v>
      </c>
      <c r="FP28" s="5">
        <v>0</v>
      </c>
      <c r="FQ28" s="8">
        <v>0</v>
      </c>
      <c r="FR28" s="6">
        <v>0</v>
      </c>
      <c r="FS28" s="5">
        <v>0</v>
      </c>
      <c r="FT28" s="8">
        <v>0</v>
      </c>
      <c r="FU28" s="6">
        <v>0</v>
      </c>
      <c r="FV28" s="5">
        <v>0</v>
      </c>
      <c r="FW28" s="8">
        <v>0</v>
      </c>
      <c r="FX28" s="6">
        <v>0</v>
      </c>
      <c r="FY28" s="5">
        <v>0</v>
      </c>
      <c r="FZ28" s="8">
        <v>0</v>
      </c>
      <c r="GA28" s="6">
        <v>0</v>
      </c>
      <c r="GB28" s="5">
        <v>1</v>
      </c>
      <c r="GC28" s="8">
        <v>0</v>
      </c>
      <c r="GD28" s="6">
        <v>0</v>
      </c>
      <c r="GE28" s="5">
        <v>0</v>
      </c>
      <c r="GF28" s="8">
        <v>0</v>
      </c>
      <c r="GG28" s="6">
        <v>0</v>
      </c>
      <c r="GH28" s="5">
        <v>0</v>
      </c>
      <c r="GI28" s="8">
        <v>0</v>
      </c>
      <c r="GJ28" s="6">
        <v>0</v>
      </c>
      <c r="GK28" s="5">
        <v>0</v>
      </c>
      <c r="GL28" s="8">
        <v>0</v>
      </c>
      <c r="GM28" s="6">
        <v>0</v>
      </c>
      <c r="GN28" s="5">
        <v>0</v>
      </c>
      <c r="GO28" s="8">
        <v>0</v>
      </c>
      <c r="GP28" s="6">
        <f t="shared" si="2"/>
        <v>1</v>
      </c>
      <c r="GQ28" s="8">
        <f t="shared" si="3"/>
        <v>19</v>
      </c>
    </row>
    <row r="29" spans="1:199" x14ac:dyDescent="0.3">
      <c r="A29" s="43">
        <v>2005</v>
      </c>
      <c r="B29" s="44" t="s">
        <v>12</v>
      </c>
      <c r="C29" s="6">
        <v>0</v>
      </c>
      <c r="D29" s="5">
        <v>0</v>
      </c>
      <c r="E29" s="8">
        <v>0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4</v>
      </c>
      <c r="BC29" s="5">
        <v>45</v>
      </c>
      <c r="BD29" s="8">
        <f t="shared" si="18"/>
        <v>11250</v>
      </c>
      <c r="BE29" s="6">
        <v>0</v>
      </c>
      <c r="BF29" s="5">
        <v>0</v>
      </c>
      <c r="BG29" s="8">
        <f t="shared" si="15"/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20</v>
      </c>
      <c r="CA29" s="5">
        <v>184</v>
      </c>
      <c r="CB29" s="8">
        <f t="shared" si="19"/>
        <v>9200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3</v>
      </c>
      <c r="DR29" s="8">
        <v>0</v>
      </c>
      <c r="DS29" s="6">
        <v>0</v>
      </c>
      <c r="DT29" s="5">
        <v>0</v>
      </c>
      <c r="DU29" s="8">
        <v>0</v>
      </c>
      <c r="DV29" s="6">
        <v>0</v>
      </c>
      <c r="DW29" s="5">
        <v>0</v>
      </c>
      <c r="DX29" s="8">
        <v>0</v>
      </c>
      <c r="DY29" s="6">
        <v>0</v>
      </c>
      <c r="DZ29" s="5">
        <v>0</v>
      </c>
      <c r="EA29" s="8">
        <v>0</v>
      </c>
      <c r="EB29" s="6">
        <v>0</v>
      </c>
      <c r="EC29" s="5">
        <v>0</v>
      </c>
      <c r="ED29" s="8">
        <f t="shared" si="20"/>
        <v>0</v>
      </c>
      <c r="EE29" s="6">
        <v>2</v>
      </c>
      <c r="EF29" s="5">
        <v>13</v>
      </c>
      <c r="EG29" s="8">
        <f t="shared" ref="EG29" si="24">EF29/EE29*1000</f>
        <v>6500</v>
      </c>
      <c r="EH29" s="6">
        <v>0</v>
      </c>
      <c r="EI29" s="5">
        <v>0</v>
      </c>
      <c r="EJ29" s="8">
        <v>0</v>
      </c>
      <c r="EK29" s="6">
        <v>0</v>
      </c>
      <c r="EL29" s="5">
        <v>0</v>
      </c>
      <c r="EM29" s="8">
        <f t="shared" si="16"/>
        <v>0</v>
      </c>
      <c r="EN29" s="6">
        <v>0</v>
      </c>
      <c r="EO29" s="5">
        <v>0</v>
      </c>
      <c r="EP29" s="8">
        <v>0</v>
      </c>
      <c r="EQ29" s="6">
        <v>0</v>
      </c>
      <c r="ER29" s="5">
        <v>0</v>
      </c>
      <c r="ES29" s="8">
        <v>0</v>
      </c>
      <c r="ET29" s="6">
        <v>0</v>
      </c>
      <c r="EU29" s="5">
        <v>0</v>
      </c>
      <c r="EV29" s="8">
        <v>0</v>
      </c>
      <c r="EW29" s="6">
        <v>0</v>
      </c>
      <c r="EX29" s="5">
        <v>0</v>
      </c>
      <c r="EY29" s="8">
        <v>0</v>
      </c>
      <c r="EZ29" s="6">
        <v>0</v>
      </c>
      <c r="FA29" s="5">
        <v>0</v>
      </c>
      <c r="FB29" s="8">
        <v>0</v>
      </c>
      <c r="FC29" s="6">
        <v>0</v>
      </c>
      <c r="FD29" s="5">
        <v>0</v>
      </c>
      <c r="FE29" s="8">
        <v>0</v>
      </c>
      <c r="FF29" s="6">
        <v>0</v>
      </c>
      <c r="FG29" s="5">
        <v>0</v>
      </c>
      <c r="FH29" s="8">
        <v>0</v>
      </c>
      <c r="FI29" s="6">
        <v>0</v>
      </c>
      <c r="FJ29" s="5">
        <v>0</v>
      </c>
      <c r="FK29" s="8">
        <v>0</v>
      </c>
      <c r="FL29" s="6">
        <v>0</v>
      </c>
      <c r="FM29" s="5">
        <v>0</v>
      </c>
      <c r="FN29" s="8">
        <v>0</v>
      </c>
      <c r="FO29" s="6">
        <v>0</v>
      </c>
      <c r="FP29" s="5">
        <v>0</v>
      </c>
      <c r="FQ29" s="8">
        <v>0</v>
      </c>
      <c r="FR29" s="6">
        <v>0</v>
      </c>
      <c r="FS29" s="5">
        <v>0</v>
      </c>
      <c r="FT29" s="8">
        <v>0</v>
      </c>
      <c r="FU29" s="6">
        <v>0</v>
      </c>
      <c r="FV29" s="5">
        <v>0</v>
      </c>
      <c r="FW29" s="8">
        <v>0</v>
      </c>
      <c r="FX29" s="6">
        <v>0</v>
      </c>
      <c r="FY29" s="5">
        <v>0</v>
      </c>
      <c r="FZ29" s="8">
        <v>0</v>
      </c>
      <c r="GA29" s="6">
        <v>0</v>
      </c>
      <c r="GB29" s="5">
        <v>4</v>
      </c>
      <c r="GC29" s="8">
        <v>0</v>
      </c>
      <c r="GD29" s="6">
        <v>0</v>
      </c>
      <c r="GE29" s="5">
        <v>0</v>
      </c>
      <c r="GF29" s="8">
        <v>0</v>
      </c>
      <c r="GG29" s="6">
        <v>0</v>
      </c>
      <c r="GH29" s="5">
        <v>0</v>
      </c>
      <c r="GI29" s="8">
        <v>0</v>
      </c>
      <c r="GJ29" s="6">
        <v>0</v>
      </c>
      <c r="GK29" s="5">
        <v>0</v>
      </c>
      <c r="GL29" s="8">
        <v>0</v>
      </c>
      <c r="GM29" s="6">
        <v>0</v>
      </c>
      <c r="GN29" s="5">
        <v>0</v>
      </c>
      <c r="GO29" s="8">
        <v>0</v>
      </c>
      <c r="GP29" s="6">
        <f t="shared" si="2"/>
        <v>26</v>
      </c>
      <c r="GQ29" s="8">
        <f t="shared" si="3"/>
        <v>249</v>
      </c>
    </row>
    <row r="30" spans="1:199" x14ac:dyDescent="0.3">
      <c r="A30" s="43">
        <v>2005</v>
      </c>
      <c r="B30" s="44" t="s">
        <v>13</v>
      </c>
      <c r="C30" s="6">
        <v>49</v>
      </c>
      <c r="D30" s="5">
        <v>221</v>
      </c>
      <c r="E30" s="8">
        <f t="shared" si="17"/>
        <v>4510.2040816326535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f t="shared" si="15"/>
        <v>0</v>
      </c>
      <c r="BH30" s="6">
        <v>0</v>
      </c>
      <c r="BI30" s="5">
        <v>1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1</v>
      </c>
      <c r="BX30" s="5">
        <v>36</v>
      </c>
      <c r="BY30" s="8">
        <f t="shared" ref="BY30" si="25">BX30/BW30*1000</f>
        <v>36000</v>
      </c>
      <c r="BZ30" s="6">
        <v>20</v>
      </c>
      <c r="CA30" s="5">
        <v>183</v>
      </c>
      <c r="CB30" s="8">
        <f t="shared" si="19"/>
        <v>9150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1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v>0</v>
      </c>
      <c r="EC30" s="5">
        <v>0</v>
      </c>
      <c r="ED30" s="8">
        <f t="shared" si="20"/>
        <v>0</v>
      </c>
      <c r="EE30" s="6">
        <v>0</v>
      </c>
      <c r="EF30" s="5">
        <v>0</v>
      </c>
      <c r="EG30" s="8">
        <v>0</v>
      </c>
      <c r="EH30" s="6">
        <v>0</v>
      </c>
      <c r="EI30" s="5">
        <v>0</v>
      </c>
      <c r="EJ30" s="8">
        <v>0</v>
      </c>
      <c r="EK30" s="6">
        <v>0</v>
      </c>
      <c r="EL30" s="5">
        <v>0</v>
      </c>
      <c r="EM30" s="8">
        <f t="shared" si="16"/>
        <v>0</v>
      </c>
      <c r="EN30" s="6">
        <v>0</v>
      </c>
      <c r="EO30" s="5">
        <v>0</v>
      </c>
      <c r="EP30" s="8">
        <v>0</v>
      </c>
      <c r="EQ30" s="6">
        <v>0</v>
      </c>
      <c r="ER30" s="5">
        <v>0</v>
      </c>
      <c r="ES30" s="8">
        <v>0</v>
      </c>
      <c r="ET30" s="6">
        <v>0</v>
      </c>
      <c r="EU30" s="5">
        <v>0</v>
      </c>
      <c r="EV30" s="8">
        <v>0</v>
      </c>
      <c r="EW30" s="6">
        <v>0</v>
      </c>
      <c r="EX30" s="5">
        <v>0</v>
      </c>
      <c r="EY30" s="8">
        <v>0</v>
      </c>
      <c r="EZ30" s="6">
        <v>0</v>
      </c>
      <c r="FA30" s="5">
        <v>0</v>
      </c>
      <c r="FB30" s="8">
        <v>0</v>
      </c>
      <c r="FC30" s="6">
        <v>0</v>
      </c>
      <c r="FD30" s="5">
        <v>0</v>
      </c>
      <c r="FE30" s="8">
        <v>0</v>
      </c>
      <c r="FF30" s="6">
        <v>0</v>
      </c>
      <c r="FG30" s="5">
        <v>0</v>
      </c>
      <c r="FH30" s="8">
        <v>0</v>
      </c>
      <c r="FI30" s="6">
        <v>0</v>
      </c>
      <c r="FJ30" s="5">
        <v>0</v>
      </c>
      <c r="FK30" s="8">
        <v>0</v>
      </c>
      <c r="FL30" s="6">
        <v>0</v>
      </c>
      <c r="FM30" s="5">
        <v>0</v>
      </c>
      <c r="FN30" s="8">
        <v>0</v>
      </c>
      <c r="FO30" s="6">
        <v>0</v>
      </c>
      <c r="FP30" s="5">
        <v>0</v>
      </c>
      <c r="FQ30" s="8">
        <v>0</v>
      </c>
      <c r="FR30" s="6">
        <v>0</v>
      </c>
      <c r="FS30" s="5">
        <v>0</v>
      </c>
      <c r="FT30" s="8">
        <v>0</v>
      </c>
      <c r="FU30" s="6">
        <v>0</v>
      </c>
      <c r="FV30" s="5">
        <v>0</v>
      </c>
      <c r="FW30" s="8">
        <v>0</v>
      </c>
      <c r="FX30" s="6">
        <v>0</v>
      </c>
      <c r="FY30" s="5">
        <v>0</v>
      </c>
      <c r="FZ30" s="8">
        <v>0</v>
      </c>
      <c r="GA30" s="6">
        <v>0</v>
      </c>
      <c r="GB30" s="5">
        <v>0</v>
      </c>
      <c r="GC30" s="8">
        <v>0</v>
      </c>
      <c r="GD30" s="6">
        <v>0</v>
      </c>
      <c r="GE30" s="5">
        <v>0</v>
      </c>
      <c r="GF30" s="8">
        <v>0</v>
      </c>
      <c r="GG30" s="6">
        <v>0</v>
      </c>
      <c r="GH30" s="5">
        <v>0</v>
      </c>
      <c r="GI30" s="8">
        <v>0</v>
      </c>
      <c r="GJ30" s="6">
        <v>0</v>
      </c>
      <c r="GK30" s="5">
        <v>0</v>
      </c>
      <c r="GL30" s="8">
        <v>0</v>
      </c>
      <c r="GM30" s="6">
        <v>0</v>
      </c>
      <c r="GN30" s="5">
        <v>0</v>
      </c>
      <c r="GO30" s="8">
        <v>0</v>
      </c>
      <c r="GP30" s="6">
        <f t="shared" si="2"/>
        <v>70</v>
      </c>
      <c r="GQ30" s="8">
        <f t="shared" si="3"/>
        <v>442</v>
      </c>
    </row>
    <row r="31" spans="1:199" ht="15" thickBot="1" x14ac:dyDescent="0.35">
      <c r="A31" s="45"/>
      <c r="B31" s="46" t="s">
        <v>14</v>
      </c>
      <c r="C31" s="26">
        <f>SUM(C19:C30)</f>
        <v>3144</v>
      </c>
      <c r="D31" s="24">
        <f>SUM(D19:D30)</f>
        <v>15170</v>
      </c>
      <c r="E31" s="27"/>
      <c r="F31" s="26">
        <f>SUM(F19:F30)</f>
        <v>0</v>
      </c>
      <c r="G31" s="24">
        <f>SUM(G19:G30)</f>
        <v>0</v>
      </c>
      <c r="H31" s="27"/>
      <c r="I31" s="26">
        <f>SUM(I19:I30)</f>
        <v>0</v>
      </c>
      <c r="J31" s="24">
        <f>SUM(J19:J30)</f>
        <v>0</v>
      </c>
      <c r="K31" s="27"/>
      <c r="L31" s="26">
        <f>SUM(L19:L30)</f>
        <v>0</v>
      </c>
      <c r="M31" s="24">
        <f>SUM(M19:M30)</f>
        <v>0</v>
      </c>
      <c r="N31" s="27"/>
      <c r="O31" s="26">
        <f>SUM(O19:O30)</f>
        <v>0</v>
      </c>
      <c r="P31" s="24">
        <f>SUM(P19:P30)</f>
        <v>0</v>
      </c>
      <c r="Q31" s="27"/>
      <c r="R31" s="26">
        <f>SUM(R19:R30)</f>
        <v>0</v>
      </c>
      <c r="S31" s="24">
        <f>SUM(S19:S30)</f>
        <v>0</v>
      </c>
      <c r="T31" s="27"/>
      <c r="U31" s="26">
        <f>SUM(U19:U30)</f>
        <v>0</v>
      </c>
      <c r="V31" s="24">
        <f>SUM(V19:V30)</f>
        <v>0</v>
      </c>
      <c r="W31" s="27"/>
      <c r="X31" s="26">
        <f>SUM(X19:X30)</f>
        <v>0</v>
      </c>
      <c r="Y31" s="24">
        <f>SUM(Y19:Y30)</f>
        <v>0</v>
      </c>
      <c r="Z31" s="27"/>
      <c r="AA31" s="26">
        <f>SUM(AA19:AA30)</f>
        <v>0</v>
      </c>
      <c r="AB31" s="24">
        <f>SUM(AB19:AB30)</f>
        <v>0</v>
      </c>
      <c r="AC31" s="27"/>
      <c r="AD31" s="26">
        <f>SUM(AD19:AD30)</f>
        <v>0</v>
      </c>
      <c r="AE31" s="24">
        <f>SUM(AE19:AE30)</f>
        <v>0</v>
      </c>
      <c r="AF31" s="27"/>
      <c r="AG31" s="26">
        <f>SUM(AG19:AG30)</f>
        <v>0</v>
      </c>
      <c r="AH31" s="24">
        <f>SUM(AH19:AH30)</f>
        <v>0</v>
      </c>
      <c r="AI31" s="27"/>
      <c r="AJ31" s="26">
        <f>SUM(AJ19:AJ30)</f>
        <v>0</v>
      </c>
      <c r="AK31" s="24">
        <f>SUM(AK19:AK30)</f>
        <v>1</v>
      </c>
      <c r="AL31" s="27"/>
      <c r="AM31" s="26">
        <f>SUM(AM19:AM30)</f>
        <v>0</v>
      </c>
      <c r="AN31" s="24">
        <f>SUM(AN19:AN30)</f>
        <v>0</v>
      </c>
      <c r="AO31" s="27"/>
      <c r="AP31" s="26">
        <f>SUM(AP19:AP30)</f>
        <v>0</v>
      </c>
      <c r="AQ31" s="24">
        <f>SUM(AQ19:AQ30)</f>
        <v>0</v>
      </c>
      <c r="AR31" s="27"/>
      <c r="AS31" s="26">
        <f>SUM(AS19:AS30)</f>
        <v>0</v>
      </c>
      <c r="AT31" s="24">
        <f>SUM(AT19:AT30)</f>
        <v>0</v>
      </c>
      <c r="AU31" s="27"/>
      <c r="AV31" s="26">
        <f>SUM(AV19:AV30)</f>
        <v>0</v>
      </c>
      <c r="AW31" s="24">
        <f>SUM(AW19:AW30)</f>
        <v>0</v>
      </c>
      <c r="AX31" s="27"/>
      <c r="AY31" s="26">
        <f>SUM(AY19:AY30)</f>
        <v>0</v>
      </c>
      <c r="AZ31" s="24">
        <f>SUM(AZ19:AZ30)</f>
        <v>0</v>
      </c>
      <c r="BA31" s="27"/>
      <c r="BB31" s="26">
        <f>SUM(BB19:BB30)</f>
        <v>27</v>
      </c>
      <c r="BC31" s="24">
        <f>SUM(BC19:BC30)</f>
        <v>337</v>
      </c>
      <c r="BD31" s="27"/>
      <c r="BE31" s="26">
        <f t="shared" ref="BE31:BF31" si="26">SUM(BE19:BE30)</f>
        <v>0</v>
      </c>
      <c r="BF31" s="24">
        <f t="shared" si="26"/>
        <v>0</v>
      </c>
      <c r="BG31" s="27"/>
      <c r="BH31" s="26">
        <f>SUM(BH19:BH30)</f>
        <v>1</v>
      </c>
      <c r="BI31" s="24">
        <f>SUM(BI19:BI30)</f>
        <v>19</v>
      </c>
      <c r="BJ31" s="27"/>
      <c r="BK31" s="26">
        <f>SUM(BK19:BK30)</f>
        <v>0</v>
      </c>
      <c r="BL31" s="24">
        <f>SUM(BL19:BL30)</f>
        <v>0</v>
      </c>
      <c r="BM31" s="27"/>
      <c r="BN31" s="26">
        <f>SUM(BN19:BN30)</f>
        <v>0</v>
      </c>
      <c r="BO31" s="24">
        <f>SUM(BO19:BO30)</f>
        <v>0</v>
      </c>
      <c r="BP31" s="27"/>
      <c r="BQ31" s="26">
        <f>SUM(BQ19:BQ30)</f>
        <v>0</v>
      </c>
      <c r="BR31" s="24">
        <f>SUM(BR19:BR30)</f>
        <v>0</v>
      </c>
      <c r="BS31" s="27"/>
      <c r="BT31" s="26">
        <f>SUM(BT19:BT30)</f>
        <v>0</v>
      </c>
      <c r="BU31" s="24">
        <f>SUM(BU19:BU30)</f>
        <v>0</v>
      </c>
      <c r="BV31" s="27"/>
      <c r="BW31" s="26">
        <f>SUM(BW19:BW30)</f>
        <v>1</v>
      </c>
      <c r="BX31" s="24">
        <f>SUM(BX19:BX30)</f>
        <v>36</v>
      </c>
      <c r="BY31" s="27"/>
      <c r="BZ31" s="26">
        <f>SUM(BZ19:BZ30)</f>
        <v>142</v>
      </c>
      <c r="CA31" s="24">
        <f>SUM(CA19:CA30)</f>
        <v>1460</v>
      </c>
      <c r="CB31" s="27"/>
      <c r="CC31" s="26">
        <f>SUM(CC19:CC30)</f>
        <v>0</v>
      </c>
      <c r="CD31" s="24">
        <f>SUM(CD19:CD30)</f>
        <v>0</v>
      </c>
      <c r="CE31" s="27"/>
      <c r="CF31" s="26">
        <f>SUM(CF19:CF30)</f>
        <v>0</v>
      </c>
      <c r="CG31" s="24">
        <f>SUM(CG19:CG30)</f>
        <v>0</v>
      </c>
      <c r="CH31" s="27"/>
      <c r="CI31" s="26">
        <f>SUM(CI19:CI30)</f>
        <v>0</v>
      </c>
      <c r="CJ31" s="24">
        <f>SUM(CJ19:CJ30)</f>
        <v>0</v>
      </c>
      <c r="CK31" s="27"/>
      <c r="CL31" s="26">
        <f>SUM(CL19:CL30)</f>
        <v>0</v>
      </c>
      <c r="CM31" s="24">
        <f>SUM(CM19:CM30)</f>
        <v>1</v>
      </c>
      <c r="CN31" s="27"/>
      <c r="CO31" s="26">
        <f>SUM(CO19:CO30)</f>
        <v>0</v>
      </c>
      <c r="CP31" s="24">
        <f>SUM(CP19:CP30)</f>
        <v>2</v>
      </c>
      <c r="CQ31" s="27"/>
      <c r="CR31" s="26">
        <f>SUM(CR19:CR30)</f>
        <v>0</v>
      </c>
      <c r="CS31" s="24">
        <f>SUM(CS19:CS30)</f>
        <v>0</v>
      </c>
      <c r="CT31" s="27"/>
      <c r="CU31" s="26">
        <f>SUM(CU19:CU30)</f>
        <v>0</v>
      </c>
      <c r="CV31" s="24">
        <f>SUM(CV19:CV30)</f>
        <v>0</v>
      </c>
      <c r="CW31" s="27"/>
      <c r="CX31" s="26">
        <f>SUM(CX19:CX30)</f>
        <v>0</v>
      </c>
      <c r="CY31" s="24">
        <f>SUM(CY19:CY30)</f>
        <v>0</v>
      </c>
      <c r="CZ31" s="27"/>
      <c r="DA31" s="26">
        <f>SUM(DA19:DA30)</f>
        <v>0</v>
      </c>
      <c r="DB31" s="24">
        <f>SUM(DB19:DB30)</f>
        <v>0</v>
      </c>
      <c r="DC31" s="27"/>
      <c r="DD31" s="26">
        <f>SUM(DD19:DD30)</f>
        <v>0</v>
      </c>
      <c r="DE31" s="24">
        <f>SUM(DE19:DE30)</f>
        <v>0</v>
      </c>
      <c r="DF31" s="27"/>
      <c r="DG31" s="26">
        <f>SUM(DG19:DG30)</f>
        <v>0</v>
      </c>
      <c r="DH31" s="24">
        <f>SUM(DH19:DH30)</f>
        <v>0</v>
      </c>
      <c r="DI31" s="27"/>
      <c r="DJ31" s="26">
        <f>SUM(DJ19:DJ30)</f>
        <v>0</v>
      </c>
      <c r="DK31" s="24">
        <f>SUM(DK19:DK30)</f>
        <v>0</v>
      </c>
      <c r="DL31" s="27"/>
      <c r="DM31" s="26">
        <f>SUM(DM19:DM30)</f>
        <v>0</v>
      </c>
      <c r="DN31" s="24">
        <f>SUM(DN19:DN30)</f>
        <v>0</v>
      </c>
      <c r="DO31" s="27"/>
      <c r="DP31" s="26">
        <f>SUM(DP19:DP30)</f>
        <v>5</v>
      </c>
      <c r="DQ31" s="24">
        <f>SUM(DQ19:DQ30)</f>
        <v>50</v>
      </c>
      <c r="DR31" s="27"/>
      <c r="DS31" s="26">
        <f>SUM(DS19:DS30)</f>
        <v>0</v>
      </c>
      <c r="DT31" s="24">
        <f>SUM(DT19:DT30)</f>
        <v>0</v>
      </c>
      <c r="DU31" s="27"/>
      <c r="DV31" s="26">
        <f>SUM(DV19:DV30)</f>
        <v>0</v>
      </c>
      <c r="DW31" s="24">
        <f>SUM(DW19:DW30)</f>
        <v>0</v>
      </c>
      <c r="DX31" s="27"/>
      <c r="DY31" s="26">
        <f>SUM(DY19:DY30)</f>
        <v>0</v>
      </c>
      <c r="DZ31" s="24">
        <f>SUM(DZ19:DZ30)</f>
        <v>0</v>
      </c>
      <c r="EA31" s="27"/>
      <c r="EB31" s="26">
        <f>SUM(EB19:EB30)</f>
        <v>0</v>
      </c>
      <c r="EC31" s="24">
        <f>SUM(EC19:EC30)</f>
        <v>0</v>
      </c>
      <c r="ED31" s="27"/>
      <c r="EE31" s="26">
        <f>SUM(EE19:EE30)</f>
        <v>2</v>
      </c>
      <c r="EF31" s="24">
        <f>SUM(EF19:EF30)</f>
        <v>13</v>
      </c>
      <c r="EG31" s="27"/>
      <c r="EH31" s="26">
        <f>SUM(EH19:EH30)</f>
        <v>0</v>
      </c>
      <c r="EI31" s="24">
        <f>SUM(EI19:EI30)</f>
        <v>0</v>
      </c>
      <c r="EJ31" s="27"/>
      <c r="EK31" s="26">
        <f t="shared" ref="EK31:EL31" si="27">SUM(EK19:EK30)</f>
        <v>0</v>
      </c>
      <c r="EL31" s="24">
        <f t="shared" si="27"/>
        <v>0</v>
      </c>
      <c r="EM31" s="27"/>
      <c r="EN31" s="26">
        <f>SUM(EN19:EN30)</f>
        <v>0</v>
      </c>
      <c r="EO31" s="24">
        <f>SUM(EO19:EO30)</f>
        <v>0</v>
      </c>
      <c r="EP31" s="27"/>
      <c r="EQ31" s="26">
        <f>SUM(EQ19:EQ30)</f>
        <v>0</v>
      </c>
      <c r="ER31" s="24">
        <f>SUM(ER19:ER30)</f>
        <v>0</v>
      </c>
      <c r="ES31" s="27"/>
      <c r="ET31" s="26">
        <f>SUM(ET19:ET30)</f>
        <v>0</v>
      </c>
      <c r="EU31" s="24">
        <f>SUM(EU19:EU30)</f>
        <v>0</v>
      </c>
      <c r="EV31" s="27"/>
      <c r="EW31" s="26">
        <f>SUM(EW19:EW30)</f>
        <v>0</v>
      </c>
      <c r="EX31" s="24">
        <f>SUM(EX19:EX30)</f>
        <v>0</v>
      </c>
      <c r="EY31" s="27"/>
      <c r="EZ31" s="26">
        <f>SUM(EZ19:EZ30)</f>
        <v>0</v>
      </c>
      <c r="FA31" s="24">
        <f>SUM(FA19:FA30)</f>
        <v>0</v>
      </c>
      <c r="FB31" s="27"/>
      <c r="FC31" s="26">
        <f>SUM(FC19:FC30)</f>
        <v>0</v>
      </c>
      <c r="FD31" s="24">
        <f>SUM(FD19:FD30)</f>
        <v>0</v>
      </c>
      <c r="FE31" s="27"/>
      <c r="FF31" s="26">
        <f>SUM(FF19:FF30)</f>
        <v>0</v>
      </c>
      <c r="FG31" s="24">
        <f>SUM(FG19:FG30)</f>
        <v>0</v>
      </c>
      <c r="FH31" s="27"/>
      <c r="FI31" s="26">
        <f>SUM(FI19:FI30)</f>
        <v>0</v>
      </c>
      <c r="FJ31" s="24">
        <f>SUM(FJ19:FJ30)</f>
        <v>0</v>
      </c>
      <c r="FK31" s="27"/>
      <c r="FL31" s="26">
        <f>SUM(FL19:FL30)</f>
        <v>0</v>
      </c>
      <c r="FM31" s="24">
        <f>SUM(FM19:FM30)</f>
        <v>0</v>
      </c>
      <c r="FN31" s="27"/>
      <c r="FO31" s="26">
        <f>SUM(FO19:FO30)</f>
        <v>1</v>
      </c>
      <c r="FP31" s="24">
        <f>SUM(FP19:FP30)</f>
        <v>13</v>
      </c>
      <c r="FQ31" s="27"/>
      <c r="FR31" s="26">
        <f>SUM(FR19:FR30)</f>
        <v>0</v>
      </c>
      <c r="FS31" s="24">
        <f>SUM(FS19:FS30)</f>
        <v>0</v>
      </c>
      <c r="FT31" s="27"/>
      <c r="FU31" s="26">
        <f>SUM(FU19:FU30)</f>
        <v>0</v>
      </c>
      <c r="FV31" s="24">
        <f>SUM(FV19:FV30)</f>
        <v>0</v>
      </c>
      <c r="FW31" s="27"/>
      <c r="FX31" s="26">
        <f>SUM(FX19:FX30)</f>
        <v>0</v>
      </c>
      <c r="FY31" s="24">
        <f>SUM(FY19:FY30)</f>
        <v>0</v>
      </c>
      <c r="FZ31" s="27"/>
      <c r="GA31" s="26">
        <f>SUM(GA19:GA30)</f>
        <v>0</v>
      </c>
      <c r="GB31" s="24">
        <f>SUM(GB19:GB30)</f>
        <v>18</v>
      </c>
      <c r="GC31" s="27"/>
      <c r="GD31" s="26">
        <f>SUM(GD19:GD30)</f>
        <v>1</v>
      </c>
      <c r="GE31" s="24">
        <f>SUM(GE19:GE30)</f>
        <v>30</v>
      </c>
      <c r="GF31" s="27"/>
      <c r="GG31" s="26">
        <f>SUM(GG19:GG30)</f>
        <v>0</v>
      </c>
      <c r="GH31" s="24">
        <f>SUM(GH19:GH30)</f>
        <v>0</v>
      </c>
      <c r="GI31" s="27"/>
      <c r="GJ31" s="26">
        <f>SUM(GJ19:GJ30)</f>
        <v>0</v>
      </c>
      <c r="GK31" s="24">
        <f>SUM(GK19:GK30)</f>
        <v>0</v>
      </c>
      <c r="GL31" s="27"/>
      <c r="GM31" s="26">
        <f>SUM(GM19:GM30)</f>
        <v>0</v>
      </c>
      <c r="GN31" s="24">
        <f>SUM(GN19:GN30)</f>
        <v>0</v>
      </c>
      <c r="GO31" s="27"/>
      <c r="GP31" s="26">
        <f t="shared" si="2"/>
        <v>3324</v>
      </c>
      <c r="GQ31" s="27">
        <f t="shared" si="3"/>
        <v>17150</v>
      </c>
    </row>
    <row r="32" spans="1:199" x14ac:dyDescent="0.3">
      <c r="A32" s="43">
        <v>2006</v>
      </c>
      <c r="B32" s="44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4</v>
      </c>
      <c r="BC32" s="5">
        <v>43</v>
      </c>
      <c r="BD32" s="8">
        <f>BC32/BB32*1000</f>
        <v>10750</v>
      </c>
      <c r="BE32" s="6">
        <v>0</v>
      </c>
      <c r="BF32" s="5">
        <v>0</v>
      </c>
      <c r="BG32" s="8">
        <f t="shared" ref="BG32:BG43" si="28">IF(BE32=0,0,BF32/BE32*1000)</f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20</v>
      </c>
      <c r="CD32" s="5">
        <v>255</v>
      </c>
      <c r="CE32" s="8">
        <f t="shared" ref="CE32:CE41" si="29">CD32/CC32*1000</f>
        <v>12750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0</v>
      </c>
      <c r="DW32" s="5">
        <v>0</v>
      </c>
      <c r="DX32" s="8">
        <v>0</v>
      </c>
      <c r="DY32" s="6">
        <v>0</v>
      </c>
      <c r="DZ32" s="5">
        <v>0</v>
      </c>
      <c r="EA32" s="8">
        <v>0</v>
      </c>
      <c r="EB32" s="6">
        <v>0</v>
      </c>
      <c r="EC32" s="5">
        <v>0</v>
      </c>
      <c r="ED32" s="8">
        <v>0</v>
      </c>
      <c r="EE32" s="6">
        <v>0</v>
      </c>
      <c r="EF32" s="5">
        <v>0</v>
      </c>
      <c r="EG32" s="8">
        <v>0</v>
      </c>
      <c r="EH32" s="6">
        <v>0</v>
      </c>
      <c r="EI32" s="5">
        <v>0</v>
      </c>
      <c r="EJ32" s="8">
        <v>0</v>
      </c>
      <c r="EK32" s="6">
        <v>0</v>
      </c>
      <c r="EL32" s="5">
        <v>0</v>
      </c>
      <c r="EM32" s="8">
        <f t="shared" ref="EM32:EM43" si="30">IF(EK32=0,0,EL32/EK32*1000)</f>
        <v>0</v>
      </c>
      <c r="EN32" s="6">
        <v>0</v>
      </c>
      <c r="EO32" s="5">
        <v>0</v>
      </c>
      <c r="EP32" s="8">
        <v>0</v>
      </c>
      <c r="EQ32" s="6">
        <v>0</v>
      </c>
      <c r="ER32" s="5">
        <v>0</v>
      </c>
      <c r="ES32" s="8">
        <v>0</v>
      </c>
      <c r="ET32" s="6">
        <v>0</v>
      </c>
      <c r="EU32" s="5">
        <v>0</v>
      </c>
      <c r="EV32" s="8">
        <v>0</v>
      </c>
      <c r="EW32" s="6">
        <v>0</v>
      </c>
      <c r="EX32" s="5">
        <v>0</v>
      </c>
      <c r="EY32" s="8">
        <v>0</v>
      </c>
      <c r="EZ32" s="6">
        <v>0</v>
      </c>
      <c r="FA32" s="5">
        <v>0</v>
      </c>
      <c r="FB32" s="8">
        <v>0</v>
      </c>
      <c r="FC32" s="6">
        <v>0</v>
      </c>
      <c r="FD32" s="5">
        <v>0</v>
      </c>
      <c r="FE32" s="8">
        <v>0</v>
      </c>
      <c r="FF32" s="6">
        <v>0</v>
      </c>
      <c r="FG32" s="5">
        <v>0</v>
      </c>
      <c r="FH32" s="8">
        <v>0</v>
      </c>
      <c r="FI32" s="6">
        <v>0</v>
      </c>
      <c r="FJ32" s="5">
        <v>0</v>
      </c>
      <c r="FK32" s="8">
        <v>0</v>
      </c>
      <c r="FL32" s="6">
        <v>0</v>
      </c>
      <c r="FM32" s="5">
        <v>0</v>
      </c>
      <c r="FN32" s="8">
        <v>0</v>
      </c>
      <c r="FO32" s="6">
        <v>0</v>
      </c>
      <c r="FP32" s="5">
        <v>0</v>
      </c>
      <c r="FQ32" s="8">
        <v>0</v>
      </c>
      <c r="FR32" s="6">
        <v>0</v>
      </c>
      <c r="FS32" s="5">
        <v>0</v>
      </c>
      <c r="FT32" s="8">
        <v>0</v>
      </c>
      <c r="FU32" s="6">
        <v>0</v>
      </c>
      <c r="FV32" s="5">
        <v>0</v>
      </c>
      <c r="FW32" s="8">
        <v>0</v>
      </c>
      <c r="FX32" s="6">
        <v>0</v>
      </c>
      <c r="FY32" s="5">
        <v>0</v>
      </c>
      <c r="FZ32" s="8">
        <v>0</v>
      </c>
      <c r="GA32" s="6">
        <v>0</v>
      </c>
      <c r="GB32" s="5">
        <v>0</v>
      </c>
      <c r="GC32" s="8">
        <v>0</v>
      </c>
      <c r="GD32" s="6">
        <v>0</v>
      </c>
      <c r="GE32" s="5">
        <v>0</v>
      </c>
      <c r="GF32" s="8">
        <v>0</v>
      </c>
      <c r="GG32" s="6">
        <v>0</v>
      </c>
      <c r="GH32" s="5">
        <v>0</v>
      </c>
      <c r="GI32" s="8">
        <v>0</v>
      </c>
      <c r="GJ32" s="6">
        <v>0</v>
      </c>
      <c r="GK32" s="5">
        <v>0</v>
      </c>
      <c r="GL32" s="8">
        <v>0</v>
      </c>
      <c r="GM32" s="6">
        <v>0</v>
      </c>
      <c r="GN32" s="5">
        <v>0</v>
      </c>
      <c r="GO32" s="8">
        <v>0</v>
      </c>
      <c r="GP32" s="6">
        <f t="shared" si="2"/>
        <v>24</v>
      </c>
      <c r="GQ32" s="8">
        <f t="shared" si="3"/>
        <v>298</v>
      </c>
    </row>
    <row r="33" spans="1:199" x14ac:dyDescent="0.3">
      <c r="A33" s="43">
        <v>2006</v>
      </c>
      <c r="B33" s="44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1</v>
      </c>
      <c r="AK33" s="5">
        <v>2</v>
      </c>
      <c r="AL33" s="8">
        <f t="shared" ref="AL33" si="31">AK33/AJ33*1000</f>
        <v>2000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f t="shared" si="28"/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20</v>
      </c>
      <c r="CD33" s="5">
        <v>254</v>
      </c>
      <c r="CE33" s="8">
        <f t="shared" si="29"/>
        <v>12700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0</v>
      </c>
      <c r="CP33" s="5">
        <v>2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4</v>
      </c>
      <c r="DQ33" s="5">
        <v>9</v>
      </c>
      <c r="DR33" s="8">
        <f t="shared" ref="DR33" si="32">DQ33/DP33*1000</f>
        <v>2250</v>
      </c>
      <c r="DS33" s="6">
        <v>0</v>
      </c>
      <c r="DT33" s="5">
        <v>0</v>
      </c>
      <c r="DU33" s="8">
        <v>0</v>
      </c>
      <c r="DV33" s="6">
        <v>0</v>
      </c>
      <c r="DW33" s="5">
        <v>0</v>
      </c>
      <c r="DX33" s="8">
        <v>0</v>
      </c>
      <c r="DY33" s="6">
        <v>0</v>
      </c>
      <c r="DZ33" s="5">
        <v>0</v>
      </c>
      <c r="EA33" s="8">
        <v>0</v>
      </c>
      <c r="EB33" s="6">
        <v>0</v>
      </c>
      <c r="EC33" s="5">
        <v>0</v>
      </c>
      <c r="ED33" s="8">
        <v>0</v>
      </c>
      <c r="EE33" s="6">
        <v>0</v>
      </c>
      <c r="EF33" s="5">
        <v>0</v>
      </c>
      <c r="EG33" s="8">
        <v>0</v>
      </c>
      <c r="EH33" s="6">
        <v>0</v>
      </c>
      <c r="EI33" s="5">
        <v>0</v>
      </c>
      <c r="EJ33" s="8">
        <v>0</v>
      </c>
      <c r="EK33" s="6">
        <v>0</v>
      </c>
      <c r="EL33" s="5">
        <v>0</v>
      </c>
      <c r="EM33" s="8">
        <f t="shared" si="30"/>
        <v>0</v>
      </c>
      <c r="EN33" s="6">
        <v>0</v>
      </c>
      <c r="EO33" s="5">
        <v>0</v>
      </c>
      <c r="EP33" s="8">
        <v>0</v>
      </c>
      <c r="EQ33" s="6">
        <v>0</v>
      </c>
      <c r="ER33" s="5">
        <v>0</v>
      </c>
      <c r="ES33" s="8">
        <v>0</v>
      </c>
      <c r="ET33" s="6">
        <v>0</v>
      </c>
      <c r="EU33" s="5">
        <v>0</v>
      </c>
      <c r="EV33" s="8">
        <v>0</v>
      </c>
      <c r="EW33" s="6">
        <v>0</v>
      </c>
      <c r="EX33" s="5">
        <v>0</v>
      </c>
      <c r="EY33" s="8">
        <v>0</v>
      </c>
      <c r="EZ33" s="6">
        <v>0</v>
      </c>
      <c r="FA33" s="5">
        <v>0</v>
      </c>
      <c r="FB33" s="8">
        <v>0</v>
      </c>
      <c r="FC33" s="6">
        <v>0</v>
      </c>
      <c r="FD33" s="5">
        <v>0</v>
      </c>
      <c r="FE33" s="8">
        <v>0</v>
      </c>
      <c r="FF33" s="6">
        <v>0</v>
      </c>
      <c r="FG33" s="5">
        <v>0</v>
      </c>
      <c r="FH33" s="8">
        <v>0</v>
      </c>
      <c r="FI33" s="6">
        <v>0</v>
      </c>
      <c r="FJ33" s="5">
        <v>0</v>
      </c>
      <c r="FK33" s="8">
        <v>0</v>
      </c>
      <c r="FL33" s="6">
        <v>0</v>
      </c>
      <c r="FM33" s="5">
        <v>0</v>
      </c>
      <c r="FN33" s="8">
        <v>0</v>
      </c>
      <c r="FO33" s="6">
        <v>0</v>
      </c>
      <c r="FP33" s="5">
        <v>0</v>
      </c>
      <c r="FQ33" s="8">
        <v>0</v>
      </c>
      <c r="FR33" s="6">
        <v>0</v>
      </c>
      <c r="FS33" s="5">
        <v>0</v>
      </c>
      <c r="FT33" s="8">
        <v>0</v>
      </c>
      <c r="FU33" s="6">
        <v>0</v>
      </c>
      <c r="FV33" s="5">
        <v>0</v>
      </c>
      <c r="FW33" s="8">
        <v>0</v>
      </c>
      <c r="FX33" s="6">
        <v>0</v>
      </c>
      <c r="FY33" s="5">
        <v>0</v>
      </c>
      <c r="FZ33" s="8">
        <v>0</v>
      </c>
      <c r="GA33" s="6">
        <v>0</v>
      </c>
      <c r="GB33" s="5">
        <v>0</v>
      </c>
      <c r="GC33" s="8">
        <v>0</v>
      </c>
      <c r="GD33" s="6">
        <v>292</v>
      </c>
      <c r="GE33" s="5">
        <v>2060</v>
      </c>
      <c r="GF33" s="8">
        <f t="shared" ref="GF33" si="33">GE33/GD33*1000</f>
        <v>7054.7945205479455</v>
      </c>
      <c r="GG33" s="6">
        <v>0</v>
      </c>
      <c r="GH33" s="5">
        <v>0</v>
      </c>
      <c r="GI33" s="8">
        <v>0</v>
      </c>
      <c r="GJ33" s="6">
        <v>0</v>
      </c>
      <c r="GK33" s="5">
        <v>0</v>
      </c>
      <c r="GL33" s="8">
        <v>0</v>
      </c>
      <c r="GM33" s="6">
        <v>0</v>
      </c>
      <c r="GN33" s="5">
        <v>0</v>
      </c>
      <c r="GO33" s="8">
        <v>0</v>
      </c>
      <c r="GP33" s="6">
        <f t="shared" si="2"/>
        <v>317</v>
      </c>
      <c r="GQ33" s="8">
        <f t="shared" si="3"/>
        <v>2327</v>
      </c>
    </row>
    <row r="34" spans="1:199" x14ac:dyDescent="0.3">
      <c r="A34" s="43">
        <v>2006</v>
      </c>
      <c r="B34" s="44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6</v>
      </c>
      <c r="BC34" s="5">
        <v>85</v>
      </c>
      <c r="BD34" s="8">
        <f t="shared" ref="BD34:BD43" si="34">BC34/BB34*1000</f>
        <v>14166.666666666666</v>
      </c>
      <c r="BE34" s="6">
        <v>0</v>
      </c>
      <c r="BF34" s="5">
        <v>0</v>
      </c>
      <c r="BG34" s="8">
        <f t="shared" si="28"/>
        <v>0</v>
      </c>
      <c r="BH34" s="6">
        <v>0</v>
      </c>
      <c r="BI34" s="5">
        <v>1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21</v>
      </c>
      <c r="CD34" s="5">
        <v>261</v>
      </c>
      <c r="CE34" s="8">
        <f t="shared" si="29"/>
        <v>12428.571428571429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3</v>
      </c>
      <c r="DR34" s="8">
        <v>0</v>
      </c>
      <c r="DS34" s="6">
        <v>0</v>
      </c>
      <c r="DT34" s="5">
        <v>0</v>
      </c>
      <c r="DU34" s="8">
        <v>0</v>
      </c>
      <c r="DV34" s="6">
        <v>0</v>
      </c>
      <c r="DW34" s="5">
        <v>0</v>
      </c>
      <c r="DX34" s="8">
        <v>0</v>
      </c>
      <c r="DY34" s="6">
        <v>0</v>
      </c>
      <c r="DZ34" s="5">
        <v>0</v>
      </c>
      <c r="EA34" s="8">
        <v>0</v>
      </c>
      <c r="EB34" s="6">
        <v>0</v>
      </c>
      <c r="EC34" s="5">
        <v>0</v>
      </c>
      <c r="ED34" s="8">
        <v>0</v>
      </c>
      <c r="EE34" s="6">
        <v>0</v>
      </c>
      <c r="EF34" s="5">
        <v>0</v>
      </c>
      <c r="EG34" s="8">
        <v>0</v>
      </c>
      <c r="EH34" s="6">
        <v>0</v>
      </c>
      <c r="EI34" s="5">
        <v>0</v>
      </c>
      <c r="EJ34" s="8">
        <v>0</v>
      </c>
      <c r="EK34" s="6">
        <v>0</v>
      </c>
      <c r="EL34" s="5">
        <v>0</v>
      </c>
      <c r="EM34" s="8">
        <f t="shared" si="30"/>
        <v>0</v>
      </c>
      <c r="EN34" s="6">
        <v>0</v>
      </c>
      <c r="EO34" s="5">
        <v>0</v>
      </c>
      <c r="EP34" s="8">
        <v>0</v>
      </c>
      <c r="EQ34" s="6">
        <v>0</v>
      </c>
      <c r="ER34" s="5">
        <v>0</v>
      </c>
      <c r="ES34" s="8">
        <v>0</v>
      </c>
      <c r="ET34" s="6">
        <v>0</v>
      </c>
      <c r="EU34" s="5">
        <v>0</v>
      </c>
      <c r="EV34" s="8">
        <v>0</v>
      </c>
      <c r="EW34" s="6">
        <v>2</v>
      </c>
      <c r="EX34" s="5">
        <v>24</v>
      </c>
      <c r="EY34" s="8">
        <f t="shared" ref="EY34" si="35">EX34/EW34*1000</f>
        <v>12000</v>
      </c>
      <c r="EZ34" s="6">
        <v>0</v>
      </c>
      <c r="FA34" s="5">
        <v>0</v>
      </c>
      <c r="FB34" s="8">
        <v>0</v>
      </c>
      <c r="FC34" s="6">
        <v>0</v>
      </c>
      <c r="FD34" s="5">
        <v>0</v>
      </c>
      <c r="FE34" s="8">
        <v>0</v>
      </c>
      <c r="FF34" s="6">
        <v>0</v>
      </c>
      <c r="FG34" s="5">
        <v>0</v>
      </c>
      <c r="FH34" s="8">
        <v>0</v>
      </c>
      <c r="FI34" s="6">
        <v>0</v>
      </c>
      <c r="FJ34" s="5">
        <v>1</v>
      </c>
      <c r="FK34" s="8">
        <v>0</v>
      </c>
      <c r="FL34" s="6">
        <v>0</v>
      </c>
      <c r="FM34" s="5">
        <v>0</v>
      </c>
      <c r="FN34" s="8">
        <v>0</v>
      </c>
      <c r="FO34" s="6">
        <v>0</v>
      </c>
      <c r="FP34" s="5">
        <v>0</v>
      </c>
      <c r="FQ34" s="8">
        <v>0</v>
      </c>
      <c r="FR34" s="6">
        <v>0</v>
      </c>
      <c r="FS34" s="5">
        <v>0</v>
      </c>
      <c r="FT34" s="8">
        <v>0</v>
      </c>
      <c r="FU34" s="6">
        <v>0</v>
      </c>
      <c r="FV34" s="5">
        <v>0</v>
      </c>
      <c r="FW34" s="8">
        <v>0</v>
      </c>
      <c r="FX34" s="6">
        <v>0</v>
      </c>
      <c r="FY34" s="5">
        <v>0</v>
      </c>
      <c r="FZ34" s="8">
        <v>0</v>
      </c>
      <c r="GA34" s="6">
        <v>0</v>
      </c>
      <c r="GB34" s="5">
        <v>1</v>
      </c>
      <c r="GC34" s="8">
        <v>0</v>
      </c>
      <c r="GD34" s="6">
        <v>0</v>
      </c>
      <c r="GE34" s="5">
        <v>0</v>
      </c>
      <c r="GF34" s="8">
        <v>0</v>
      </c>
      <c r="GG34" s="6">
        <v>0</v>
      </c>
      <c r="GH34" s="5">
        <v>0</v>
      </c>
      <c r="GI34" s="8">
        <v>0</v>
      </c>
      <c r="GJ34" s="6">
        <v>0</v>
      </c>
      <c r="GK34" s="5">
        <v>0</v>
      </c>
      <c r="GL34" s="8">
        <v>0</v>
      </c>
      <c r="GM34" s="6">
        <v>0</v>
      </c>
      <c r="GN34" s="5">
        <v>0</v>
      </c>
      <c r="GO34" s="8">
        <v>0</v>
      </c>
      <c r="GP34" s="6">
        <f t="shared" si="2"/>
        <v>29</v>
      </c>
      <c r="GQ34" s="8">
        <f t="shared" si="3"/>
        <v>376</v>
      </c>
    </row>
    <row r="35" spans="1:199" x14ac:dyDescent="0.3">
      <c r="A35" s="43">
        <v>2006</v>
      </c>
      <c r="B35" s="44" t="s">
        <v>5</v>
      </c>
      <c r="C35" s="6">
        <v>171</v>
      </c>
      <c r="D35" s="5">
        <v>711</v>
      </c>
      <c r="E35" s="8">
        <f t="shared" ref="E35:E41" si="36">D35/C35*1000</f>
        <v>4157.894736842105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f t="shared" si="28"/>
        <v>0</v>
      </c>
      <c r="BH35" s="6">
        <v>0</v>
      </c>
      <c r="BI35" s="5">
        <v>6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6</v>
      </c>
      <c r="DQ35" s="5">
        <v>10</v>
      </c>
      <c r="DR35" s="8">
        <f t="shared" ref="DR35" si="37">DQ35/DP35*1000</f>
        <v>1666.6666666666667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v>0</v>
      </c>
      <c r="EC35" s="5">
        <v>0</v>
      </c>
      <c r="ED35" s="8">
        <v>0</v>
      </c>
      <c r="EE35" s="6">
        <v>0</v>
      </c>
      <c r="EF35" s="5">
        <v>0</v>
      </c>
      <c r="EG35" s="8">
        <v>0</v>
      </c>
      <c r="EH35" s="6">
        <v>0</v>
      </c>
      <c r="EI35" s="5">
        <v>0</v>
      </c>
      <c r="EJ35" s="8">
        <v>0</v>
      </c>
      <c r="EK35" s="6">
        <v>0</v>
      </c>
      <c r="EL35" s="5">
        <v>0</v>
      </c>
      <c r="EM35" s="8">
        <f t="shared" si="30"/>
        <v>0</v>
      </c>
      <c r="EN35" s="6">
        <v>0</v>
      </c>
      <c r="EO35" s="5">
        <v>0</v>
      </c>
      <c r="EP35" s="8">
        <v>0</v>
      </c>
      <c r="EQ35" s="6">
        <v>0</v>
      </c>
      <c r="ER35" s="5">
        <v>0</v>
      </c>
      <c r="ES35" s="8">
        <v>0</v>
      </c>
      <c r="ET35" s="6">
        <v>0</v>
      </c>
      <c r="EU35" s="5">
        <v>0</v>
      </c>
      <c r="EV35" s="8">
        <v>0</v>
      </c>
      <c r="EW35" s="6">
        <v>0</v>
      </c>
      <c r="EX35" s="5">
        <v>0</v>
      </c>
      <c r="EY35" s="8">
        <v>0</v>
      </c>
      <c r="EZ35" s="6">
        <v>0</v>
      </c>
      <c r="FA35" s="5">
        <v>0</v>
      </c>
      <c r="FB35" s="8">
        <v>0</v>
      </c>
      <c r="FC35" s="6">
        <v>0</v>
      </c>
      <c r="FD35" s="5">
        <v>0</v>
      </c>
      <c r="FE35" s="8">
        <v>0</v>
      </c>
      <c r="FF35" s="6">
        <v>0</v>
      </c>
      <c r="FG35" s="5">
        <v>0</v>
      </c>
      <c r="FH35" s="8">
        <v>0</v>
      </c>
      <c r="FI35" s="6">
        <v>0</v>
      </c>
      <c r="FJ35" s="5">
        <v>1</v>
      </c>
      <c r="FK35" s="8">
        <v>0</v>
      </c>
      <c r="FL35" s="6">
        <v>0</v>
      </c>
      <c r="FM35" s="5">
        <v>0</v>
      </c>
      <c r="FN35" s="8">
        <v>0</v>
      </c>
      <c r="FO35" s="6">
        <v>0</v>
      </c>
      <c r="FP35" s="5">
        <v>0</v>
      </c>
      <c r="FQ35" s="8">
        <v>0</v>
      </c>
      <c r="FR35" s="6">
        <v>0</v>
      </c>
      <c r="FS35" s="5">
        <v>0</v>
      </c>
      <c r="FT35" s="8">
        <v>0</v>
      </c>
      <c r="FU35" s="6">
        <v>0</v>
      </c>
      <c r="FV35" s="5">
        <v>0</v>
      </c>
      <c r="FW35" s="8">
        <v>0</v>
      </c>
      <c r="FX35" s="6">
        <v>0</v>
      </c>
      <c r="FY35" s="5">
        <v>0</v>
      </c>
      <c r="FZ35" s="8">
        <v>0</v>
      </c>
      <c r="GA35" s="6">
        <v>0</v>
      </c>
      <c r="GB35" s="5">
        <v>0</v>
      </c>
      <c r="GC35" s="8">
        <v>0</v>
      </c>
      <c r="GD35" s="6">
        <v>0</v>
      </c>
      <c r="GE35" s="5">
        <v>3</v>
      </c>
      <c r="GF35" s="8">
        <v>0</v>
      </c>
      <c r="GG35" s="6">
        <v>0</v>
      </c>
      <c r="GH35" s="5">
        <v>0</v>
      </c>
      <c r="GI35" s="8">
        <v>0</v>
      </c>
      <c r="GJ35" s="6">
        <v>0</v>
      </c>
      <c r="GK35" s="5">
        <v>0</v>
      </c>
      <c r="GL35" s="8">
        <v>0</v>
      </c>
      <c r="GM35" s="6">
        <v>0</v>
      </c>
      <c r="GN35" s="5">
        <v>0</v>
      </c>
      <c r="GO35" s="8">
        <v>0</v>
      </c>
      <c r="GP35" s="6">
        <f t="shared" si="2"/>
        <v>177</v>
      </c>
      <c r="GQ35" s="8">
        <f t="shared" si="3"/>
        <v>731</v>
      </c>
    </row>
    <row r="36" spans="1:199" x14ac:dyDescent="0.3">
      <c r="A36" s="43">
        <v>2006</v>
      </c>
      <c r="B36" s="44" t="s">
        <v>6</v>
      </c>
      <c r="C36" s="6">
        <v>292</v>
      </c>
      <c r="D36" s="5">
        <v>1365</v>
      </c>
      <c r="E36" s="8">
        <f t="shared" si="36"/>
        <v>4674.6575342465758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4</v>
      </c>
      <c r="BC36" s="5">
        <v>53</v>
      </c>
      <c r="BD36" s="8">
        <f t="shared" si="34"/>
        <v>13250</v>
      </c>
      <c r="BE36" s="6">
        <v>0</v>
      </c>
      <c r="BF36" s="5">
        <v>0</v>
      </c>
      <c r="BG36" s="8">
        <f t="shared" si="28"/>
        <v>0</v>
      </c>
      <c r="BH36" s="6">
        <v>0</v>
      </c>
      <c r="BI36" s="5">
        <v>3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f t="shared" ref="BP36:BP43" si="38">IF(BN36=0,0,BO36/BN36*1000)</f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20</v>
      </c>
      <c r="CD36" s="5">
        <v>263</v>
      </c>
      <c r="CE36" s="8">
        <f t="shared" si="29"/>
        <v>13150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v>0</v>
      </c>
      <c r="EC36" s="5">
        <v>0</v>
      </c>
      <c r="ED36" s="8">
        <v>0</v>
      </c>
      <c r="EE36" s="6">
        <v>0</v>
      </c>
      <c r="EF36" s="5">
        <v>0</v>
      </c>
      <c r="EG36" s="8">
        <v>0</v>
      </c>
      <c r="EH36" s="6">
        <v>0</v>
      </c>
      <c r="EI36" s="5">
        <v>0</v>
      </c>
      <c r="EJ36" s="8">
        <v>0</v>
      </c>
      <c r="EK36" s="6">
        <v>0</v>
      </c>
      <c r="EL36" s="5">
        <v>0</v>
      </c>
      <c r="EM36" s="8">
        <f t="shared" si="30"/>
        <v>0</v>
      </c>
      <c r="EN36" s="6">
        <v>0</v>
      </c>
      <c r="EO36" s="5">
        <v>0</v>
      </c>
      <c r="EP36" s="8">
        <v>0</v>
      </c>
      <c r="EQ36" s="6">
        <v>0</v>
      </c>
      <c r="ER36" s="5">
        <v>0</v>
      </c>
      <c r="ES36" s="8">
        <v>0</v>
      </c>
      <c r="ET36" s="6">
        <v>0</v>
      </c>
      <c r="EU36" s="5">
        <v>0</v>
      </c>
      <c r="EV36" s="8">
        <v>0</v>
      </c>
      <c r="EW36" s="6">
        <v>0</v>
      </c>
      <c r="EX36" s="5">
        <v>0</v>
      </c>
      <c r="EY36" s="8">
        <v>0</v>
      </c>
      <c r="EZ36" s="6">
        <v>0</v>
      </c>
      <c r="FA36" s="5">
        <v>0</v>
      </c>
      <c r="FB36" s="8">
        <v>0</v>
      </c>
      <c r="FC36" s="6">
        <v>0</v>
      </c>
      <c r="FD36" s="5">
        <v>0</v>
      </c>
      <c r="FE36" s="8">
        <v>0</v>
      </c>
      <c r="FF36" s="6">
        <v>0</v>
      </c>
      <c r="FG36" s="5">
        <v>0</v>
      </c>
      <c r="FH36" s="8">
        <v>0</v>
      </c>
      <c r="FI36" s="6">
        <v>0</v>
      </c>
      <c r="FJ36" s="5">
        <v>0</v>
      </c>
      <c r="FK36" s="8">
        <v>0</v>
      </c>
      <c r="FL36" s="6">
        <v>0</v>
      </c>
      <c r="FM36" s="5">
        <v>0</v>
      </c>
      <c r="FN36" s="8">
        <v>0</v>
      </c>
      <c r="FO36" s="6">
        <v>0</v>
      </c>
      <c r="FP36" s="5">
        <v>0</v>
      </c>
      <c r="FQ36" s="8">
        <v>0</v>
      </c>
      <c r="FR36" s="6">
        <v>0</v>
      </c>
      <c r="FS36" s="5">
        <v>0</v>
      </c>
      <c r="FT36" s="8">
        <v>0</v>
      </c>
      <c r="FU36" s="6">
        <v>0</v>
      </c>
      <c r="FV36" s="5">
        <v>0</v>
      </c>
      <c r="FW36" s="8">
        <v>0</v>
      </c>
      <c r="FX36" s="6">
        <v>0</v>
      </c>
      <c r="FY36" s="5">
        <v>0</v>
      </c>
      <c r="FZ36" s="8">
        <v>0</v>
      </c>
      <c r="GA36" s="6">
        <v>0</v>
      </c>
      <c r="GB36" s="5">
        <v>0</v>
      </c>
      <c r="GC36" s="8">
        <v>0</v>
      </c>
      <c r="GD36" s="6">
        <v>0</v>
      </c>
      <c r="GE36" s="5">
        <v>2</v>
      </c>
      <c r="GF36" s="8">
        <v>0</v>
      </c>
      <c r="GG36" s="6">
        <v>0</v>
      </c>
      <c r="GH36" s="5">
        <v>0</v>
      </c>
      <c r="GI36" s="8">
        <v>0</v>
      </c>
      <c r="GJ36" s="6">
        <v>0</v>
      </c>
      <c r="GK36" s="5">
        <v>0</v>
      </c>
      <c r="GL36" s="8">
        <v>0</v>
      </c>
      <c r="GM36" s="6">
        <v>0</v>
      </c>
      <c r="GN36" s="5">
        <v>0</v>
      </c>
      <c r="GO36" s="8">
        <v>0</v>
      </c>
      <c r="GP36" s="6">
        <f t="shared" si="2"/>
        <v>316</v>
      </c>
      <c r="GQ36" s="8">
        <f t="shared" si="3"/>
        <v>1686</v>
      </c>
    </row>
    <row r="37" spans="1:199" x14ac:dyDescent="0.3">
      <c r="A37" s="43">
        <v>2006</v>
      </c>
      <c r="B37" s="44" t="s">
        <v>7</v>
      </c>
      <c r="C37" s="6">
        <v>235</v>
      </c>
      <c r="D37" s="5">
        <v>1150</v>
      </c>
      <c r="E37" s="8">
        <f t="shared" si="36"/>
        <v>4893.6170212765956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5</v>
      </c>
      <c r="BC37" s="5">
        <v>89</v>
      </c>
      <c r="BD37" s="8">
        <f t="shared" si="34"/>
        <v>17800</v>
      </c>
      <c r="BE37" s="6">
        <v>0</v>
      </c>
      <c r="BF37" s="5">
        <v>0</v>
      </c>
      <c r="BG37" s="8">
        <f t="shared" si="28"/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f t="shared" si="38"/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4</v>
      </c>
      <c r="DR37" s="8">
        <v>0</v>
      </c>
      <c r="DS37" s="6">
        <v>0</v>
      </c>
      <c r="DT37" s="5">
        <v>0</v>
      </c>
      <c r="DU37" s="8">
        <v>0</v>
      </c>
      <c r="DV37" s="6">
        <v>0</v>
      </c>
      <c r="DW37" s="5">
        <v>0</v>
      </c>
      <c r="DX37" s="8">
        <v>0</v>
      </c>
      <c r="DY37" s="6">
        <v>0</v>
      </c>
      <c r="DZ37" s="5">
        <v>0</v>
      </c>
      <c r="EA37" s="8">
        <v>0</v>
      </c>
      <c r="EB37" s="6">
        <v>0</v>
      </c>
      <c r="EC37" s="5">
        <v>0</v>
      </c>
      <c r="ED37" s="8">
        <v>0</v>
      </c>
      <c r="EE37" s="6">
        <v>0</v>
      </c>
      <c r="EF37" s="5">
        <v>0</v>
      </c>
      <c r="EG37" s="8">
        <v>0</v>
      </c>
      <c r="EH37" s="6">
        <v>0</v>
      </c>
      <c r="EI37" s="5">
        <v>0</v>
      </c>
      <c r="EJ37" s="8">
        <v>0</v>
      </c>
      <c r="EK37" s="6">
        <v>0</v>
      </c>
      <c r="EL37" s="5">
        <v>0</v>
      </c>
      <c r="EM37" s="8">
        <f t="shared" si="30"/>
        <v>0</v>
      </c>
      <c r="EN37" s="6">
        <v>0</v>
      </c>
      <c r="EO37" s="5">
        <v>0</v>
      </c>
      <c r="EP37" s="8">
        <v>0</v>
      </c>
      <c r="EQ37" s="6">
        <v>0</v>
      </c>
      <c r="ER37" s="5">
        <v>0</v>
      </c>
      <c r="ES37" s="8">
        <v>0</v>
      </c>
      <c r="ET37" s="6">
        <v>0</v>
      </c>
      <c r="EU37" s="5">
        <v>0</v>
      </c>
      <c r="EV37" s="8">
        <v>0</v>
      </c>
      <c r="EW37" s="6">
        <v>0</v>
      </c>
      <c r="EX37" s="5">
        <v>0</v>
      </c>
      <c r="EY37" s="8">
        <v>0</v>
      </c>
      <c r="EZ37" s="6">
        <v>0</v>
      </c>
      <c r="FA37" s="5">
        <v>0</v>
      </c>
      <c r="FB37" s="8">
        <v>0</v>
      </c>
      <c r="FC37" s="6">
        <v>0</v>
      </c>
      <c r="FD37" s="5">
        <v>0</v>
      </c>
      <c r="FE37" s="8">
        <v>0</v>
      </c>
      <c r="FF37" s="6">
        <v>0</v>
      </c>
      <c r="FG37" s="5">
        <v>0</v>
      </c>
      <c r="FH37" s="8">
        <v>0</v>
      </c>
      <c r="FI37" s="6">
        <v>0</v>
      </c>
      <c r="FJ37" s="5">
        <v>0</v>
      </c>
      <c r="FK37" s="8">
        <v>0</v>
      </c>
      <c r="FL37" s="6">
        <v>0</v>
      </c>
      <c r="FM37" s="5">
        <v>0</v>
      </c>
      <c r="FN37" s="8">
        <v>0</v>
      </c>
      <c r="FO37" s="6">
        <v>0</v>
      </c>
      <c r="FP37" s="5">
        <v>0</v>
      </c>
      <c r="FQ37" s="8">
        <v>0</v>
      </c>
      <c r="FR37" s="6">
        <v>0</v>
      </c>
      <c r="FS37" s="5">
        <v>0</v>
      </c>
      <c r="FT37" s="8">
        <v>0</v>
      </c>
      <c r="FU37" s="6">
        <v>0</v>
      </c>
      <c r="FV37" s="5">
        <v>0</v>
      </c>
      <c r="FW37" s="8">
        <v>0</v>
      </c>
      <c r="FX37" s="6">
        <v>0</v>
      </c>
      <c r="FY37" s="5">
        <v>0</v>
      </c>
      <c r="FZ37" s="8">
        <v>0</v>
      </c>
      <c r="GA37" s="6">
        <v>0</v>
      </c>
      <c r="GB37" s="5">
        <v>0</v>
      </c>
      <c r="GC37" s="8">
        <v>0</v>
      </c>
      <c r="GD37" s="6">
        <v>0</v>
      </c>
      <c r="GE37" s="5">
        <v>0</v>
      </c>
      <c r="GF37" s="8">
        <v>0</v>
      </c>
      <c r="GG37" s="6">
        <v>0</v>
      </c>
      <c r="GH37" s="5">
        <v>0</v>
      </c>
      <c r="GI37" s="8">
        <v>0</v>
      </c>
      <c r="GJ37" s="6">
        <v>0</v>
      </c>
      <c r="GK37" s="5">
        <v>0</v>
      </c>
      <c r="GL37" s="8">
        <v>0</v>
      </c>
      <c r="GM37" s="6">
        <v>0</v>
      </c>
      <c r="GN37" s="5">
        <v>0</v>
      </c>
      <c r="GO37" s="8">
        <v>0</v>
      </c>
      <c r="GP37" s="6">
        <f t="shared" si="2"/>
        <v>240</v>
      </c>
      <c r="GQ37" s="8">
        <f t="shared" si="3"/>
        <v>1243</v>
      </c>
    </row>
    <row r="38" spans="1:199" x14ac:dyDescent="0.3">
      <c r="A38" s="43">
        <v>2006</v>
      </c>
      <c r="B38" s="44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f t="shared" si="28"/>
        <v>0</v>
      </c>
      <c r="BH38" s="6">
        <v>1</v>
      </c>
      <c r="BI38" s="5">
        <v>20</v>
      </c>
      <c r="BJ38" s="8">
        <f t="shared" ref="BJ38:BJ40" si="39">BI38/BH38*1000</f>
        <v>20000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f t="shared" si="38"/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20</v>
      </c>
      <c r="CD38" s="5">
        <v>298</v>
      </c>
      <c r="CE38" s="8">
        <f t="shared" si="29"/>
        <v>14900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</v>
      </c>
      <c r="DW38" s="5">
        <v>0</v>
      </c>
      <c r="DX38" s="8">
        <v>0</v>
      </c>
      <c r="DY38" s="6">
        <v>0</v>
      </c>
      <c r="DZ38" s="5">
        <v>0</v>
      </c>
      <c r="EA38" s="8">
        <v>0</v>
      </c>
      <c r="EB38" s="6">
        <v>0</v>
      </c>
      <c r="EC38" s="5">
        <v>0</v>
      </c>
      <c r="ED38" s="8">
        <v>0</v>
      </c>
      <c r="EE38" s="6">
        <v>0</v>
      </c>
      <c r="EF38" s="5">
        <v>0</v>
      </c>
      <c r="EG38" s="8">
        <v>0</v>
      </c>
      <c r="EH38" s="6">
        <v>0</v>
      </c>
      <c r="EI38" s="5">
        <v>0</v>
      </c>
      <c r="EJ38" s="8">
        <v>0</v>
      </c>
      <c r="EK38" s="6">
        <v>0</v>
      </c>
      <c r="EL38" s="5">
        <v>0</v>
      </c>
      <c r="EM38" s="8">
        <f t="shared" si="30"/>
        <v>0</v>
      </c>
      <c r="EN38" s="6">
        <v>0</v>
      </c>
      <c r="EO38" s="5">
        <v>0</v>
      </c>
      <c r="EP38" s="8">
        <v>0</v>
      </c>
      <c r="EQ38" s="6">
        <v>0</v>
      </c>
      <c r="ER38" s="5">
        <v>0</v>
      </c>
      <c r="ES38" s="8">
        <v>0</v>
      </c>
      <c r="ET38" s="6">
        <v>0</v>
      </c>
      <c r="EU38" s="5">
        <v>0</v>
      </c>
      <c r="EV38" s="8">
        <v>0</v>
      </c>
      <c r="EW38" s="6">
        <v>0</v>
      </c>
      <c r="EX38" s="5">
        <v>0</v>
      </c>
      <c r="EY38" s="8">
        <v>0</v>
      </c>
      <c r="EZ38" s="6">
        <v>0</v>
      </c>
      <c r="FA38" s="5">
        <v>0</v>
      </c>
      <c r="FB38" s="8">
        <v>0</v>
      </c>
      <c r="FC38" s="6">
        <v>0</v>
      </c>
      <c r="FD38" s="5">
        <v>0</v>
      </c>
      <c r="FE38" s="8">
        <v>0</v>
      </c>
      <c r="FF38" s="6">
        <v>0</v>
      </c>
      <c r="FG38" s="5">
        <v>0</v>
      </c>
      <c r="FH38" s="8">
        <v>0</v>
      </c>
      <c r="FI38" s="6">
        <v>0</v>
      </c>
      <c r="FJ38" s="5">
        <v>0</v>
      </c>
      <c r="FK38" s="8">
        <v>0</v>
      </c>
      <c r="FL38" s="6">
        <v>0</v>
      </c>
      <c r="FM38" s="5">
        <v>0</v>
      </c>
      <c r="FN38" s="8">
        <v>0</v>
      </c>
      <c r="FO38" s="6">
        <v>0</v>
      </c>
      <c r="FP38" s="5">
        <v>0</v>
      </c>
      <c r="FQ38" s="8">
        <v>0</v>
      </c>
      <c r="FR38" s="6">
        <v>0</v>
      </c>
      <c r="FS38" s="5">
        <v>0</v>
      </c>
      <c r="FT38" s="8">
        <v>0</v>
      </c>
      <c r="FU38" s="6">
        <v>0</v>
      </c>
      <c r="FV38" s="5">
        <v>0</v>
      </c>
      <c r="FW38" s="8">
        <v>0</v>
      </c>
      <c r="FX38" s="6">
        <v>0</v>
      </c>
      <c r="FY38" s="5">
        <v>0</v>
      </c>
      <c r="FZ38" s="8">
        <v>0</v>
      </c>
      <c r="GA38" s="6">
        <v>0</v>
      </c>
      <c r="GB38" s="5">
        <v>0</v>
      </c>
      <c r="GC38" s="8">
        <v>0</v>
      </c>
      <c r="GD38" s="6">
        <v>0</v>
      </c>
      <c r="GE38" s="5">
        <v>3</v>
      </c>
      <c r="GF38" s="8">
        <v>0</v>
      </c>
      <c r="GG38" s="6">
        <v>0</v>
      </c>
      <c r="GH38" s="5">
        <v>0</v>
      </c>
      <c r="GI38" s="8">
        <v>0</v>
      </c>
      <c r="GJ38" s="6">
        <v>0</v>
      </c>
      <c r="GK38" s="5">
        <v>0</v>
      </c>
      <c r="GL38" s="8">
        <v>0</v>
      </c>
      <c r="GM38" s="6">
        <v>0</v>
      </c>
      <c r="GN38" s="5">
        <v>0</v>
      </c>
      <c r="GO38" s="8">
        <v>0</v>
      </c>
      <c r="GP38" s="6">
        <f t="shared" ref="GP38:GP69" si="40">GG38+GM38+C38+O38+X38+AJ38+BB38+BH38+BW38+BZ38+CO38+CU38+ET38+EZ38+GA38+GD38+GJ38+FX38+FR38+FO38+FL38+FI38+FF38+FC38+EW38+EQ38+EN38+EE38+DY38+DV38+DS38+DP38+DA38+CX38+CL38+CF38+CC38+BQ38+BK38+AP38+AM38+AG38+R38+I38</f>
        <v>21</v>
      </c>
      <c r="GQ38" s="8">
        <f t="shared" ref="GQ38:GQ69" si="41">GH38+GN38+D38+P38+Y38+AK38+BC38+BI38+BX38+CA38+CP38+CV38+EU38+FA38+GB38+GE38+GK38+FY38+FS38+FP38+FM38+FJ38+FG38+FD38+EX38+ER38+EO38+EF38+DZ38+DW38+DT38+DQ38+DB38+CY38+CM38+CG38+CD38+BR38+BL38+AQ38+AN38+AH38+S38+J38</f>
        <v>321</v>
      </c>
    </row>
    <row r="39" spans="1:199" x14ac:dyDescent="0.3">
      <c r="A39" s="43">
        <v>2006</v>
      </c>
      <c r="B39" s="44" t="s">
        <v>9</v>
      </c>
      <c r="C39" s="6">
        <v>950</v>
      </c>
      <c r="D39" s="5">
        <v>4483</v>
      </c>
      <c r="E39" s="8">
        <f t="shared" si="36"/>
        <v>4718.9473684210525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5</v>
      </c>
      <c r="BC39" s="5">
        <v>80</v>
      </c>
      <c r="BD39" s="8">
        <f t="shared" si="34"/>
        <v>16000</v>
      </c>
      <c r="BE39" s="6">
        <v>0</v>
      </c>
      <c r="BF39" s="5">
        <v>0</v>
      </c>
      <c r="BG39" s="8">
        <f t="shared" si="28"/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f t="shared" si="38"/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20</v>
      </c>
      <c r="CD39" s="5">
        <v>299</v>
      </c>
      <c r="CE39" s="8">
        <f t="shared" si="29"/>
        <v>14950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1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4</v>
      </c>
      <c r="DR39" s="8">
        <v>0</v>
      </c>
      <c r="DS39" s="6">
        <v>0</v>
      </c>
      <c r="DT39" s="5">
        <v>0</v>
      </c>
      <c r="DU39" s="8">
        <v>0</v>
      </c>
      <c r="DV39" s="6">
        <v>0</v>
      </c>
      <c r="DW39" s="5">
        <v>0</v>
      </c>
      <c r="DX39" s="8">
        <v>0</v>
      </c>
      <c r="DY39" s="6">
        <v>0</v>
      </c>
      <c r="DZ39" s="5">
        <v>0</v>
      </c>
      <c r="EA39" s="8">
        <v>0</v>
      </c>
      <c r="EB39" s="6">
        <v>0</v>
      </c>
      <c r="EC39" s="5">
        <v>0</v>
      </c>
      <c r="ED39" s="8">
        <v>0</v>
      </c>
      <c r="EE39" s="6">
        <v>0</v>
      </c>
      <c r="EF39" s="5">
        <v>0</v>
      </c>
      <c r="EG39" s="8">
        <v>0</v>
      </c>
      <c r="EH39" s="6">
        <v>0</v>
      </c>
      <c r="EI39" s="5">
        <v>0</v>
      </c>
      <c r="EJ39" s="8">
        <v>0</v>
      </c>
      <c r="EK39" s="6">
        <v>0</v>
      </c>
      <c r="EL39" s="5">
        <v>0</v>
      </c>
      <c r="EM39" s="8">
        <f t="shared" si="30"/>
        <v>0</v>
      </c>
      <c r="EN39" s="6">
        <v>0</v>
      </c>
      <c r="EO39" s="5">
        <v>0</v>
      </c>
      <c r="EP39" s="8">
        <v>0</v>
      </c>
      <c r="EQ39" s="6">
        <v>0</v>
      </c>
      <c r="ER39" s="5">
        <v>0</v>
      </c>
      <c r="ES39" s="8">
        <v>0</v>
      </c>
      <c r="ET39" s="6">
        <v>0</v>
      </c>
      <c r="EU39" s="5">
        <v>0</v>
      </c>
      <c r="EV39" s="8">
        <v>0</v>
      </c>
      <c r="EW39" s="6">
        <v>0</v>
      </c>
      <c r="EX39" s="5">
        <v>0</v>
      </c>
      <c r="EY39" s="8">
        <v>0</v>
      </c>
      <c r="EZ39" s="6">
        <v>0</v>
      </c>
      <c r="FA39" s="5">
        <v>1</v>
      </c>
      <c r="FB39" s="8">
        <v>0</v>
      </c>
      <c r="FC39" s="6">
        <v>0</v>
      </c>
      <c r="FD39" s="5">
        <v>0</v>
      </c>
      <c r="FE39" s="8">
        <v>0</v>
      </c>
      <c r="FF39" s="6">
        <v>0</v>
      </c>
      <c r="FG39" s="5">
        <v>0</v>
      </c>
      <c r="FH39" s="8">
        <v>0</v>
      </c>
      <c r="FI39" s="6">
        <v>0</v>
      </c>
      <c r="FJ39" s="5">
        <v>0</v>
      </c>
      <c r="FK39" s="8">
        <v>0</v>
      </c>
      <c r="FL39" s="6">
        <v>0</v>
      </c>
      <c r="FM39" s="5">
        <v>0</v>
      </c>
      <c r="FN39" s="8">
        <v>0</v>
      </c>
      <c r="FO39" s="6">
        <v>0</v>
      </c>
      <c r="FP39" s="5">
        <v>0</v>
      </c>
      <c r="FQ39" s="8">
        <v>0</v>
      </c>
      <c r="FR39" s="6">
        <v>0</v>
      </c>
      <c r="FS39" s="5">
        <v>0</v>
      </c>
      <c r="FT39" s="8">
        <v>0</v>
      </c>
      <c r="FU39" s="6">
        <v>0</v>
      </c>
      <c r="FV39" s="5">
        <v>0</v>
      </c>
      <c r="FW39" s="8">
        <v>0</v>
      </c>
      <c r="FX39" s="6">
        <v>0</v>
      </c>
      <c r="FY39" s="5">
        <v>0</v>
      </c>
      <c r="FZ39" s="8">
        <v>0</v>
      </c>
      <c r="GA39" s="6">
        <v>0</v>
      </c>
      <c r="GB39" s="5">
        <v>3</v>
      </c>
      <c r="GC39" s="8">
        <v>0</v>
      </c>
      <c r="GD39" s="6">
        <v>0</v>
      </c>
      <c r="GE39" s="5">
        <v>0</v>
      </c>
      <c r="GF39" s="8">
        <v>0</v>
      </c>
      <c r="GG39" s="6">
        <v>0</v>
      </c>
      <c r="GH39" s="5">
        <v>0</v>
      </c>
      <c r="GI39" s="8">
        <v>0</v>
      </c>
      <c r="GJ39" s="6">
        <v>0</v>
      </c>
      <c r="GK39" s="5">
        <v>0</v>
      </c>
      <c r="GL39" s="8">
        <v>0</v>
      </c>
      <c r="GM39" s="6">
        <v>0</v>
      </c>
      <c r="GN39" s="5">
        <v>0</v>
      </c>
      <c r="GO39" s="8">
        <v>0</v>
      </c>
      <c r="GP39" s="6">
        <f t="shared" si="40"/>
        <v>975</v>
      </c>
      <c r="GQ39" s="8">
        <f t="shared" si="41"/>
        <v>4871</v>
      </c>
    </row>
    <row r="40" spans="1:199" x14ac:dyDescent="0.3">
      <c r="A40" s="43">
        <v>2006</v>
      </c>
      <c r="B40" s="44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6</v>
      </c>
      <c r="BC40" s="5">
        <v>108</v>
      </c>
      <c r="BD40" s="8">
        <f t="shared" si="34"/>
        <v>18000</v>
      </c>
      <c r="BE40" s="6">
        <v>0</v>
      </c>
      <c r="BF40" s="5">
        <v>0</v>
      </c>
      <c r="BG40" s="8">
        <f t="shared" si="28"/>
        <v>0</v>
      </c>
      <c r="BH40" s="6">
        <v>4</v>
      </c>
      <c r="BI40" s="5">
        <v>62</v>
      </c>
      <c r="BJ40" s="8">
        <f t="shared" si="39"/>
        <v>15500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f t="shared" si="38"/>
        <v>0</v>
      </c>
      <c r="BQ40" s="6">
        <v>0</v>
      </c>
      <c r="BR40" s="5">
        <v>4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20</v>
      </c>
      <c r="CD40" s="5">
        <v>318</v>
      </c>
      <c r="CE40" s="8">
        <f t="shared" si="29"/>
        <v>15900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4</v>
      </c>
      <c r="DR40" s="8">
        <v>0</v>
      </c>
      <c r="DS40" s="6">
        <v>0</v>
      </c>
      <c r="DT40" s="5">
        <v>0</v>
      </c>
      <c r="DU40" s="8">
        <v>0</v>
      </c>
      <c r="DV40" s="6">
        <v>0</v>
      </c>
      <c r="DW40" s="5">
        <v>0</v>
      </c>
      <c r="DX40" s="8">
        <v>0</v>
      </c>
      <c r="DY40" s="6">
        <v>0</v>
      </c>
      <c r="DZ40" s="5">
        <v>0</v>
      </c>
      <c r="EA40" s="8">
        <v>0</v>
      </c>
      <c r="EB40" s="6">
        <v>0</v>
      </c>
      <c r="EC40" s="5">
        <v>0</v>
      </c>
      <c r="ED40" s="8">
        <v>0</v>
      </c>
      <c r="EE40" s="6">
        <v>0</v>
      </c>
      <c r="EF40" s="5">
        <v>0</v>
      </c>
      <c r="EG40" s="8">
        <v>0</v>
      </c>
      <c r="EH40" s="6">
        <v>0</v>
      </c>
      <c r="EI40" s="5">
        <v>0</v>
      </c>
      <c r="EJ40" s="8">
        <v>0</v>
      </c>
      <c r="EK40" s="6">
        <v>0</v>
      </c>
      <c r="EL40" s="5">
        <v>0</v>
      </c>
      <c r="EM40" s="8">
        <f t="shared" si="30"/>
        <v>0</v>
      </c>
      <c r="EN40" s="6">
        <v>0</v>
      </c>
      <c r="EO40" s="5">
        <v>0</v>
      </c>
      <c r="EP40" s="8">
        <v>0</v>
      </c>
      <c r="EQ40" s="6">
        <v>0</v>
      </c>
      <c r="ER40" s="5">
        <v>0</v>
      </c>
      <c r="ES40" s="8">
        <v>0</v>
      </c>
      <c r="ET40" s="6">
        <v>0</v>
      </c>
      <c r="EU40" s="5">
        <v>0</v>
      </c>
      <c r="EV40" s="8">
        <v>0</v>
      </c>
      <c r="EW40" s="6">
        <v>0</v>
      </c>
      <c r="EX40" s="5">
        <v>0</v>
      </c>
      <c r="EY40" s="8">
        <v>0</v>
      </c>
      <c r="EZ40" s="6">
        <v>0</v>
      </c>
      <c r="FA40" s="5">
        <v>0</v>
      </c>
      <c r="FB40" s="8">
        <v>0</v>
      </c>
      <c r="FC40" s="6">
        <v>0</v>
      </c>
      <c r="FD40" s="5">
        <v>0</v>
      </c>
      <c r="FE40" s="8">
        <v>0</v>
      </c>
      <c r="FF40" s="6">
        <v>0</v>
      </c>
      <c r="FG40" s="5">
        <v>0</v>
      </c>
      <c r="FH40" s="8">
        <v>0</v>
      </c>
      <c r="FI40" s="6">
        <v>0</v>
      </c>
      <c r="FJ40" s="5">
        <v>0</v>
      </c>
      <c r="FK40" s="8">
        <v>0</v>
      </c>
      <c r="FL40" s="6">
        <v>0</v>
      </c>
      <c r="FM40" s="5">
        <v>0</v>
      </c>
      <c r="FN40" s="8">
        <v>0</v>
      </c>
      <c r="FO40" s="6">
        <v>0</v>
      </c>
      <c r="FP40" s="5">
        <v>0</v>
      </c>
      <c r="FQ40" s="8">
        <v>0</v>
      </c>
      <c r="FR40" s="6">
        <v>0</v>
      </c>
      <c r="FS40" s="5">
        <v>0</v>
      </c>
      <c r="FT40" s="8">
        <v>0</v>
      </c>
      <c r="FU40" s="6">
        <v>0</v>
      </c>
      <c r="FV40" s="5">
        <v>0</v>
      </c>
      <c r="FW40" s="8">
        <v>0</v>
      </c>
      <c r="FX40" s="6">
        <v>0</v>
      </c>
      <c r="FY40" s="5">
        <v>0</v>
      </c>
      <c r="FZ40" s="8">
        <v>0</v>
      </c>
      <c r="GA40" s="6">
        <v>0</v>
      </c>
      <c r="GB40" s="5">
        <v>5</v>
      </c>
      <c r="GC40" s="8">
        <v>0</v>
      </c>
      <c r="GD40" s="6">
        <v>0</v>
      </c>
      <c r="GE40" s="5">
        <v>0</v>
      </c>
      <c r="GF40" s="8">
        <v>0</v>
      </c>
      <c r="GG40" s="6">
        <v>0</v>
      </c>
      <c r="GH40" s="5">
        <v>0</v>
      </c>
      <c r="GI40" s="8">
        <v>0</v>
      </c>
      <c r="GJ40" s="6">
        <v>0</v>
      </c>
      <c r="GK40" s="5">
        <v>0</v>
      </c>
      <c r="GL40" s="8">
        <v>0</v>
      </c>
      <c r="GM40" s="6">
        <v>0</v>
      </c>
      <c r="GN40" s="5">
        <v>0</v>
      </c>
      <c r="GO40" s="8">
        <v>0</v>
      </c>
      <c r="GP40" s="6">
        <f t="shared" si="40"/>
        <v>30</v>
      </c>
      <c r="GQ40" s="8">
        <f t="shared" si="41"/>
        <v>501</v>
      </c>
    </row>
    <row r="41" spans="1:199" x14ac:dyDescent="0.3">
      <c r="A41" s="43">
        <v>2006</v>
      </c>
      <c r="B41" s="44" t="s">
        <v>11</v>
      </c>
      <c r="C41" s="6">
        <v>1506</v>
      </c>
      <c r="D41" s="5">
        <v>10128</v>
      </c>
      <c r="E41" s="8">
        <f t="shared" si="36"/>
        <v>6725.0996015936262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21</v>
      </c>
      <c r="P41" s="5">
        <v>168</v>
      </c>
      <c r="Q41" s="8">
        <f t="shared" ref="Q41" si="42">P41/O41*1000</f>
        <v>8000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20</v>
      </c>
      <c r="BC41" s="5">
        <v>326</v>
      </c>
      <c r="BD41" s="8">
        <f t="shared" si="34"/>
        <v>16300</v>
      </c>
      <c r="BE41" s="6">
        <v>0</v>
      </c>
      <c r="BF41" s="5">
        <v>0</v>
      </c>
      <c r="BG41" s="8">
        <f t="shared" si="28"/>
        <v>0</v>
      </c>
      <c r="BH41" s="6">
        <v>0</v>
      </c>
      <c r="BI41" s="5">
        <v>1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f t="shared" si="38"/>
        <v>0</v>
      </c>
      <c r="BQ41" s="6">
        <v>0</v>
      </c>
      <c r="BR41" s="5">
        <v>2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3</v>
      </c>
      <c r="BY41" s="8">
        <v>0</v>
      </c>
      <c r="BZ41" s="6">
        <v>0</v>
      </c>
      <c r="CA41" s="5">
        <v>0</v>
      </c>
      <c r="CB41" s="8">
        <v>0</v>
      </c>
      <c r="CC41" s="6">
        <v>20</v>
      </c>
      <c r="CD41" s="5">
        <v>337</v>
      </c>
      <c r="CE41" s="8">
        <f t="shared" si="29"/>
        <v>16850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6">
        <v>0</v>
      </c>
      <c r="DZ41" s="5">
        <v>0</v>
      </c>
      <c r="EA41" s="8">
        <v>0</v>
      </c>
      <c r="EB41" s="6">
        <v>0</v>
      </c>
      <c r="EC41" s="5">
        <v>0</v>
      </c>
      <c r="ED41" s="8">
        <v>0</v>
      </c>
      <c r="EE41" s="6">
        <v>0</v>
      </c>
      <c r="EF41" s="5">
        <v>0</v>
      </c>
      <c r="EG41" s="8">
        <v>0</v>
      </c>
      <c r="EH41" s="6">
        <v>0</v>
      </c>
      <c r="EI41" s="5">
        <v>0</v>
      </c>
      <c r="EJ41" s="8">
        <v>0</v>
      </c>
      <c r="EK41" s="6">
        <v>0</v>
      </c>
      <c r="EL41" s="5">
        <v>0</v>
      </c>
      <c r="EM41" s="8">
        <f t="shared" si="30"/>
        <v>0</v>
      </c>
      <c r="EN41" s="6">
        <v>0</v>
      </c>
      <c r="EO41" s="5">
        <v>0</v>
      </c>
      <c r="EP41" s="8">
        <v>0</v>
      </c>
      <c r="EQ41" s="6">
        <v>0</v>
      </c>
      <c r="ER41" s="5">
        <v>0</v>
      </c>
      <c r="ES41" s="8">
        <v>0</v>
      </c>
      <c r="ET41" s="6">
        <v>0</v>
      </c>
      <c r="EU41" s="5">
        <v>0</v>
      </c>
      <c r="EV41" s="8">
        <v>0</v>
      </c>
      <c r="EW41" s="6">
        <v>0</v>
      </c>
      <c r="EX41" s="5">
        <v>0</v>
      </c>
      <c r="EY41" s="8">
        <v>0</v>
      </c>
      <c r="EZ41" s="6">
        <v>0</v>
      </c>
      <c r="FA41" s="5">
        <v>0</v>
      </c>
      <c r="FB41" s="8">
        <v>0</v>
      </c>
      <c r="FC41" s="6">
        <v>0</v>
      </c>
      <c r="FD41" s="5">
        <v>0</v>
      </c>
      <c r="FE41" s="8">
        <v>0</v>
      </c>
      <c r="FF41" s="6">
        <v>0</v>
      </c>
      <c r="FG41" s="5">
        <v>0</v>
      </c>
      <c r="FH41" s="8">
        <v>0</v>
      </c>
      <c r="FI41" s="6">
        <v>0</v>
      </c>
      <c r="FJ41" s="5">
        <v>0</v>
      </c>
      <c r="FK41" s="8">
        <v>0</v>
      </c>
      <c r="FL41" s="6">
        <v>0</v>
      </c>
      <c r="FM41" s="5">
        <v>0</v>
      </c>
      <c r="FN41" s="8">
        <v>0</v>
      </c>
      <c r="FO41" s="6">
        <v>0</v>
      </c>
      <c r="FP41" s="5">
        <v>0</v>
      </c>
      <c r="FQ41" s="8">
        <v>0</v>
      </c>
      <c r="FR41" s="6">
        <v>0</v>
      </c>
      <c r="FS41" s="5">
        <v>0</v>
      </c>
      <c r="FT41" s="8">
        <v>0</v>
      </c>
      <c r="FU41" s="6">
        <v>0</v>
      </c>
      <c r="FV41" s="5">
        <v>0</v>
      </c>
      <c r="FW41" s="8">
        <v>0</v>
      </c>
      <c r="FX41" s="6">
        <v>0</v>
      </c>
      <c r="FY41" s="5">
        <v>0</v>
      </c>
      <c r="FZ41" s="8">
        <v>0</v>
      </c>
      <c r="GA41" s="6">
        <v>0</v>
      </c>
      <c r="GB41" s="5">
        <v>0</v>
      </c>
      <c r="GC41" s="8">
        <v>0</v>
      </c>
      <c r="GD41" s="6">
        <v>0</v>
      </c>
      <c r="GE41" s="5">
        <v>0</v>
      </c>
      <c r="GF41" s="8">
        <v>0</v>
      </c>
      <c r="GG41" s="6">
        <v>0</v>
      </c>
      <c r="GH41" s="5">
        <v>0</v>
      </c>
      <c r="GI41" s="8">
        <v>0</v>
      </c>
      <c r="GJ41" s="6">
        <v>0</v>
      </c>
      <c r="GK41" s="5">
        <v>0</v>
      </c>
      <c r="GL41" s="8">
        <v>0</v>
      </c>
      <c r="GM41" s="6">
        <v>0</v>
      </c>
      <c r="GN41" s="5">
        <v>0</v>
      </c>
      <c r="GO41" s="8">
        <v>0</v>
      </c>
      <c r="GP41" s="6">
        <f t="shared" si="40"/>
        <v>1567</v>
      </c>
      <c r="GQ41" s="8">
        <f t="shared" si="41"/>
        <v>10965</v>
      </c>
    </row>
    <row r="42" spans="1:199" x14ac:dyDescent="0.3">
      <c r="A42" s="43">
        <v>2006</v>
      </c>
      <c r="B42" s="44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f t="shared" si="28"/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f t="shared" si="38"/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0</v>
      </c>
      <c r="DW42" s="5">
        <v>0</v>
      </c>
      <c r="DX42" s="8">
        <v>0</v>
      </c>
      <c r="DY42" s="6">
        <v>0</v>
      </c>
      <c r="DZ42" s="5">
        <v>0</v>
      </c>
      <c r="EA42" s="8">
        <v>0</v>
      </c>
      <c r="EB42" s="6">
        <v>0</v>
      </c>
      <c r="EC42" s="5">
        <v>0</v>
      </c>
      <c r="ED42" s="8">
        <v>0</v>
      </c>
      <c r="EE42" s="6">
        <v>0</v>
      </c>
      <c r="EF42" s="5">
        <v>0</v>
      </c>
      <c r="EG42" s="8">
        <v>0</v>
      </c>
      <c r="EH42" s="6">
        <v>0</v>
      </c>
      <c r="EI42" s="5">
        <v>0</v>
      </c>
      <c r="EJ42" s="8">
        <v>0</v>
      </c>
      <c r="EK42" s="6">
        <v>0</v>
      </c>
      <c r="EL42" s="5">
        <v>0</v>
      </c>
      <c r="EM42" s="8">
        <f t="shared" si="30"/>
        <v>0</v>
      </c>
      <c r="EN42" s="6">
        <v>0</v>
      </c>
      <c r="EO42" s="5">
        <v>0</v>
      </c>
      <c r="EP42" s="8">
        <v>0</v>
      </c>
      <c r="EQ42" s="6">
        <v>0</v>
      </c>
      <c r="ER42" s="5">
        <v>0</v>
      </c>
      <c r="ES42" s="8">
        <v>0</v>
      </c>
      <c r="ET42" s="6">
        <v>0</v>
      </c>
      <c r="EU42" s="5">
        <v>0</v>
      </c>
      <c r="EV42" s="8">
        <v>0</v>
      </c>
      <c r="EW42" s="6">
        <v>0</v>
      </c>
      <c r="EX42" s="5">
        <v>0</v>
      </c>
      <c r="EY42" s="8">
        <v>0</v>
      </c>
      <c r="EZ42" s="6">
        <v>0</v>
      </c>
      <c r="FA42" s="5">
        <v>0</v>
      </c>
      <c r="FB42" s="8">
        <v>0</v>
      </c>
      <c r="FC42" s="6">
        <v>0</v>
      </c>
      <c r="FD42" s="5">
        <v>0</v>
      </c>
      <c r="FE42" s="8">
        <v>0</v>
      </c>
      <c r="FF42" s="6">
        <v>0</v>
      </c>
      <c r="FG42" s="5">
        <v>0</v>
      </c>
      <c r="FH42" s="8">
        <v>0</v>
      </c>
      <c r="FI42" s="6">
        <v>0</v>
      </c>
      <c r="FJ42" s="5">
        <v>0</v>
      </c>
      <c r="FK42" s="8">
        <v>0</v>
      </c>
      <c r="FL42" s="6">
        <v>0</v>
      </c>
      <c r="FM42" s="5">
        <v>0</v>
      </c>
      <c r="FN42" s="8">
        <v>0</v>
      </c>
      <c r="FO42" s="6">
        <v>0</v>
      </c>
      <c r="FP42" s="5">
        <v>0</v>
      </c>
      <c r="FQ42" s="8">
        <v>0</v>
      </c>
      <c r="FR42" s="6">
        <v>0</v>
      </c>
      <c r="FS42" s="5">
        <v>0</v>
      </c>
      <c r="FT42" s="8">
        <v>0</v>
      </c>
      <c r="FU42" s="6">
        <v>0</v>
      </c>
      <c r="FV42" s="5">
        <v>0</v>
      </c>
      <c r="FW42" s="8">
        <v>0</v>
      </c>
      <c r="FX42" s="6">
        <v>0</v>
      </c>
      <c r="FY42" s="5">
        <v>0</v>
      </c>
      <c r="FZ42" s="8">
        <v>0</v>
      </c>
      <c r="GA42" s="6">
        <v>0</v>
      </c>
      <c r="GB42" s="5">
        <v>0</v>
      </c>
      <c r="GC42" s="8">
        <v>0</v>
      </c>
      <c r="GD42" s="6">
        <v>0</v>
      </c>
      <c r="GE42" s="5">
        <v>3</v>
      </c>
      <c r="GF42" s="8">
        <v>0</v>
      </c>
      <c r="GG42" s="6">
        <v>0</v>
      </c>
      <c r="GH42" s="5">
        <v>0</v>
      </c>
      <c r="GI42" s="8">
        <v>0</v>
      </c>
      <c r="GJ42" s="6">
        <v>0</v>
      </c>
      <c r="GK42" s="5">
        <v>0</v>
      </c>
      <c r="GL42" s="8">
        <v>0</v>
      </c>
      <c r="GM42" s="6">
        <v>0</v>
      </c>
      <c r="GN42" s="5">
        <v>0</v>
      </c>
      <c r="GO42" s="8">
        <v>0</v>
      </c>
      <c r="GP42" s="6">
        <f t="shared" si="40"/>
        <v>0</v>
      </c>
      <c r="GQ42" s="8">
        <f t="shared" si="41"/>
        <v>3</v>
      </c>
    </row>
    <row r="43" spans="1:199" x14ac:dyDescent="0.3">
      <c r="A43" s="43">
        <v>2006</v>
      </c>
      <c r="B43" s="44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7</v>
      </c>
      <c r="BC43" s="5">
        <v>123</v>
      </c>
      <c r="BD43" s="8">
        <f t="shared" si="34"/>
        <v>17571.428571428572</v>
      </c>
      <c r="BE43" s="6">
        <v>0</v>
      </c>
      <c r="BF43" s="5">
        <v>0</v>
      </c>
      <c r="BG43" s="8">
        <f t="shared" si="28"/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f t="shared" si="38"/>
        <v>0</v>
      </c>
      <c r="BQ43" s="6">
        <v>0</v>
      </c>
      <c r="BR43" s="5">
        <v>1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0</v>
      </c>
      <c r="DW43" s="5">
        <v>0</v>
      </c>
      <c r="DX43" s="8">
        <v>0</v>
      </c>
      <c r="DY43" s="6">
        <v>0</v>
      </c>
      <c r="DZ43" s="5">
        <v>0</v>
      </c>
      <c r="EA43" s="8">
        <v>0</v>
      </c>
      <c r="EB43" s="6">
        <v>0</v>
      </c>
      <c r="EC43" s="5">
        <v>0</v>
      </c>
      <c r="ED43" s="8">
        <v>0</v>
      </c>
      <c r="EE43" s="6">
        <v>0</v>
      </c>
      <c r="EF43" s="5">
        <v>0</v>
      </c>
      <c r="EG43" s="8">
        <v>0</v>
      </c>
      <c r="EH43" s="6">
        <v>0</v>
      </c>
      <c r="EI43" s="5">
        <v>0</v>
      </c>
      <c r="EJ43" s="8">
        <v>0</v>
      </c>
      <c r="EK43" s="6">
        <v>0</v>
      </c>
      <c r="EL43" s="5">
        <v>0</v>
      </c>
      <c r="EM43" s="8">
        <f t="shared" si="30"/>
        <v>0</v>
      </c>
      <c r="EN43" s="6">
        <v>0</v>
      </c>
      <c r="EO43" s="5">
        <v>0</v>
      </c>
      <c r="EP43" s="8">
        <v>0</v>
      </c>
      <c r="EQ43" s="6">
        <v>0</v>
      </c>
      <c r="ER43" s="5">
        <v>0</v>
      </c>
      <c r="ES43" s="8">
        <v>0</v>
      </c>
      <c r="ET43" s="6">
        <v>0</v>
      </c>
      <c r="EU43" s="5">
        <v>0</v>
      </c>
      <c r="EV43" s="8">
        <v>0</v>
      </c>
      <c r="EW43" s="6">
        <v>0</v>
      </c>
      <c r="EX43" s="5">
        <v>0</v>
      </c>
      <c r="EY43" s="8">
        <v>0</v>
      </c>
      <c r="EZ43" s="6">
        <v>0</v>
      </c>
      <c r="FA43" s="5">
        <v>0</v>
      </c>
      <c r="FB43" s="8">
        <v>0</v>
      </c>
      <c r="FC43" s="6">
        <v>0</v>
      </c>
      <c r="FD43" s="5">
        <v>0</v>
      </c>
      <c r="FE43" s="8">
        <v>0</v>
      </c>
      <c r="FF43" s="6">
        <v>0</v>
      </c>
      <c r="FG43" s="5">
        <v>0</v>
      </c>
      <c r="FH43" s="8">
        <v>0</v>
      </c>
      <c r="FI43" s="6">
        <v>0</v>
      </c>
      <c r="FJ43" s="5">
        <v>0</v>
      </c>
      <c r="FK43" s="8">
        <v>0</v>
      </c>
      <c r="FL43" s="6">
        <v>0</v>
      </c>
      <c r="FM43" s="5">
        <v>0</v>
      </c>
      <c r="FN43" s="8">
        <v>0</v>
      </c>
      <c r="FO43" s="6">
        <v>0</v>
      </c>
      <c r="FP43" s="5">
        <v>0</v>
      </c>
      <c r="FQ43" s="8">
        <v>0</v>
      </c>
      <c r="FR43" s="6">
        <v>0</v>
      </c>
      <c r="FS43" s="5">
        <v>0</v>
      </c>
      <c r="FT43" s="8">
        <v>0</v>
      </c>
      <c r="FU43" s="6">
        <v>0</v>
      </c>
      <c r="FV43" s="5">
        <v>0</v>
      </c>
      <c r="FW43" s="8">
        <v>0</v>
      </c>
      <c r="FX43" s="6">
        <v>0</v>
      </c>
      <c r="FY43" s="5">
        <v>0</v>
      </c>
      <c r="FZ43" s="8">
        <v>0</v>
      </c>
      <c r="GA43" s="6">
        <v>0</v>
      </c>
      <c r="GB43" s="5">
        <v>0</v>
      </c>
      <c r="GC43" s="8">
        <v>0</v>
      </c>
      <c r="GD43" s="6">
        <v>0</v>
      </c>
      <c r="GE43" s="5">
        <v>0</v>
      </c>
      <c r="GF43" s="8">
        <v>0</v>
      </c>
      <c r="GG43" s="6">
        <v>0</v>
      </c>
      <c r="GH43" s="5">
        <v>0</v>
      </c>
      <c r="GI43" s="8">
        <v>0</v>
      </c>
      <c r="GJ43" s="6">
        <v>0</v>
      </c>
      <c r="GK43" s="5">
        <v>0</v>
      </c>
      <c r="GL43" s="8">
        <v>0</v>
      </c>
      <c r="GM43" s="6">
        <v>0</v>
      </c>
      <c r="GN43" s="5">
        <v>0</v>
      </c>
      <c r="GO43" s="8">
        <v>0</v>
      </c>
      <c r="GP43" s="6">
        <f t="shared" si="40"/>
        <v>7</v>
      </c>
      <c r="GQ43" s="8">
        <f t="shared" si="41"/>
        <v>124</v>
      </c>
    </row>
    <row r="44" spans="1:199" ht="15" thickBot="1" x14ac:dyDescent="0.35">
      <c r="A44" s="45"/>
      <c r="B44" s="46" t="s">
        <v>14</v>
      </c>
      <c r="C44" s="26">
        <f>SUM(C32:C43)</f>
        <v>3154</v>
      </c>
      <c r="D44" s="24">
        <f>SUM(D32:D43)</f>
        <v>17837</v>
      </c>
      <c r="E44" s="27"/>
      <c r="F44" s="26">
        <f>SUM(F32:F43)</f>
        <v>0</v>
      </c>
      <c r="G44" s="24">
        <f>SUM(G32:G43)</f>
        <v>0</v>
      </c>
      <c r="H44" s="27"/>
      <c r="I44" s="26">
        <f>SUM(I32:I43)</f>
        <v>0</v>
      </c>
      <c r="J44" s="24">
        <f>SUM(J32:J43)</f>
        <v>0</v>
      </c>
      <c r="K44" s="27"/>
      <c r="L44" s="26">
        <f>SUM(L32:L43)</f>
        <v>0</v>
      </c>
      <c r="M44" s="24">
        <f>SUM(M32:M43)</f>
        <v>0</v>
      </c>
      <c r="N44" s="27"/>
      <c r="O44" s="26">
        <f>SUM(O32:O43)</f>
        <v>21</v>
      </c>
      <c r="P44" s="24">
        <f>SUM(P32:P43)</f>
        <v>168</v>
      </c>
      <c r="Q44" s="27"/>
      <c r="R44" s="26">
        <f>SUM(R32:R43)</f>
        <v>0</v>
      </c>
      <c r="S44" s="24">
        <f>SUM(S32:S43)</f>
        <v>0</v>
      </c>
      <c r="T44" s="27"/>
      <c r="U44" s="26">
        <f>SUM(U32:U43)</f>
        <v>0</v>
      </c>
      <c r="V44" s="24">
        <f>SUM(V32:V43)</f>
        <v>0</v>
      </c>
      <c r="W44" s="27"/>
      <c r="X44" s="26">
        <f>SUM(X32:X43)</f>
        <v>0</v>
      </c>
      <c r="Y44" s="24">
        <f>SUM(Y32:Y43)</f>
        <v>0</v>
      </c>
      <c r="Z44" s="27"/>
      <c r="AA44" s="26">
        <f>SUM(AA32:AA43)</f>
        <v>0</v>
      </c>
      <c r="AB44" s="24">
        <f>SUM(AB32:AB43)</f>
        <v>0</v>
      </c>
      <c r="AC44" s="27"/>
      <c r="AD44" s="26">
        <f>SUM(AD32:AD43)</f>
        <v>0</v>
      </c>
      <c r="AE44" s="24">
        <f>SUM(AE32:AE43)</f>
        <v>0</v>
      </c>
      <c r="AF44" s="27"/>
      <c r="AG44" s="26">
        <f>SUM(AG32:AG43)</f>
        <v>0</v>
      </c>
      <c r="AH44" s="24">
        <f>SUM(AH32:AH43)</f>
        <v>0</v>
      </c>
      <c r="AI44" s="27"/>
      <c r="AJ44" s="26">
        <f>SUM(AJ32:AJ43)</f>
        <v>1</v>
      </c>
      <c r="AK44" s="24">
        <f>SUM(AK32:AK43)</f>
        <v>2</v>
      </c>
      <c r="AL44" s="27"/>
      <c r="AM44" s="26">
        <f>SUM(AM32:AM43)</f>
        <v>0</v>
      </c>
      <c r="AN44" s="24">
        <f>SUM(AN32:AN43)</f>
        <v>0</v>
      </c>
      <c r="AO44" s="27"/>
      <c r="AP44" s="26">
        <f>SUM(AP32:AP43)</f>
        <v>0</v>
      </c>
      <c r="AQ44" s="24">
        <f>SUM(AQ32:AQ43)</f>
        <v>0</v>
      </c>
      <c r="AR44" s="27"/>
      <c r="AS44" s="26">
        <f>SUM(AS32:AS43)</f>
        <v>0</v>
      </c>
      <c r="AT44" s="24">
        <f>SUM(AT32:AT43)</f>
        <v>0</v>
      </c>
      <c r="AU44" s="27"/>
      <c r="AV44" s="26">
        <f>SUM(AV32:AV43)</f>
        <v>0</v>
      </c>
      <c r="AW44" s="24">
        <f>SUM(AW32:AW43)</f>
        <v>0</v>
      </c>
      <c r="AX44" s="27"/>
      <c r="AY44" s="26">
        <f>SUM(AY32:AY43)</f>
        <v>0</v>
      </c>
      <c r="AZ44" s="24">
        <f>SUM(AZ32:AZ43)</f>
        <v>0</v>
      </c>
      <c r="BA44" s="27"/>
      <c r="BB44" s="26">
        <f>SUM(BB32:BB43)</f>
        <v>57</v>
      </c>
      <c r="BC44" s="24">
        <f>SUM(BC32:BC43)</f>
        <v>907</v>
      </c>
      <c r="BD44" s="27"/>
      <c r="BE44" s="26">
        <f t="shared" ref="BE44:BF44" si="43">SUM(BE32:BE43)</f>
        <v>0</v>
      </c>
      <c r="BF44" s="24">
        <f t="shared" si="43"/>
        <v>0</v>
      </c>
      <c r="BG44" s="27"/>
      <c r="BH44" s="26">
        <f>SUM(BH32:BH43)</f>
        <v>5</v>
      </c>
      <c r="BI44" s="24">
        <f>SUM(BI32:BI43)</f>
        <v>93</v>
      </c>
      <c r="BJ44" s="27"/>
      <c r="BK44" s="26">
        <f>SUM(BK32:BK43)</f>
        <v>0</v>
      </c>
      <c r="BL44" s="24">
        <f>SUM(BL32:BL43)</f>
        <v>0</v>
      </c>
      <c r="BM44" s="27"/>
      <c r="BN44" s="26">
        <f>SUM(BN32:BN43)</f>
        <v>0</v>
      </c>
      <c r="BO44" s="24">
        <f>SUM(BO32:BO43)</f>
        <v>0</v>
      </c>
      <c r="BP44" s="27"/>
      <c r="BQ44" s="26">
        <f>SUM(BQ32:BQ43)</f>
        <v>0</v>
      </c>
      <c r="BR44" s="24">
        <f>SUM(BR32:BR43)</f>
        <v>7</v>
      </c>
      <c r="BS44" s="27"/>
      <c r="BT44" s="26">
        <f>SUM(BT32:BT43)</f>
        <v>0</v>
      </c>
      <c r="BU44" s="24">
        <f>SUM(BU32:BU43)</f>
        <v>0</v>
      </c>
      <c r="BV44" s="27"/>
      <c r="BW44" s="26">
        <f>SUM(BW32:BW43)</f>
        <v>0</v>
      </c>
      <c r="BX44" s="24">
        <f>SUM(BX32:BX43)</f>
        <v>3</v>
      </c>
      <c r="BY44" s="27"/>
      <c r="BZ44" s="26">
        <f>SUM(BZ32:BZ43)</f>
        <v>0</v>
      </c>
      <c r="CA44" s="24">
        <f>SUM(CA32:CA43)</f>
        <v>0</v>
      </c>
      <c r="CB44" s="27"/>
      <c r="CC44" s="26">
        <f>SUM(CC32:CC43)</f>
        <v>161</v>
      </c>
      <c r="CD44" s="24">
        <f>SUM(CD32:CD43)</f>
        <v>2285</v>
      </c>
      <c r="CE44" s="27"/>
      <c r="CF44" s="26">
        <f>SUM(CF32:CF43)</f>
        <v>0</v>
      </c>
      <c r="CG44" s="24">
        <f>SUM(CG32:CG43)</f>
        <v>0</v>
      </c>
      <c r="CH44" s="27"/>
      <c r="CI44" s="26">
        <f>SUM(CI32:CI43)</f>
        <v>0</v>
      </c>
      <c r="CJ44" s="24">
        <f>SUM(CJ32:CJ43)</f>
        <v>0</v>
      </c>
      <c r="CK44" s="27"/>
      <c r="CL44" s="26">
        <f>SUM(CL32:CL43)</f>
        <v>0</v>
      </c>
      <c r="CM44" s="24">
        <f>SUM(CM32:CM43)</f>
        <v>1</v>
      </c>
      <c r="CN44" s="27"/>
      <c r="CO44" s="26">
        <f>SUM(CO32:CO43)</f>
        <v>0</v>
      </c>
      <c r="CP44" s="24">
        <f>SUM(CP32:CP43)</f>
        <v>2</v>
      </c>
      <c r="CQ44" s="27"/>
      <c r="CR44" s="26">
        <f>SUM(CR32:CR43)</f>
        <v>0</v>
      </c>
      <c r="CS44" s="24">
        <f>SUM(CS32:CS43)</f>
        <v>0</v>
      </c>
      <c r="CT44" s="27"/>
      <c r="CU44" s="26">
        <f>SUM(CU32:CU43)</f>
        <v>0</v>
      </c>
      <c r="CV44" s="24">
        <f>SUM(CV32:CV43)</f>
        <v>0</v>
      </c>
      <c r="CW44" s="27"/>
      <c r="CX44" s="26">
        <f>SUM(CX32:CX43)</f>
        <v>0</v>
      </c>
      <c r="CY44" s="24">
        <f>SUM(CY32:CY43)</f>
        <v>0</v>
      </c>
      <c r="CZ44" s="27"/>
      <c r="DA44" s="26">
        <f>SUM(DA32:DA43)</f>
        <v>0</v>
      </c>
      <c r="DB44" s="24">
        <f>SUM(DB32:DB43)</f>
        <v>0</v>
      </c>
      <c r="DC44" s="27"/>
      <c r="DD44" s="26">
        <f>SUM(DD32:DD43)</f>
        <v>0</v>
      </c>
      <c r="DE44" s="24">
        <f>SUM(DE32:DE43)</f>
        <v>0</v>
      </c>
      <c r="DF44" s="27"/>
      <c r="DG44" s="26">
        <f>SUM(DG32:DG43)</f>
        <v>0</v>
      </c>
      <c r="DH44" s="24">
        <f>SUM(DH32:DH43)</f>
        <v>0</v>
      </c>
      <c r="DI44" s="27"/>
      <c r="DJ44" s="26">
        <f>SUM(DJ32:DJ43)</f>
        <v>0</v>
      </c>
      <c r="DK44" s="24">
        <f>SUM(DK32:DK43)</f>
        <v>0</v>
      </c>
      <c r="DL44" s="27"/>
      <c r="DM44" s="26">
        <f>SUM(DM32:DM43)</f>
        <v>0</v>
      </c>
      <c r="DN44" s="24">
        <f>SUM(DN32:DN43)</f>
        <v>0</v>
      </c>
      <c r="DO44" s="27"/>
      <c r="DP44" s="26">
        <f>SUM(DP32:DP43)</f>
        <v>10</v>
      </c>
      <c r="DQ44" s="24">
        <f>SUM(DQ32:DQ43)</f>
        <v>34</v>
      </c>
      <c r="DR44" s="27"/>
      <c r="DS44" s="26">
        <f>SUM(DS32:DS43)</f>
        <v>0</v>
      </c>
      <c r="DT44" s="24">
        <f>SUM(DT32:DT43)</f>
        <v>0</v>
      </c>
      <c r="DU44" s="27"/>
      <c r="DV44" s="26">
        <f>SUM(DV32:DV43)</f>
        <v>0</v>
      </c>
      <c r="DW44" s="24">
        <f>SUM(DW32:DW43)</f>
        <v>0</v>
      </c>
      <c r="DX44" s="27"/>
      <c r="DY44" s="26">
        <f>SUM(DY32:DY43)</f>
        <v>0</v>
      </c>
      <c r="DZ44" s="24">
        <f>SUM(DZ32:DZ43)</f>
        <v>0</v>
      </c>
      <c r="EA44" s="27"/>
      <c r="EB44" s="26">
        <f>SUM(EB32:EB43)</f>
        <v>0</v>
      </c>
      <c r="EC44" s="24">
        <f>SUM(EC32:EC43)</f>
        <v>0</v>
      </c>
      <c r="ED44" s="27"/>
      <c r="EE44" s="26">
        <f>SUM(EE32:EE43)</f>
        <v>0</v>
      </c>
      <c r="EF44" s="24">
        <f>SUM(EF32:EF43)</f>
        <v>0</v>
      </c>
      <c r="EG44" s="27"/>
      <c r="EH44" s="26">
        <f>SUM(EH32:EH43)</f>
        <v>0</v>
      </c>
      <c r="EI44" s="24">
        <f>SUM(EI32:EI43)</f>
        <v>0</v>
      </c>
      <c r="EJ44" s="27"/>
      <c r="EK44" s="26">
        <f t="shared" ref="EK44:EL44" si="44">SUM(EK32:EK43)</f>
        <v>0</v>
      </c>
      <c r="EL44" s="24">
        <f t="shared" si="44"/>
        <v>0</v>
      </c>
      <c r="EM44" s="27"/>
      <c r="EN44" s="26">
        <f>SUM(EN32:EN43)</f>
        <v>0</v>
      </c>
      <c r="EO44" s="24">
        <f>SUM(EO32:EO43)</f>
        <v>0</v>
      </c>
      <c r="EP44" s="27"/>
      <c r="EQ44" s="26">
        <f>SUM(EQ32:EQ43)</f>
        <v>0</v>
      </c>
      <c r="ER44" s="24">
        <f>SUM(ER32:ER43)</f>
        <v>0</v>
      </c>
      <c r="ES44" s="27"/>
      <c r="ET44" s="26">
        <f>SUM(ET32:ET43)</f>
        <v>0</v>
      </c>
      <c r="EU44" s="24">
        <f>SUM(EU32:EU43)</f>
        <v>0</v>
      </c>
      <c r="EV44" s="27"/>
      <c r="EW44" s="26">
        <f>SUM(EW32:EW43)</f>
        <v>2</v>
      </c>
      <c r="EX44" s="24">
        <f>SUM(EX32:EX43)</f>
        <v>24</v>
      </c>
      <c r="EY44" s="27"/>
      <c r="EZ44" s="26">
        <f>SUM(EZ32:EZ43)</f>
        <v>0</v>
      </c>
      <c r="FA44" s="24">
        <f>SUM(FA32:FA43)</f>
        <v>1</v>
      </c>
      <c r="FB44" s="27"/>
      <c r="FC44" s="26">
        <f>SUM(FC32:FC43)</f>
        <v>0</v>
      </c>
      <c r="FD44" s="24">
        <f>SUM(FD32:FD43)</f>
        <v>0</v>
      </c>
      <c r="FE44" s="27"/>
      <c r="FF44" s="26">
        <f>SUM(FF32:FF43)</f>
        <v>0</v>
      </c>
      <c r="FG44" s="24">
        <f>SUM(FG32:FG43)</f>
        <v>0</v>
      </c>
      <c r="FH44" s="27"/>
      <c r="FI44" s="26">
        <f>SUM(FI32:FI43)</f>
        <v>0</v>
      </c>
      <c r="FJ44" s="24">
        <f>SUM(FJ32:FJ43)</f>
        <v>2</v>
      </c>
      <c r="FK44" s="27"/>
      <c r="FL44" s="26">
        <f>SUM(FL32:FL43)</f>
        <v>0</v>
      </c>
      <c r="FM44" s="24">
        <f>SUM(FM32:FM43)</f>
        <v>0</v>
      </c>
      <c r="FN44" s="27"/>
      <c r="FO44" s="26">
        <f>SUM(FO32:FO43)</f>
        <v>0</v>
      </c>
      <c r="FP44" s="24">
        <f>SUM(FP32:FP43)</f>
        <v>0</v>
      </c>
      <c r="FQ44" s="27"/>
      <c r="FR44" s="26">
        <f>SUM(FR32:FR43)</f>
        <v>0</v>
      </c>
      <c r="FS44" s="24">
        <f>SUM(FS32:FS43)</f>
        <v>0</v>
      </c>
      <c r="FT44" s="27"/>
      <c r="FU44" s="26">
        <f>SUM(FU32:FU43)</f>
        <v>0</v>
      </c>
      <c r="FV44" s="24">
        <f>SUM(FV32:FV43)</f>
        <v>0</v>
      </c>
      <c r="FW44" s="27"/>
      <c r="FX44" s="26">
        <f>SUM(FX32:FX43)</f>
        <v>0</v>
      </c>
      <c r="FY44" s="24">
        <f>SUM(FY32:FY43)</f>
        <v>0</v>
      </c>
      <c r="FZ44" s="27"/>
      <c r="GA44" s="26">
        <f>SUM(GA32:GA43)</f>
        <v>0</v>
      </c>
      <c r="GB44" s="24">
        <f>SUM(GB32:GB43)</f>
        <v>9</v>
      </c>
      <c r="GC44" s="27"/>
      <c r="GD44" s="26">
        <f>SUM(GD32:GD43)</f>
        <v>292</v>
      </c>
      <c r="GE44" s="24">
        <f>SUM(GE32:GE43)</f>
        <v>2071</v>
      </c>
      <c r="GF44" s="27"/>
      <c r="GG44" s="26">
        <f>SUM(GG32:GG43)</f>
        <v>0</v>
      </c>
      <c r="GH44" s="24">
        <f>SUM(GH32:GH43)</f>
        <v>0</v>
      </c>
      <c r="GI44" s="27"/>
      <c r="GJ44" s="26">
        <f>SUM(GJ32:GJ43)</f>
        <v>0</v>
      </c>
      <c r="GK44" s="24">
        <f>SUM(GK32:GK43)</f>
        <v>0</v>
      </c>
      <c r="GL44" s="27"/>
      <c r="GM44" s="26">
        <f>SUM(GM32:GM43)</f>
        <v>0</v>
      </c>
      <c r="GN44" s="24">
        <f>SUM(GN32:GN43)</f>
        <v>0</v>
      </c>
      <c r="GO44" s="27"/>
      <c r="GP44" s="26">
        <f t="shared" si="40"/>
        <v>3703</v>
      </c>
      <c r="GQ44" s="27">
        <f t="shared" si="41"/>
        <v>23446</v>
      </c>
    </row>
    <row r="45" spans="1:199" x14ac:dyDescent="0.3">
      <c r="A45" s="43">
        <v>2007</v>
      </c>
      <c r="B45" s="44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f t="shared" ref="BG45:BG56" si="45">IF(BE45=0,0,BF45/BE45*1000)</f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20</v>
      </c>
      <c r="DQ45" s="5">
        <v>314</v>
      </c>
      <c r="DR45" s="8">
        <f t="shared" ref="DR45:DR55" si="46">DQ45/DP45*1000</f>
        <v>15700</v>
      </c>
      <c r="DS45" s="6">
        <v>0</v>
      </c>
      <c r="DT45" s="5">
        <v>0</v>
      </c>
      <c r="DU45" s="8">
        <v>0</v>
      </c>
      <c r="DV45" s="6">
        <v>0</v>
      </c>
      <c r="DW45" s="5">
        <v>0</v>
      </c>
      <c r="DX45" s="8">
        <v>0</v>
      </c>
      <c r="DY45" s="6">
        <v>0</v>
      </c>
      <c r="DZ45" s="5">
        <v>0</v>
      </c>
      <c r="EA45" s="8">
        <v>0</v>
      </c>
      <c r="EB45" s="6">
        <v>0</v>
      </c>
      <c r="EC45" s="5">
        <v>0</v>
      </c>
      <c r="ED45" s="8">
        <v>0</v>
      </c>
      <c r="EE45" s="6">
        <v>0</v>
      </c>
      <c r="EF45" s="5">
        <v>0</v>
      </c>
      <c r="EG45" s="8">
        <v>0</v>
      </c>
      <c r="EH45" s="6">
        <v>0</v>
      </c>
      <c r="EI45" s="5">
        <v>0</v>
      </c>
      <c r="EJ45" s="8">
        <v>0</v>
      </c>
      <c r="EK45" s="6">
        <v>0</v>
      </c>
      <c r="EL45" s="5">
        <v>0</v>
      </c>
      <c r="EM45" s="8">
        <f t="shared" ref="EM45:EM56" si="47">IF(EK45=0,0,EL45/EK45*1000)</f>
        <v>0</v>
      </c>
      <c r="EN45" s="6">
        <v>0</v>
      </c>
      <c r="EO45" s="5">
        <v>0</v>
      </c>
      <c r="EP45" s="8">
        <v>0</v>
      </c>
      <c r="EQ45" s="6">
        <v>0</v>
      </c>
      <c r="ER45" s="5">
        <v>0</v>
      </c>
      <c r="ES45" s="8">
        <v>0</v>
      </c>
      <c r="ET45" s="6">
        <v>0</v>
      </c>
      <c r="EU45" s="5">
        <v>0</v>
      </c>
      <c r="EV45" s="8">
        <v>0</v>
      </c>
      <c r="EW45" s="6">
        <v>0</v>
      </c>
      <c r="EX45" s="5">
        <v>0</v>
      </c>
      <c r="EY45" s="8">
        <v>0</v>
      </c>
      <c r="EZ45" s="6">
        <v>0</v>
      </c>
      <c r="FA45" s="5">
        <v>0</v>
      </c>
      <c r="FB45" s="8">
        <v>0</v>
      </c>
      <c r="FC45" s="6">
        <v>0</v>
      </c>
      <c r="FD45" s="5">
        <v>0</v>
      </c>
      <c r="FE45" s="8">
        <v>0</v>
      </c>
      <c r="FF45" s="6">
        <v>0</v>
      </c>
      <c r="FG45" s="5">
        <v>0</v>
      </c>
      <c r="FH45" s="8">
        <v>0</v>
      </c>
      <c r="FI45" s="6">
        <v>0</v>
      </c>
      <c r="FJ45" s="5">
        <v>0</v>
      </c>
      <c r="FK45" s="8">
        <v>0</v>
      </c>
      <c r="FL45" s="6">
        <v>0</v>
      </c>
      <c r="FM45" s="5">
        <v>0</v>
      </c>
      <c r="FN45" s="8">
        <v>0</v>
      </c>
      <c r="FO45" s="6">
        <v>0</v>
      </c>
      <c r="FP45" s="5">
        <v>0</v>
      </c>
      <c r="FQ45" s="8">
        <v>0</v>
      </c>
      <c r="FR45" s="6">
        <v>0</v>
      </c>
      <c r="FS45" s="5">
        <v>0</v>
      </c>
      <c r="FT45" s="8">
        <v>0</v>
      </c>
      <c r="FU45" s="6">
        <v>0</v>
      </c>
      <c r="FV45" s="5">
        <v>0</v>
      </c>
      <c r="FW45" s="8">
        <v>0</v>
      </c>
      <c r="FX45" s="6">
        <v>0</v>
      </c>
      <c r="FY45" s="5">
        <v>0</v>
      </c>
      <c r="FZ45" s="8">
        <v>0</v>
      </c>
      <c r="GA45" s="6">
        <v>0</v>
      </c>
      <c r="GB45" s="5">
        <v>0</v>
      </c>
      <c r="GC45" s="8">
        <v>0</v>
      </c>
      <c r="GD45" s="6">
        <v>0</v>
      </c>
      <c r="GE45" s="5">
        <v>0</v>
      </c>
      <c r="GF45" s="8">
        <v>0</v>
      </c>
      <c r="GG45" s="6">
        <v>0</v>
      </c>
      <c r="GH45" s="5">
        <v>0</v>
      </c>
      <c r="GI45" s="8">
        <v>0</v>
      </c>
      <c r="GJ45" s="6">
        <v>0</v>
      </c>
      <c r="GK45" s="5">
        <v>0</v>
      </c>
      <c r="GL45" s="8">
        <v>0</v>
      </c>
      <c r="GM45" s="6">
        <v>0</v>
      </c>
      <c r="GN45" s="5">
        <v>0</v>
      </c>
      <c r="GO45" s="8">
        <v>0</v>
      </c>
      <c r="GP45" s="6">
        <f t="shared" si="40"/>
        <v>20</v>
      </c>
      <c r="GQ45" s="8">
        <f t="shared" si="41"/>
        <v>314</v>
      </c>
    </row>
    <row r="46" spans="1:199" x14ac:dyDescent="0.3">
      <c r="A46" s="43">
        <v>2007</v>
      </c>
      <c r="B46" s="44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7</v>
      </c>
      <c r="BC46" s="5">
        <v>121</v>
      </c>
      <c r="BD46" s="8">
        <f t="shared" ref="BD46:BD54" si="48">BC46/BB46*1000</f>
        <v>17285.714285714286</v>
      </c>
      <c r="BE46" s="6">
        <v>0</v>
      </c>
      <c r="BF46" s="5">
        <v>0</v>
      </c>
      <c r="BG46" s="8">
        <f t="shared" si="45"/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2</v>
      </c>
      <c r="CG46" s="5">
        <v>44</v>
      </c>
      <c r="CH46" s="8">
        <f t="shared" ref="CH46:CH56" si="49">CG46/CF46*1000</f>
        <v>22000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20</v>
      </c>
      <c r="DQ46" s="5">
        <v>239</v>
      </c>
      <c r="DR46" s="8">
        <f t="shared" si="46"/>
        <v>11950</v>
      </c>
      <c r="DS46" s="6">
        <v>0</v>
      </c>
      <c r="DT46" s="5">
        <v>0</v>
      </c>
      <c r="DU46" s="8">
        <v>0</v>
      </c>
      <c r="DV46" s="6">
        <v>0</v>
      </c>
      <c r="DW46" s="5">
        <v>0</v>
      </c>
      <c r="DX46" s="8">
        <v>0</v>
      </c>
      <c r="DY46" s="6">
        <v>0</v>
      </c>
      <c r="DZ46" s="5">
        <v>0</v>
      </c>
      <c r="EA46" s="8">
        <v>0</v>
      </c>
      <c r="EB46" s="6">
        <v>0</v>
      </c>
      <c r="EC46" s="5">
        <v>0</v>
      </c>
      <c r="ED46" s="8">
        <v>0</v>
      </c>
      <c r="EE46" s="6">
        <v>0</v>
      </c>
      <c r="EF46" s="5">
        <v>0</v>
      </c>
      <c r="EG46" s="8">
        <v>0</v>
      </c>
      <c r="EH46" s="6">
        <v>0</v>
      </c>
      <c r="EI46" s="5">
        <v>0</v>
      </c>
      <c r="EJ46" s="8">
        <v>0</v>
      </c>
      <c r="EK46" s="6">
        <v>0</v>
      </c>
      <c r="EL46" s="5">
        <v>0</v>
      </c>
      <c r="EM46" s="8">
        <f t="shared" si="47"/>
        <v>0</v>
      </c>
      <c r="EN46" s="6">
        <v>0</v>
      </c>
      <c r="EO46" s="5">
        <v>0</v>
      </c>
      <c r="EP46" s="8">
        <v>0</v>
      </c>
      <c r="EQ46" s="6">
        <v>0</v>
      </c>
      <c r="ER46" s="5">
        <v>0</v>
      </c>
      <c r="ES46" s="8">
        <v>0</v>
      </c>
      <c r="ET46" s="6">
        <v>0</v>
      </c>
      <c r="EU46" s="5">
        <v>0</v>
      </c>
      <c r="EV46" s="8">
        <v>0</v>
      </c>
      <c r="EW46" s="6">
        <v>0</v>
      </c>
      <c r="EX46" s="5">
        <v>0</v>
      </c>
      <c r="EY46" s="8">
        <v>0</v>
      </c>
      <c r="EZ46" s="6">
        <v>0</v>
      </c>
      <c r="FA46" s="5">
        <v>0</v>
      </c>
      <c r="FB46" s="8">
        <v>0</v>
      </c>
      <c r="FC46" s="6">
        <v>0</v>
      </c>
      <c r="FD46" s="5">
        <v>0</v>
      </c>
      <c r="FE46" s="8">
        <v>0</v>
      </c>
      <c r="FF46" s="6">
        <v>0</v>
      </c>
      <c r="FG46" s="5">
        <v>0</v>
      </c>
      <c r="FH46" s="8">
        <v>0</v>
      </c>
      <c r="FI46" s="6">
        <v>0</v>
      </c>
      <c r="FJ46" s="5">
        <v>0</v>
      </c>
      <c r="FK46" s="8">
        <v>0</v>
      </c>
      <c r="FL46" s="6">
        <v>0</v>
      </c>
      <c r="FM46" s="5">
        <v>0</v>
      </c>
      <c r="FN46" s="8">
        <v>0</v>
      </c>
      <c r="FO46" s="6">
        <v>0</v>
      </c>
      <c r="FP46" s="5">
        <v>0</v>
      </c>
      <c r="FQ46" s="8">
        <v>0</v>
      </c>
      <c r="FR46" s="6">
        <v>0</v>
      </c>
      <c r="FS46" s="5">
        <v>0</v>
      </c>
      <c r="FT46" s="8">
        <v>0</v>
      </c>
      <c r="FU46" s="6">
        <v>0</v>
      </c>
      <c r="FV46" s="5">
        <v>0</v>
      </c>
      <c r="FW46" s="8">
        <v>0</v>
      </c>
      <c r="FX46" s="6">
        <v>0</v>
      </c>
      <c r="FY46" s="5">
        <v>0</v>
      </c>
      <c r="FZ46" s="8">
        <v>0</v>
      </c>
      <c r="GA46" s="6">
        <v>0</v>
      </c>
      <c r="GB46" s="5">
        <v>0</v>
      </c>
      <c r="GC46" s="8">
        <v>0</v>
      </c>
      <c r="GD46" s="6">
        <v>0</v>
      </c>
      <c r="GE46" s="5">
        <v>0</v>
      </c>
      <c r="GF46" s="8">
        <v>0</v>
      </c>
      <c r="GG46" s="6">
        <v>0</v>
      </c>
      <c r="GH46" s="5">
        <v>0</v>
      </c>
      <c r="GI46" s="8">
        <v>0</v>
      </c>
      <c r="GJ46" s="6">
        <v>0</v>
      </c>
      <c r="GK46" s="5">
        <v>0</v>
      </c>
      <c r="GL46" s="8">
        <v>0</v>
      </c>
      <c r="GM46" s="6">
        <v>0</v>
      </c>
      <c r="GN46" s="5">
        <v>0</v>
      </c>
      <c r="GO46" s="8">
        <v>0</v>
      </c>
      <c r="GP46" s="6">
        <f t="shared" si="40"/>
        <v>29</v>
      </c>
      <c r="GQ46" s="8">
        <f t="shared" si="41"/>
        <v>404</v>
      </c>
    </row>
    <row r="47" spans="1:199" x14ac:dyDescent="0.3">
      <c r="A47" s="43">
        <v>2007</v>
      </c>
      <c r="B47" s="44" t="s">
        <v>4</v>
      </c>
      <c r="C47" s="6">
        <v>940</v>
      </c>
      <c r="D47" s="5">
        <v>4614</v>
      </c>
      <c r="E47" s="8">
        <f t="shared" ref="E47:E56" si="50">D47/C47*1000</f>
        <v>4908.510638297872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1050</v>
      </c>
      <c r="Y47" s="5">
        <v>5274</v>
      </c>
      <c r="Z47" s="8">
        <f t="shared" ref="Z47:Z52" si="51">Y47/X47*1000</f>
        <v>5022.8571428571431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7</v>
      </c>
      <c r="BC47" s="5">
        <v>123</v>
      </c>
      <c r="BD47" s="8">
        <f t="shared" si="48"/>
        <v>17571.428571428572</v>
      </c>
      <c r="BE47" s="6">
        <v>0</v>
      </c>
      <c r="BF47" s="5">
        <v>0</v>
      </c>
      <c r="BG47" s="8">
        <f t="shared" si="45"/>
        <v>0</v>
      </c>
      <c r="BH47" s="6">
        <v>2</v>
      </c>
      <c r="BI47" s="5">
        <v>40</v>
      </c>
      <c r="BJ47" s="8">
        <f t="shared" ref="BJ47:BJ55" si="52">BI47/BH47*1000</f>
        <v>20000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3</v>
      </c>
      <c r="CG47" s="5">
        <v>46</v>
      </c>
      <c r="CH47" s="8">
        <f t="shared" si="49"/>
        <v>15333.333333333334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20</v>
      </c>
      <c r="DQ47" s="5">
        <v>257</v>
      </c>
      <c r="DR47" s="8">
        <f t="shared" si="46"/>
        <v>12850</v>
      </c>
      <c r="DS47" s="6">
        <v>0</v>
      </c>
      <c r="DT47" s="5">
        <v>0</v>
      </c>
      <c r="DU47" s="8">
        <v>0</v>
      </c>
      <c r="DV47" s="6">
        <v>0</v>
      </c>
      <c r="DW47" s="5">
        <v>0</v>
      </c>
      <c r="DX47" s="8">
        <v>0</v>
      </c>
      <c r="DY47" s="6">
        <v>0</v>
      </c>
      <c r="DZ47" s="5">
        <v>0</v>
      </c>
      <c r="EA47" s="8">
        <v>0</v>
      </c>
      <c r="EB47" s="6">
        <v>0</v>
      </c>
      <c r="EC47" s="5">
        <v>0</v>
      </c>
      <c r="ED47" s="8">
        <v>0</v>
      </c>
      <c r="EE47" s="6">
        <v>0</v>
      </c>
      <c r="EF47" s="5">
        <v>0</v>
      </c>
      <c r="EG47" s="8">
        <v>0</v>
      </c>
      <c r="EH47" s="6">
        <v>0</v>
      </c>
      <c r="EI47" s="5">
        <v>0</v>
      </c>
      <c r="EJ47" s="8">
        <v>0</v>
      </c>
      <c r="EK47" s="6">
        <v>0</v>
      </c>
      <c r="EL47" s="5">
        <v>0</v>
      </c>
      <c r="EM47" s="8">
        <f t="shared" si="47"/>
        <v>0</v>
      </c>
      <c r="EN47" s="6">
        <v>0</v>
      </c>
      <c r="EO47" s="5">
        <v>0</v>
      </c>
      <c r="EP47" s="8">
        <v>0</v>
      </c>
      <c r="EQ47" s="6">
        <v>0</v>
      </c>
      <c r="ER47" s="5">
        <v>0</v>
      </c>
      <c r="ES47" s="8">
        <v>0</v>
      </c>
      <c r="ET47" s="6">
        <v>0</v>
      </c>
      <c r="EU47" s="5">
        <v>0</v>
      </c>
      <c r="EV47" s="8">
        <v>0</v>
      </c>
      <c r="EW47" s="6">
        <v>0</v>
      </c>
      <c r="EX47" s="5">
        <v>0</v>
      </c>
      <c r="EY47" s="8">
        <v>0</v>
      </c>
      <c r="EZ47" s="6">
        <v>0</v>
      </c>
      <c r="FA47" s="5">
        <v>0</v>
      </c>
      <c r="FB47" s="8">
        <v>0</v>
      </c>
      <c r="FC47" s="6">
        <v>0</v>
      </c>
      <c r="FD47" s="5">
        <v>0</v>
      </c>
      <c r="FE47" s="8">
        <v>0</v>
      </c>
      <c r="FF47" s="6">
        <v>0</v>
      </c>
      <c r="FG47" s="5">
        <v>0</v>
      </c>
      <c r="FH47" s="8">
        <v>0</v>
      </c>
      <c r="FI47" s="6">
        <v>0</v>
      </c>
      <c r="FJ47" s="5">
        <v>0</v>
      </c>
      <c r="FK47" s="8">
        <v>0</v>
      </c>
      <c r="FL47" s="6">
        <v>0</v>
      </c>
      <c r="FM47" s="5">
        <v>0</v>
      </c>
      <c r="FN47" s="8">
        <v>0</v>
      </c>
      <c r="FO47" s="6">
        <v>0</v>
      </c>
      <c r="FP47" s="5">
        <v>0</v>
      </c>
      <c r="FQ47" s="8">
        <v>0</v>
      </c>
      <c r="FR47" s="6">
        <v>0</v>
      </c>
      <c r="FS47" s="5">
        <v>0</v>
      </c>
      <c r="FT47" s="8">
        <v>0</v>
      </c>
      <c r="FU47" s="6">
        <v>0</v>
      </c>
      <c r="FV47" s="5">
        <v>0</v>
      </c>
      <c r="FW47" s="8">
        <v>0</v>
      </c>
      <c r="FX47" s="6">
        <v>0</v>
      </c>
      <c r="FY47" s="5">
        <v>0</v>
      </c>
      <c r="FZ47" s="8">
        <v>0</v>
      </c>
      <c r="GA47" s="6">
        <v>0</v>
      </c>
      <c r="GB47" s="5">
        <v>0</v>
      </c>
      <c r="GC47" s="8">
        <v>0</v>
      </c>
      <c r="GD47" s="6">
        <v>0</v>
      </c>
      <c r="GE47" s="5">
        <v>0</v>
      </c>
      <c r="GF47" s="8">
        <v>0</v>
      </c>
      <c r="GG47" s="6">
        <v>0</v>
      </c>
      <c r="GH47" s="5">
        <v>0</v>
      </c>
      <c r="GI47" s="8">
        <v>0</v>
      </c>
      <c r="GJ47" s="6">
        <v>0</v>
      </c>
      <c r="GK47" s="5">
        <v>0</v>
      </c>
      <c r="GL47" s="8">
        <v>0</v>
      </c>
      <c r="GM47" s="6">
        <v>0</v>
      </c>
      <c r="GN47" s="5">
        <v>0</v>
      </c>
      <c r="GO47" s="8">
        <v>0</v>
      </c>
      <c r="GP47" s="6">
        <f t="shared" si="40"/>
        <v>2022</v>
      </c>
      <c r="GQ47" s="8">
        <f t="shared" si="41"/>
        <v>10354</v>
      </c>
    </row>
    <row r="48" spans="1:199" x14ac:dyDescent="0.3">
      <c r="A48" s="43">
        <v>2007</v>
      </c>
      <c r="B48" s="44" t="s">
        <v>5</v>
      </c>
      <c r="C48" s="6">
        <v>1991</v>
      </c>
      <c r="D48" s="5">
        <v>10442</v>
      </c>
      <c r="E48" s="8">
        <f t="shared" si="50"/>
        <v>5244.6007031642393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-7</v>
      </c>
      <c r="Y48" s="5">
        <v>-36</v>
      </c>
      <c r="Z48" s="8">
        <f>Y48/X48*1000</f>
        <v>5142.8571428571431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f t="shared" si="45"/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1</v>
      </c>
      <c r="CG48" s="5">
        <v>45</v>
      </c>
      <c r="CH48" s="8">
        <f t="shared" si="49"/>
        <v>45000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v>0</v>
      </c>
      <c r="EC48" s="5">
        <v>0</v>
      </c>
      <c r="ED48" s="8">
        <v>0</v>
      </c>
      <c r="EE48" s="6">
        <v>0</v>
      </c>
      <c r="EF48" s="5">
        <v>0</v>
      </c>
      <c r="EG48" s="8">
        <v>0</v>
      </c>
      <c r="EH48" s="6">
        <v>0</v>
      </c>
      <c r="EI48" s="5">
        <v>0</v>
      </c>
      <c r="EJ48" s="8">
        <v>0</v>
      </c>
      <c r="EK48" s="6">
        <v>0</v>
      </c>
      <c r="EL48" s="5">
        <v>0</v>
      </c>
      <c r="EM48" s="8">
        <f t="shared" si="47"/>
        <v>0</v>
      </c>
      <c r="EN48" s="6">
        <v>0</v>
      </c>
      <c r="EO48" s="5">
        <v>0</v>
      </c>
      <c r="EP48" s="8">
        <v>0</v>
      </c>
      <c r="EQ48" s="6">
        <v>0</v>
      </c>
      <c r="ER48" s="5">
        <v>0</v>
      </c>
      <c r="ES48" s="8">
        <v>0</v>
      </c>
      <c r="ET48" s="6">
        <v>0</v>
      </c>
      <c r="EU48" s="5">
        <v>0</v>
      </c>
      <c r="EV48" s="8">
        <v>0</v>
      </c>
      <c r="EW48" s="6">
        <v>0</v>
      </c>
      <c r="EX48" s="5">
        <v>0</v>
      </c>
      <c r="EY48" s="8">
        <v>0</v>
      </c>
      <c r="EZ48" s="6">
        <v>0</v>
      </c>
      <c r="FA48" s="5">
        <v>0</v>
      </c>
      <c r="FB48" s="8">
        <v>0</v>
      </c>
      <c r="FC48" s="6">
        <v>0</v>
      </c>
      <c r="FD48" s="5">
        <v>0</v>
      </c>
      <c r="FE48" s="8">
        <v>0</v>
      </c>
      <c r="FF48" s="6">
        <v>0</v>
      </c>
      <c r="FG48" s="5">
        <v>0</v>
      </c>
      <c r="FH48" s="8">
        <v>0</v>
      </c>
      <c r="FI48" s="6">
        <v>0</v>
      </c>
      <c r="FJ48" s="5">
        <v>0</v>
      </c>
      <c r="FK48" s="8">
        <v>0</v>
      </c>
      <c r="FL48" s="6">
        <v>0</v>
      </c>
      <c r="FM48" s="5">
        <v>0</v>
      </c>
      <c r="FN48" s="8">
        <v>0</v>
      </c>
      <c r="FO48" s="6">
        <v>0</v>
      </c>
      <c r="FP48" s="5">
        <v>0</v>
      </c>
      <c r="FQ48" s="8">
        <v>0</v>
      </c>
      <c r="FR48" s="6">
        <v>0</v>
      </c>
      <c r="FS48" s="5">
        <v>0</v>
      </c>
      <c r="FT48" s="8">
        <v>0</v>
      </c>
      <c r="FU48" s="6">
        <v>0</v>
      </c>
      <c r="FV48" s="5">
        <v>0</v>
      </c>
      <c r="FW48" s="8">
        <v>0</v>
      </c>
      <c r="FX48" s="6">
        <v>0</v>
      </c>
      <c r="FY48" s="5">
        <v>0</v>
      </c>
      <c r="FZ48" s="8">
        <v>0</v>
      </c>
      <c r="GA48" s="6">
        <v>0</v>
      </c>
      <c r="GB48" s="5">
        <v>0</v>
      </c>
      <c r="GC48" s="8">
        <v>0</v>
      </c>
      <c r="GD48" s="6">
        <v>0</v>
      </c>
      <c r="GE48" s="5">
        <v>0</v>
      </c>
      <c r="GF48" s="8">
        <v>0</v>
      </c>
      <c r="GG48" s="6">
        <v>0</v>
      </c>
      <c r="GH48" s="5">
        <v>0</v>
      </c>
      <c r="GI48" s="8">
        <v>0</v>
      </c>
      <c r="GJ48" s="6">
        <v>0</v>
      </c>
      <c r="GK48" s="5">
        <v>0</v>
      </c>
      <c r="GL48" s="8">
        <v>0</v>
      </c>
      <c r="GM48" s="6">
        <v>0</v>
      </c>
      <c r="GN48" s="5">
        <v>0</v>
      </c>
      <c r="GO48" s="8">
        <v>0</v>
      </c>
      <c r="GP48" s="6">
        <f t="shared" si="40"/>
        <v>1985</v>
      </c>
      <c r="GQ48" s="8">
        <f t="shared" si="41"/>
        <v>10451</v>
      </c>
    </row>
    <row r="49" spans="1:199" x14ac:dyDescent="0.3">
      <c r="A49" s="43">
        <v>2007</v>
      </c>
      <c r="B49" s="44" t="s">
        <v>6</v>
      </c>
      <c r="C49" s="6">
        <v>49</v>
      </c>
      <c r="D49" s="5">
        <v>348</v>
      </c>
      <c r="E49" s="8">
        <f t="shared" si="50"/>
        <v>7102.0408163265301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8</v>
      </c>
      <c r="BC49" s="5">
        <v>123</v>
      </c>
      <c r="BD49" s="8">
        <f t="shared" si="48"/>
        <v>15375</v>
      </c>
      <c r="BE49" s="6">
        <v>0</v>
      </c>
      <c r="BF49" s="5">
        <v>0</v>
      </c>
      <c r="BG49" s="8">
        <f t="shared" si="45"/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f t="shared" ref="BP49:BP56" si="53">IF(BN49=0,0,BO49/BN49*1000)</f>
        <v>0</v>
      </c>
      <c r="BQ49" s="6">
        <v>1</v>
      </c>
      <c r="BR49" s="5">
        <v>2</v>
      </c>
      <c r="BS49" s="8">
        <f t="shared" ref="BS49" si="54">BR49/BQ49*1000</f>
        <v>2000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20</v>
      </c>
      <c r="DQ49" s="5">
        <v>249</v>
      </c>
      <c r="DR49" s="8">
        <f t="shared" si="46"/>
        <v>12450</v>
      </c>
      <c r="DS49" s="6">
        <v>0</v>
      </c>
      <c r="DT49" s="5">
        <v>0</v>
      </c>
      <c r="DU49" s="8">
        <v>0</v>
      </c>
      <c r="DV49" s="6">
        <v>0</v>
      </c>
      <c r="DW49" s="5">
        <v>0</v>
      </c>
      <c r="DX49" s="8">
        <v>0</v>
      </c>
      <c r="DY49" s="6">
        <v>0</v>
      </c>
      <c r="DZ49" s="5">
        <v>0</v>
      </c>
      <c r="EA49" s="8">
        <v>0</v>
      </c>
      <c r="EB49" s="6">
        <v>0</v>
      </c>
      <c r="EC49" s="5">
        <v>0</v>
      </c>
      <c r="ED49" s="8">
        <f t="shared" ref="ED49:ED56" si="55">IF(EB49=0,0,EC49/EB49*1000)</f>
        <v>0</v>
      </c>
      <c r="EE49" s="6">
        <v>0</v>
      </c>
      <c r="EF49" s="5">
        <v>0</v>
      </c>
      <c r="EG49" s="8">
        <v>0</v>
      </c>
      <c r="EH49" s="6">
        <v>0</v>
      </c>
      <c r="EI49" s="5">
        <v>0</v>
      </c>
      <c r="EJ49" s="8">
        <v>0</v>
      </c>
      <c r="EK49" s="6">
        <v>0</v>
      </c>
      <c r="EL49" s="5">
        <v>0</v>
      </c>
      <c r="EM49" s="8">
        <f t="shared" si="47"/>
        <v>0</v>
      </c>
      <c r="EN49" s="6">
        <v>0</v>
      </c>
      <c r="EO49" s="5">
        <v>0</v>
      </c>
      <c r="EP49" s="8">
        <v>0</v>
      </c>
      <c r="EQ49" s="6">
        <v>0</v>
      </c>
      <c r="ER49" s="5">
        <v>0</v>
      </c>
      <c r="ES49" s="8">
        <v>0</v>
      </c>
      <c r="ET49" s="6">
        <v>0</v>
      </c>
      <c r="EU49" s="5">
        <v>0</v>
      </c>
      <c r="EV49" s="8">
        <v>0</v>
      </c>
      <c r="EW49" s="6">
        <v>0</v>
      </c>
      <c r="EX49" s="5">
        <v>0</v>
      </c>
      <c r="EY49" s="8">
        <v>0</v>
      </c>
      <c r="EZ49" s="6">
        <v>0</v>
      </c>
      <c r="FA49" s="5">
        <v>0</v>
      </c>
      <c r="FB49" s="8">
        <v>0</v>
      </c>
      <c r="FC49" s="6">
        <v>0</v>
      </c>
      <c r="FD49" s="5">
        <v>0</v>
      </c>
      <c r="FE49" s="8">
        <v>0</v>
      </c>
      <c r="FF49" s="6">
        <v>0</v>
      </c>
      <c r="FG49" s="5">
        <v>0</v>
      </c>
      <c r="FH49" s="8">
        <v>0</v>
      </c>
      <c r="FI49" s="6">
        <v>0</v>
      </c>
      <c r="FJ49" s="5">
        <v>0</v>
      </c>
      <c r="FK49" s="8">
        <v>0</v>
      </c>
      <c r="FL49" s="6">
        <v>0</v>
      </c>
      <c r="FM49" s="5">
        <v>0</v>
      </c>
      <c r="FN49" s="8">
        <v>0</v>
      </c>
      <c r="FO49" s="6">
        <v>0</v>
      </c>
      <c r="FP49" s="5">
        <v>0</v>
      </c>
      <c r="FQ49" s="8">
        <v>0</v>
      </c>
      <c r="FR49" s="6">
        <v>0</v>
      </c>
      <c r="FS49" s="5">
        <v>0</v>
      </c>
      <c r="FT49" s="8">
        <v>0</v>
      </c>
      <c r="FU49" s="6">
        <v>0</v>
      </c>
      <c r="FV49" s="5">
        <v>0</v>
      </c>
      <c r="FW49" s="8">
        <v>0</v>
      </c>
      <c r="FX49" s="6">
        <v>0</v>
      </c>
      <c r="FY49" s="5">
        <v>0</v>
      </c>
      <c r="FZ49" s="8">
        <v>0</v>
      </c>
      <c r="GA49" s="6">
        <v>0</v>
      </c>
      <c r="GB49" s="5">
        <v>0</v>
      </c>
      <c r="GC49" s="8">
        <v>0</v>
      </c>
      <c r="GD49" s="6">
        <v>3</v>
      </c>
      <c r="GE49" s="5">
        <v>57</v>
      </c>
      <c r="GF49" s="8">
        <f t="shared" ref="GF49" si="56">GE49/GD49*1000</f>
        <v>19000</v>
      </c>
      <c r="GG49" s="6">
        <v>0</v>
      </c>
      <c r="GH49" s="5">
        <v>0</v>
      </c>
      <c r="GI49" s="8">
        <v>0</v>
      </c>
      <c r="GJ49" s="6">
        <v>0</v>
      </c>
      <c r="GK49" s="5">
        <v>0</v>
      </c>
      <c r="GL49" s="8">
        <v>0</v>
      </c>
      <c r="GM49" s="6">
        <v>0</v>
      </c>
      <c r="GN49" s="5">
        <v>0</v>
      </c>
      <c r="GO49" s="8">
        <v>0</v>
      </c>
      <c r="GP49" s="6">
        <f t="shared" si="40"/>
        <v>81</v>
      </c>
      <c r="GQ49" s="8">
        <f t="shared" si="41"/>
        <v>779</v>
      </c>
    </row>
    <row r="50" spans="1:199" x14ac:dyDescent="0.3">
      <c r="A50" s="43">
        <v>2007</v>
      </c>
      <c r="B50" s="44" t="s">
        <v>7</v>
      </c>
      <c r="C50" s="6">
        <v>1989</v>
      </c>
      <c r="D50" s="5">
        <v>9870</v>
      </c>
      <c r="E50" s="8">
        <f t="shared" si="50"/>
        <v>4962.2926093514334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7</v>
      </c>
      <c r="BC50" s="5">
        <v>119</v>
      </c>
      <c r="BD50" s="8">
        <f t="shared" si="48"/>
        <v>17000</v>
      </c>
      <c r="BE50" s="6">
        <v>0</v>
      </c>
      <c r="BF50" s="5">
        <v>0</v>
      </c>
      <c r="BG50" s="8">
        <f t="shared" si="45"/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f t="shared" si="53"/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0</v>
      </c>
      <c r="DW50" s="5">
        <v>0</v>
      </c>
      <c r="DX50" s="8">
        <v>0</v>
      </c>
      <c r="DY50" s="6">
        <v>0</v>
      </c>
      <c r="DZ50" s="5">
        <v>0</v>
      </c>
      <c r="EA50" s="8">
        <v>0</v>
      </c>
      <c r="EB50" s="6">
        <v>0</v>
      </c>
      <c r="EC50" s="5">
        <v>0</v>
      </c>
      <c r="ED50" s="8">
        <f t="shared" si="55"/>
        <v>0</v>
      </c>
      <c r="EE50" s="6">
        <v>0</v>
      </c>
      <c r="EF50" s="5">
        <v>0</v>
      </c>
      <c r="EG50" s="8">
        <v>0</v>
      </c>
      <c r="EH50" s="6">
        <v>0</v>
      </c>
      <c r="EI50" s="5">
        <v>0</v>
      </c>
      <c r="EJ50" s="8">
        <v>0</v>
      </c>
      <c r="EK50" s="6">
        <v>0</v>
      </c>
      <c r="EL50" s="5">
        <v>0</v>
      </c>
      <c r="EM50" s="8">
        <f t="shared" si="47"/>
        <v>0</v>
      </c>
      <c r="EN50" s="6">
        <v>0</v>
      </c>
      <c r="EO50" s="5">
        <v>0</v>
      </c>
      <c r="EP50" s="8">
        <v>0</v>
      </c>
      <c r="EQ50" s="6">
        <v>0</v>
      </c>
      <c r="ER50" s="5">
        <v>0</v>
      </c>
      <c r="ES50" s="8">
        <v>0</v>
      </c>
      <c r="ET50" s="6">
        <v>0</v>
      </c>
      <c r="EU50" s="5">
        <v>0</v>
      </c>
      <c r="EV50" s="8">
        <v>0</v>
      </c>
      <c r="EW50" s="6">
        <v>0</v>
      </c>
      <c r="EX50" s="5">
        <v>0</v>
      </c>
      <c r="EY50" s="8">
        <v>0</v>
      </c>
      <c r="EZ50" s="6">
        <v>0</v>
      </c>
      <c r="FA50" s="5">
        <v>0</v>
      </c>
      <c r="FB50" s="8">
        <v>0</v>
      </c>
      <c r="FC50" s="6">
        <v>0</v>
      </c>
      <c r="FD50" s="5">
        <v>0</v>
      </c>
      <c r="FE50" s="8">
        <v>0</v>
      </c>
      <c r="FF50" s="6">
        <v>0</v>
      </c>
      <c r="FG50" s="5">
        <v>0</v>
      </c>
      <c r="FH50" s="8">
        <v>0</v>
      </c>
      <c r="FI50" s="6">
        <v>0</v>
      </c>
      <c r="FJ50" s="5">
        <v>0</v>
      </c>
      <c r="FK50" s="8">
        <v>0</v>
      </c>
      <c r="FL50" s="6">
        <v>0</v>
      </c>
      <c r="FM50" s="5">
        <v>0</v>
      </c>
      <c r="FN50" s="8">
        <v>0</v>
      </c>
      <c r="FO50" s="6">
        <v>0</v>
      </c>
      <c r="FP50" s="5">
        <v>0</v>
      </c>
      <c r="FQ50" s="8">
        <v>0</v>
      </c>
      <c r="FR50" s="6">
        <v>0</v>
      </c>
      <c r="FS50" s="5">
        <v>0</v>
      </c>
      <c r="FT50" s="8">
        <v>0</v>
      </c>
      <c r="FU50" s="6">
        <v>0</v>
      </c>
      <c r="FV50" s="5">
        <v>0</v>
      </c>
      <c r="FW50" s="8">
        <v>0</v>
      </c>
      <c r="FX50" s="6">
        <v>0</v>
      </c>
      <c r="FY50" s="5">
        <v>0</v>
      </c>
      <c r="FZ50" s="8">
        <v>0</v>
      </c>
      <c r="GA50" s="6">
        <v>0</v>
      </c>
      <c r="GB50" s="5">
        <v>0</v>
      </c>
      <c r="GC50" s="8">
        <v>0</v>
      </c>
      <c r="GD50" s="6">
        <v>0</v>
      </c>
      <c r="GE50" s="5">
        <v>0</v>
      </c>
      <c r="GF50" s="8">
        <v>0</v>
      </c>
      <c r="GG50" s="6">
        <v>0</v>
      </c>
      <c r="GH50" s="5">
        <v>0</v>
      </c>
      <c r="GI50" s="8">
        <v>0</v>
      </c>
      <c r="GJ50" s="6">
        <v>0</v>
      </c>
      <c r="GK50" s="5">
        <v>0</v>
      </c>
      <c r="GL50" s="8">
        <v>0</v>
      </c>
      <c r="GM50" s="6">
        <v>0</v>
      </c>
      <c r="GN50" s="5">
        <v>0</v>
      </c>
      <c r="GO50" s="8">
        <v>0</v>
      </c>
      <c r="GP50" s="6">
        <f t="shared" si="40"/>
        <v>1996</v>
      </c>
      <c r="GQ50" s="8">
        <f t="shared" si="41"/>
        <v>9989</v>
      </c>
    </row>
    <row r="51" spans="1:199" x14ac:dyDescent="0.3">
      <c r="A51" s="43">
        <v>2007</v>
      </c>
      <c r="B51" s="44" t="s">
        <v>8</v>
      </c>
      <c r="C51" s="6">
        <v>97</v>
      </c>
      <c r="D51" s="5">
        <v>716</v>
      </c>
      <c r="E51" s="8">
        <f t="shared" si="50"/>
        <v>7381.4432989690722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7</v>
      </c>
      <c r="BC51" s="5">
        <v>123</v>
      </c>
      <c r="BD51" s="8">
        <f>BC51/BB51*1000</f>
        <v>17571.428571428572</v>
      </c>
      <c r="BE51" s="6">
        <v>0</v>
      </c>
      <c r="BF51" s="5">
        <v>0</v>
      </c>
      <c r="BG51" s="8">
        <f t="shared" si="45"/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f t="shared" si="53"/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20</v>
      </c>
      <c r="DQ51" s="5">
        <v>256</v>
      </c>
      <c r="DR51" s="8">
        <f t="shared" si="46"/>
        <v>12800</v>
      </c>
      <c r="DS51" s="6">
        <v>0</v>
      </c>
      <c r="DT51" s="5">
        <v>0</v>
      </c>
      <c r="DU51" s="8">
        <v>0</v>
      </c>
      <c r="DV51" s="6">
        <v>0</v>
      </c>
      <c r="DW51" s="5">
        <v>0</v>
      </c>
      <c r="DX51" s="8">
        <v>0</v>
      </c>
      <c r="DY51" s="6">
        <v>0</v>
      </c>
      <c r="DZ51" s="5">
        <v>0</v>
      </c>
      <c r="EA51" s="8">
        <v>0</v>
      </c>
      <c r="EB51" s="6">
        <v>0</v>
      </c>
      <c r="EC51" s="5">
        <v>0</v>
      </c>
      <c r="ED51" s="8">
        <f t="shared" si="55"/>
        <v>0</v>
      </c>
      <c r="EE51" s="6">
        <v>0</v>
      </c>
      <c r="EF51" s="5">
        <v>0</v>
      </c>
      <c r="EG51" s="8">
        <v>0</v>
      </c>
      <c r="EH51" s="6">
        <v>0</v>
      </c>
      <c r="EI51" s="5">
        <v>0</v>
      </c>
      <c r="EJ51" s="8">
        <v>0</v>
      </c>
      <c r="EK51" s="6">
        <v>0</v>
      </c>
      <c r="EL51" s="5">
        <v>0</v>
      </c>
      <c r="EM51" s="8">
        <f t="shared" si="47"/>
        <v>0</v>
      </c>
      <c r="EN51" s="6">
        <v>0</v>
      </c>
      <c r="EO51" s="5">
        <v>0</v>
      </c>
      <c r="EP51" s="8">
        <v>0</v>
      </c>
      <c r="EQ51" s="6">
        <v>0</v>
      </c>
      <c r="ER51" s="5">
        <v>0</v>
      </c>
      <c r="ES51" s="8">
        <v>0</v>
      </c>
      <c r="ET51" s="6">
        <v>0</v>
      </c>
      <c r="EU51" s="5">
        <v>0</v>
      </c>
      <c r="EV51" s="8">
        <v>0</v>
      </c>
      <c r="EW51" s="6">
        <v>0</v>
      </c>
      <c r="EX51" s="5">
        <v>0</v>
      </c>
      <c r="EY51" s="8">
        <v>0</v>
      </c>
      <c r="EZ51" s="6">
        <v>0</v>
      </c>
      <c r="FA51" s="5">
        <v>0</v>
      </c>
      <c r="FB51" s="8">
        <v>0</v>
      </c>
      <c r="FC51" s="6">
        <v>0</v>
      </c>
      <c r="FD51" s="5">
        <v>0</v>
      </c>
      <c r="FE51" s="8">
        <v>0</v>
      </c>
      <c r="FF51" s="6">
        <v>0</v>
      </c>
      <c r="FG51" s="5">
        <v>0</v>
      </c>
      <c r="FH51" s="8">
        <v>0</v>
      </c>
      <c r="FI51" s="6">
        <v>0</v>
      </c>
      <c r="FJ51" s="5">
        <v>0</v>
      </c>
      <c r="FK51" s="8">
        <v>0</v>
      </c>
      <c r="FL51" s="6">
        <v>0</v>
      </c>
      <c r="FM51" s="5">
        <v>0</v>
      </c>
      <c r="FN51" s="8">
        <v>0</v>
      </c>
      <c r="FO51" s="6">
        <v>0</v>
      </c>
      <c r="FP51" s="5">
        <v>0</v>
      </c>
      <c r="FQ51" s="8">
        <v>0</v>
      </c>
      <c r="FR51" s="6">
        <v>0</v>
      </c>
      <c r="FS51" s="5">
        <v>0</v>
      </c>
      <c r="FT51" s="8">
        <v>0</v>
      </c>
      <c r="FU51" s="6">
        <v>0</v>
      </c>
      <c r="FV51" s="5">
        <v>0</v>
      </c>
      <c r="FW51" s="8">
        <v>0</v>
      </c>
      <c r="FX51" s="6">
        <v>0</v>
      </c>
      <c r="FY51" s="5">
        <v>0</v>
      </c>
      <c r="FZ51" s="8">
        <v>0</v>
      </c>
      <c r="GA51" s="6">
        <v>0</v>
      </c>
      <c r="GB51" s="5">
        <v>0</v>
      </c>
      <c r="GC51" s="8">
        <v>0</v>
      </c>
      <c r="GD51" s="6">
        <v>0</v>
      </c>
      <c r="GE51" s="5">
        <v>0</v>
      </c>
      <c r="GF51" s="8">
        <v>0</v>
      </c>
      <c r="GG51" s="6">
        <v>0</v>
      </c>
      <c r="GH51" s="5">
        <v>0</v>
      </c>
      <c r="GI51" s="8">
        <v>0</v>
      </c>
      <c r="GJ51" s="6">
        <v>0</v>
      </c>
      <c r="GK51" s="5">
        <v>0</v>
      </c>
      <c r="GL51" s="8">
        <v>0</v>
      </c>
      <c r="GM51" s="6">
        <v>0</v>
      </c>
      <c r="GN51" s="5">
        <v>0</v>
      </c>
      <c r="GO51" s="8">
        <v>0</v>
      </c>
      <c r="GP51" s="6">
        <f t="shared" si="40"/>
        <v>124</v>
      </c>
      <c r="GQ51" s="8">
        <f t="shared" si="41"/>
        <v>1095</v>
      </c>
    </row>
    <row r="52" spans="1:199" x14ac:dyDescent="0.3">
      <c r="A52" s="43">
        <v>2007</v>
      </c>
      <c r="B52" s="44" t="s">
        <v>9</v>
      </c>
      <c r="C52" s="6">
        <v>2986</v>
      </c>
      <c r="D52" s="5">
        <v>16253</v>
      </c>
      <c r="E52" s="8">
        <f t="shared" si="50"/>
        <v>5443.0676490288015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88</v>
      </c>
      <c r="P52" s="5">
        <v>773</v>
      </c>
      <c r="Q52" s="8">
        <f t="shared" ref="Q52" si="57">P52/O52*1000</f>
        <v>8784.0909090909081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984</v>
      </c>
      <c r="Y52" s="5">
        <v>6463</v>
      </c>
      <c r="Z52" s="8">
        <f t="shared" si="51"/>
        <v>6568.0894308943089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1</v>
      </c>
      <c r="AK52" s="5">
        <v>2</v>
      </c>
      <c r="AL52" s="8">
        <f t="shared" ref="AL52" si="58">AK52/AJ52*1000</f>
        <v>2000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7</v>
      </c>
      <c r="BC52" s="5">
        <v>126</v>
      </c>
      <c r="BD52" s="8">
        <f t="shared" si="48"/>
        <v>18000</v>
      </c>
      <c r="BE52" s="6">
        <v>0</v>
      </c>
      <c r="BF52" s="5">
        <v>0</v>
      </c>
      <c r="BG52" s="8">
        <f t="shared" si="45"/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f t="shared" si="53"/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23</v>
      </c>
      <c r="DQ52" s="5">
        <v>286</v>
      </c>
      <c r="DR52" s="8">
        <f t="shared" si="46"/>
        <v>12434.782608695652</v>
      </c>
      <c r="DS52" s="6">
        <v>0</v>
      </c>
      <c r="DT52" s="5">
        <v>0</v>
      </c>
      <c r="DU52" s="8">
        <v>0</v>
      </c>
      <c r="DV52" s="6">
        <v>0</v>
      </c>
      <c r="DW52" s="5">
        <v>0</v>
      </c>
      <c r="DX52" s="8">
        <v>0</v>
      </c>
      <c r="DY52" s="6">
        <v>0</v>
      </c>
      <c r="DZ52" s="5">
        <v>0</v>
      </c>
      <c r="EA52" s="8">
        <v>0</v>
      </c>
      <c r="EB52" s="6">
        <v>0</v>
      </c>
      <c r="EC52" s="5">
        <v>0</v>
      </c>
      <c r="ED52" s="8">
        <f t="shared" si="55"/>
        <v>0</v>
      </c>
      <c r="EE52" s="6">
        <v>0</v>
      </c>
      <c r="EF52" s="5">
        <v>0</v>
      </c>
      <c r="EG52" s="8">
        <v>0</v>
      </c>
      <c r="EH52" s="6">
        <v>0</v>
      </c>
      <c r="EI52" s="5">
        <v>0</v>
      </c>
      <c r="EJ52" s="8">
        <v>0</v>
      </c>
      <c r="EK52" s="6">
        <v>0</v>
      </c>
      <c r="EL52" s="5">
        <v>0</v>
      </c>
      <c r="EM52" s="8">
        <f t="shared" si="47"/>
        <v>0</v>
      </c>
      <c r="EN52" s="6">
        <v>0</v>
      </c>
      <c r="EO52" s="5">
        <v>0</v>
      </c>
      <c r="EP52" s="8">
        <v>0</v>
      </c>
      <c r="EQ52" s="6">
        <v>0</v>
      </c>
      <c r="ER52" s="5">
        <v>0</v>
      </c>
      <c r="ES52" s="8">
        <v>0</v>
      </c>
      <c r="ET52" s="6">
        <v>0</v>
      </c>
      <c r="EU52" s="5">
        <v>0</v>
      </c>
      <c r="EV52" s="8">
        <v>0</v>
      </c>
      <c r="EW52" s="6">
        <v>0</v>
      </c>
      <c r="EX52" s="5">
        <v>0</v>
      </c>
      <c r="EY52" s="8">
        <v>0</v>
      </c>
      <c r="EZ52" s="6">
        <v>0</v>
      </c>
      <c r="FA52" s="5">
        <v>0</v>
      </c>
      <c r="FB52" s="8">
        <v>0</v>
      </c>
      <c r="FC52" s="6">
        <v>0</v>
      </c>
      <c r="FD52" s="5">
        <v>0</v>
      </c>
      <c r="FE52" s="8">
        <v>0</v>
      </c>
      <c r="FF52" s="6">
        <v>0</v>
      </c>
      <c r="FG52" s="5">
        <v>0</v>
      </c>
      <c r="FH52" s="8">
        <v>0</v>
      </c>
      <c r="FI52" s="6">
        <v>0</v>
      </c>
      <c r="FJ52" s="5">
        <v>0</v>
      </c>
      <c r="FK52" s="8">
        <v>0</v>
      </c>
      <c r="FL52" s="6">
        <v>0</v>
      </c>
      <c r="FM52" s="5">
        <v>0</v>
      </c>
      <c r="FN52" s="8">
        <v>0</v>
      </c>
      <c r="FO52" s="6">
        <v>0</v>
      </c>
      <c r="FP52" s="5">
        <v>0</v>
      </c>
      <c r="FQ52" s="8">
        <v>0</v>
      </c>
      <c r="FR52" s="6">
        <v>0</v>
      </c>
      <c r="FS52" s="5">
        <v>0</v>
      </c>
      <c r="FT52" s="8">
        <v>0</v>
      </c>
      <c r="FU52" s="6">
        <v>0</v>
      </c>
      <c r="FV52" s="5">
        <v>0</v>
      </c>
      <c r="FW52" s="8">
        <v>0</v>
      </c>
      <c r="FX52" s="6">
        <v>0</v>
      </c>
      <c r="FY52" s="5">
        <v>0</v>
      </c>
      <c r="FZ52" s="8">
        <v>0</v>
      </c>
      <c r="GA52" s="6">
        <v>0</v>
      </c>
      <c r="GB52" s="5">
        <v>0</v>
      </c>
      <c r="GC52" s="8">
        <v>0</v>
      </c>
      <c r="GD52" s="6">
        <v>6</v>
      </c>
      <c r="GE52" s="5">
        <v>86</v>
      </c>
      <c r="GF52" s="8">
        <f t="shared" ref="GF52:GF54" si="59">GE52/GD52*1000</f>
        <v>14333.333333333334</v>
      </c>
      <c r="GG52" s="6">
        <v>0</v>
      </c>
      <c r="GH52" s="5">
        <v>0</v>
      </c>
      <c r="GI52" s="8">
        <v>0</v>
      </c>
      <c r="GJ52" s="6">
        <v>0</v>
      </c>
      <c r="GK52" s="5">
        <v>0</v>
      </c>
      <c r="GL52" s="8">
        <v>0</v>
      </c>
      <c r="GM52" s="6">
        <v>0</v>
      </c>
      <c r="GN52" s="5">
        <v>0</v>
      </c>
      <c r="GO52" s="8">
        <v>0</v>
      </c>
      <c r="GP52" s="6">
        <f t="shared" si="40"/>
        <v>4095</v>
      </c>
      <c r="GQ52" s="8">
        <f t="shared" si="41"/>
        <v>23989</v>
      </c>
    </row>
    <row r="53" spans="1:199" x14ac:dyDescent="0.3">
      <c r="A53" s="43">
        <v>2007</v>
      </c>
      <c r="B53" s="44" t="s">
        <v>10</v>
      </c>
      <c r="C53" s="6">
        <v>2000</v>
      </c>
      <c r="D53" s="5">
        <v>10894</v>
      </c>
      <c r="E53" s="8">
        <f t="shared" si="50"/>
        <v>5447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15</v>
      </c>
      <c r="BC53" s="5">
        <v>255</v>
      </c>
      <c r="BD53" s="8">
        <f t="shared" si="48"/>
        <v>17000</v>
      </c>
      <c r="BE53" s="6">
        <v>0</v>
      </c>
      <c r="BF53" s="5">
        <v>0</v>
      </c>
      <c r="BG53" s="8">
        <f t="shared" si="45"/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f t="shared" si="53"/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23</v>
      </c>
      <c r="DQ53" s="5">
        <v>295</v>
      </c>
      <c r="DR53" s="8">
        <f t="shared" si="46"/>
        <v>12826.086956521738</v>
      </c>
      <c r="DS53" s="6">
        <v>0</v>
      </c>
      <c r="DT53" s="5">
        <v>0</v>
      </c>
      <c r="DU53" s="8">
        <v>0</v>
      </c>
      <c r="DV53" s="6">
        <v>0</v>
      </c>
      <c r="DW53" s="5">
        <v>0</v>
      </c>
      <c r="DX53" s="8">
        <v>0</v>
      </c>
      <c r="DY53" s="6">
        <v>0</v>
      </c>
      <c r="DZ53" s="5">
        <v>0</v>
      </c>
      <c r="EA53" s="8">
        <v>0</v>
      </c>
      <c r="EB53" s="6">
        <v>0</v>
      </c>
      <c r="EC53" s="5">
        <v>0</v>
      </c>
      <c r="ED53" s="8">
        <f t="shared" si="55"/>
        <v>0</v>
      </c>
      <c r="EE53" s="6">
        <v>1</v>
      </c>
      <c r="EF53" s="5">
        <v>20</v>
      </c>
      <c r="EG53" s="8">
        <f>EF53/EE53*1000</f>
        <v>20000</v>
      </c>
      <c r="EH53" s="6">
        <v>0</v>
      </c>
      <c r="EI53" s="5">
        <v>0</v>
      </c>
      <c r="EJ53" s="8">
        <v>0</v>
      </c>
      <c r="EK53" s="6">
        <v>0</v>
      </c>
      <c r="EL53" s="5">
        <v>0</v>
      </c>
      <c r="EM53" s="8">
        <f t="shared" si="47"/>
        <v>0</v>
      </c>
      <c r="EN53" s="6">
        <v>0</v>
      </c>
      <c r="EO53" s="5">
        <v>0</v>
      </c>
      <c r="EP53" s="8">
        <v>0</v>
      </c>
      <c r="EQ53" s="6">
        <v>0</v>
      </c>
      <c r="ER53" s="5">
        <v>0</v>
      </c>
      <c r="ES53" s="8">
        <v>0</v>
      </c>
      <c r="ET53" s="6">
        <v>0</v>
      </c>
      <c r="EU53" s="5">
        <v>0</v>
      </c>
      <c r="EV53" s="8">
        <v>0</v>
      </c>
      <c r="EW53" s="6">
        <v>0</v>
      </c>
      <c r="EX53" s="5">
        <v>0</v>
      </c>
      <c r="EY53" s="8">
        <v>0</v>
      </c>
      <c r="EZ53" s="6">
        <v>0</v>
      </c>
      <c r="FA53" s="5">
        <v>0</v>
      </c>
      <c r="FB53" s="8">
        <v>0</v>
      </c>
      <c r="FC53" s="6">
        <v>0</v>
      </c>
      <c r="FD53" s="5">
        <v>0</v>
      </c>
      <c r="FE53" s="8">
        <v>0</v>
      </c>
      <c r="FF53" s="6">
        <v>0</v>
      </c>
      <c r="FG53" s="5">
        <v>0</v>
      </c>
      <c r="FH53" s="8">
        <v>0</v>
      </c>
      <c r="FI53" s="6">
        <v>0</v>
      </c>
      <c r="FJ53" s="5">
        <v>0</v>
      </c>
      <c r="FK53" s="8">
        <v>0</v>
      </c>
      <c r="FL53" s="6">
        <v>0</v>
      </c>
      <c r="FM53" s="5">
        <v>0</v>
      </c>
      <c r="FN53" s="8">
        <v>0</v>
      </c>
      <c r="FO53" s="6">
        <v>0</v>
      </c>
      <c r="FP53" s="5">
        <v>0</v>
      </c>
      <c r="FQ53" s="8">
        <v>0</v>
      </c>
      <c r="FR53" s="6">
        <v>0</v>
      </c>
      <c r="FS53" s="5">
        <v>0</v>
      </c>
      <c r="FT53" s="8">
        <v>0</v>
      </c>
      <c r="FU53" s="6">
        <v>0</v>
      </c>
      <c r="FV53" s="5">
        <v>0</v>
      </c>
      <c r="FW53" s="8">
        <v>0</v>
      </c>
      <c r="FX53" s="6">
        <v>0</v>
      </c>
      <c r="FY53" s="5">
        <v>0</v>
      </c>
      <c r="FZ53" s="8">
        <v>0</v>
      </c>
      <c r="GA53" s="6">
        <v>0</v>
      </c>
      <c r="GB53" s="5">
        <v>0</v>
      </c>
      <c r="GC53" s="8">
        <v>0</v>
      </c>
      <c r="GD53" s="6">
        <v>0</v>
      </c>
      <c r="GE53" s="5">
        <v>0</v>
      </c>
      <c r="GF53" s="8">
        <v>0</v>
      </c>
      <c r="GG53" s="6">
        <v>0</v>
      </c>
      <c r="GH53" s="5">
        <v>0</v>
      </c>
      <c r="GI53" s="8">
        <v>0</v>
      </c>
      <c r="GJ53" s="6">
        <v>0</v>
      </c>
      <c r="GK53" s="5">
        <v>0</v>
      </c>
      <c r="GL53" s="8">
        <v>0</v>
      </c>
      <c r="GM53" s="6">
        <v>0</v>
      </c>
      <c r="GN53" s="5">
        <v>0</v>
      </c>
      <c r="GO53" s="8">
        <v>0</v>
      </c>
      <c r="GP53" s="6">
        <f t="shared" si="40"/>
        <v>2039</v>
      </c>
      <c r="GQ53" s="8">
        <f t="shared" si="41"/>
        <v>11464</v>
      </c>
    </row>
    <row r="54" spans="1:199" x14ac:dyDescent="0.3">
      <c r="A54" s="43">
        <v>2007</v>
      </c>
      <c r="B54" s="44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7</v>
      </c>
      <c r="BC54" s="5">
        <v>120</v>
      </c>
      <c r="BD54" s="8">
        <f t="shared" si="48"/>
        <v>17142.857142857141</v>
      </c>
      <c r="BE54" s="6">
        <v>0</v>
      </c>
      <c r="BF54" s="5">
        <v>0</v>
      </c>
      <c r="BG54" s="8">
        <f t="shared" si="45"/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f t="shared" si="53"/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v>0</v>
      </c>
      <c r="CL54" s="6">
        <v>0</v>
      </c>
      <c r="CM54" s="5">
        <v>0</v>
      </c>
      <c r="CN54" s="8"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0</v>
      </c>
      <c r="DW54" s="5">
        <v>0</v>
      </c>
      <c r="DX54" s="8">
        <v>0</v>
      </c>
      <c r="DY54" s="6">
        <v>0</v>
      </c>
      <c r="DZ54" s="5">
        <v>0</v>
      </c>
      <c r="EA54" s="8">
        <v>0</v>
      </c>
      <c r="EB54" s="6">
        <v>0</v>
      </c>
      <c r="EC54" s="5">
        <v>0</v>
      </c>
      <c r="ED54" s="8">
        <f t="shared" si="55"/>
        <v>0</v>
      </c>
      <c r="EE54" s="6">
        <v>0</v>
      </c>
      <c r="EF54" s="5">
        <v>0</v>
      </c>
      <c r="EG54" s="8">
        <v>0</v>
      </c>
      <c r="EH54" s="6">
        <v>0</v>
      </c>
      <c r="EI54" s="5">
        <v>0</v>
      </c>
      <c r="EJ54" s="8">
        <v>0</v>
      </c>
      <c r="EK54" s="6">
        <v>0</v>
      </c>
      <c r="EL54" s="5">
        <v>0</v>
      </c>
      <c r="EM54" s="8">
        <f t="shared" si="47"/>
        <v>0</v>
      </c>
      <c r="EN54" s="6">
        <v>0</v>
      </c>
      <c r="EO54" s="5">
        <v>0</v>
      </c>
      <c r="EP54" s="8">
        <v>0</v>
      </c>
      <c r="EQ54" s="6">
        <v>0</v>
      </c>
      <c r="ER54" s="5">
        <v>0</v>
      </c>
      <c r="ES54" s="8">
        <v>0</v>
      </c>
      <c r="ET54" s="6">
        <v>0</v>
      </c>
      <c r="EU54" s="5">
        <v>0</v>
      </c>
      <c r="EV54" s="8">
        <v>0</v>
      </c>
      <c r="EW54" s="6">
        <v>0</v>
      </c>
      <c r="EX54" s="5">
        <v>0</v>
      </c>
      <c r="EY54" s="8">
        <v>0</v>
      </c>
      <c r="EZ54" s="6">
        <v>0</v>
      </c>
      <c r="FA54" s="5">
        <v>0</v>
      </c>
      <c r="FB54" s="8">
        <v>0</v>
      </c>
      <c r="FC54" s="6">
        <v>0</v>
      </c>
      <c r="FD54" s="5">
        <v>0</v>
      </c>
      <c r="FE54" s="8">
        <v>0</v>
      </c>
      <c r="FF54" s="6">
        <v>0</v>
      </c>
      <c r="FG54" s="5">
        <v>0</v>
      </c>
      <c r="FH54" s="8">
        <v>0</v>
      </c>
      <c r="FI54" s="6">
        <v>0</v>
      </c>
      <c r="FJ54" s="5">
        <v>0</v>
      </c>
      <c r="FK54" s="8">
        <v>0</v>
      </c>
      <c r="FL54" s="6">
        <v>0</v>
      </c>
      <c r="FM54" s="5">
        <v>0</v>
      </c>
      <c r="FN54" s="8">
        <v>0</v>
      </c>
      <c r="FO54" s="6">
        <v>0</v>
      </c>
      <c r="FP54" s="5">
        <v>0</v>
      </c>
      <c r="FQ54" s="8">
        <v>0</v>
      </c>
      <c r="FR54" s="6">
        <v>0</v>
      </c>
      <c r="FS54" s="5">
        <v>0</v>
      </c>
      <c r="FT54" s="8">
        <v>0</v>
      </c>
      <c r="FU54" s="6">
        <v>0</v>
      </c>
      <c r="FV54" s="5">
        <v>0</v>
      </c>
      <c r="FW54" s="8">
        <v>0</v>
      </c>
      <c r="FX54" s="6">
        <v>0</v>
      </c>
      <c r="FY54" s="5">
        <v>0</v>
      </c>
      <c r="FZ54" s="8">
        <v>0</v>
      </c>
      <c r="GA54" s="6">
        <v>0</v>
      </c>
      <c r="GB54" s="5">
        <v>0</v>
      </c>
      <c r="GC54" s="8">
        <v>0</v>
      </c>
      <c r="GD54" s="6">
        <v>12</v>
      </c>
      <c r="GE54" s="5">
        <v>195</v>
      </c>
      <c r="GF54" s="8">
        <f t="shared" si="59"/>
        <v>16250</v>
      </c>
      <c r="GG54" s="6">
        <v>0</v>
      </c>
      <c r="GH54" s="5">
        <v>0</v>
      </c>
      <c r="GI54" s="8">
        <v>0</v>
      </c>
      <c r="GJ54" s="6">
        <v>0</v>
      </c>
      <c r="GK54" s="5">
        <v>0</v>
      </c>
      <c r="GL54" s="8">
        <v>0</v>
      </c>
      <c r="GM54" s="6">
        <v>0</v>
      </c>
      <c r="GN54" s="5">
        <v>0</v>
      </c>
      <c r="GO54" s="8">
        <v>0</v>
      </c>
      <c r="GP54" s="6">
        <f t="shared" si="40"/>
        <v>19</v>
      </c>
      <c r="GQ54" s="8">
        <f t="shared" si="41"/>
        <v>315</v>
      </c>
    </row>
    <row r="55" spans="1:199" x14ac:dyDescent="0.3">
      <c r="A55" s="43">
        <v>2007</v>
      </c>
      <c r="B55" s="44" t="s">
        <v>12</v>
      </c>
      <c r="C55" s="6">
        <v>1991</v>
      </c>
      <c r="D55" s="5">
        <v>10002</v>
      </c>
      <c r="E55" s="8">
        <f t="shared" si="50"/>
        <v>5023.6062280261167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23</v>
      </c>
      <c r="P55" s="5">
        <v>285</v>
      </c>
      <c r="Q55" s="8">
        <f>P55/O55*1000</f>
        <v>12391.304347826088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f t="shared" si="45"/>
        <v>0</v>
      </c>
      <c r="BH55" s="6">
        <v>3</v>
      </c>
      <c r="BI55" s="5">
        <v>52</v>
      </c>
      <c r="BJ55" s="8">
        <f t="shared" si="52"/>
        <v>17333.333333333332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f t="shared" si="53"/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1</v>
      </c>
      <c r="CG55" s="5">
        <v>8</v>
      </c>
      <c r="CH55" s="8">
        <f t="shared" si="49"/>
        <v>8000</v>
      </c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22</v>
      </c>
      <c r="DQ55" s="5">
        <v>292</v>
      </c>
      <c r="DR55" s="8">
        <f t="shared" si="46"/>
        <v>13272.727272727274</v>
      </c>
      <c r="DS55" s="6">
        <v>0</v>
      </c>
      <c r="DT55" s="5">
        <v>0</v>
      </c>
      <c r="DU55" s="8">
        <v>0</v>
      </c>
      <c r="DV55" s="6">
        <v>0</v>
      </c>
      <c r="DW55" s="5">
        <v>0</v>
      </c>
      <c r="DX55" s="8">
        <v>0</v>
      </c>
      <c r="DY55" s="6">
        <v>0</v>
      </c>
      <c r="DZ55" s="5">
        <v>0</v>
      </c>
      <c r="EA55" s="8">
        <v>0</v>
      </c>
      <c r="EB55" s="6">
        <v>0</v>
      </c>
      <c r="EC55" s="5">
        <v>0</v>
      </c>
      <c r="ED55" s="8">
        <f t="shared" si="55"/>
        <v>0</v>
      </c>
      <c r="EE55" s="6">
        <v>0</v>
      </c>
      <c r="EF55" s="5">
        <v>0</v>
      </c>
      <c r="EG55" s="8">
        <v>0</v>
      </c>
      <c r="EH55" s="6">
        <v>0</v>
      </c>
      <c r="EI55" s="5">
        <v>0</v>
      </c>
      <c r="EJ55" s="8">
        <v>0</v>
      </c>
      <c r="EK55" s="6">
        <v>0</v>
      </c>
      <c r="EL55" s="5">
        <v>0</v>
      </c>
      <c r="EM55" s="8">
        <f t="shared" si="47"/>
        <v>0</v>
      </c>
      <c r="EN55" s="6">
        <v>0</v>
      </c>
      <c r="EO55" s="5">
        <v>0</v>
      </c>
      <c r="EP55" s="8">
        <v>0</v>
      </c>
      <c r="EQ55" s="6">
        <v>0</v>
      </c>
      <c r="ER55" s="5">
        <v>0</v>
      </c>
      <c r="ES55" s="8">
        <v>0</v>
      </c>
      <c r="ET55" s="6">
        <v>0</v>
      </c>
      <c r="EU55" s="5">
        <v>0</v>
      </c>
      <c r="EV55" s="8">
        <v>0</v>
      </c>
      <c r="EW55" s="6">
        <v>0</v>
      </c>
      <c r="EX55" s="5">
        <v>0</v>
      </c>
      <c r="EY55" s="8">
        <v>0</v>
      </c>
      <c r="EZ55" s="6">
        <v>0</v>
      </c>
      <c r="FA55" s="5">
        <v>0</v>
      </c>
      <c r="FB55" s="8">
        <v>0</v>
      </c>
      <c r="FC55" s="6">
        <v>0</v>
      </c>
      <c r="FD55" s="5">
        <v>0</v>
      </c>
      <c r="FE55" s="8">
        <v>0</v>
      </c>
      <c r="FF55" s="6">
        <v>0</v>
      </c>
      <c r="FG55" s="5">
        <v>0</v>
      </c>
      <c r="FH55" s="8">
        <v>0</v>
      </c>
      <c r="FI55" s="6">
        <v>0</v>
      </c>
      <c r="FJ55" s="5">
        <v>0</v>
      </c>
      <c r="FK55" s="8">
        <v>0</v>
      </c>
      <c r="FL55" s="6">
        <v>0</v>
      </c>
      <c r="FM55" s="5">
        <v>0</v>
      </c>
      <c r="FN55" s="8">
        <v>0</v>
      </c>
      <c r="FO55" s="6">
        <v>0</v>
      </c>
      <c r="FP55" s="5">
        <v>0</v>
      </c>
      <c r="FQ55" s="8">
        <v>0</v>
      </c>
      <c r="FR55" s="6">
        <v>0</v>
      </c>
      <c r="FS55" s="5">
        <v>0</v>
      </c>
      <c r="FT55" s="8">
        <v>0</v>
      </c>
      <c r="FU55" s="6">
        <v>0</v>
      </c>
      <c r="FV55" s="5">
        <v>0</v>
      </c>
      <c r="FW55" s="8">
        <v>0</v>
      </c>
      <c r="FX55" s="6">
        <v>0</v>
      </c>
      <c r="FY55" s="5">
        <v>0</v>
      </c>
      <c r="FZ55" s="8">
        <v>0</v>
      </c>
      <c r="GA55" s="6">
        <v>0</v>
      </c>
      <c r="GB55" s="5">
        <v>0</v>
      </c>
      <c r="GC55" s="8">
        <v>0</v>
      </c>
      <c r="GD55" s="6">
        <v>0</v>
      </c>
      <c r="GE55" s="5">
        <v>0</v>
      </c>
      <c r="GF55" s="8">
        <v>0</v>
      </c>
      <c r="GG55" s="6">
        <v>0</v>
      </c>
      <c r="GH55" s="5">
        <v>0</v>
      </c>
      <c r="GI55" s="8">
        <v>0</v>
      </c>
      <c r="GJ55" s="6">
        <v>0</v>
      </c>
      <c r="GK55" s="5">
        <v>0</v>
      </c>
      <c r="GL55" s="8">
        <v>0</v>
      </c>
      <c r="GM55" s="6">
        <v>0</v>
      </c>
      <c r="GN55" s="5">
        <v>0</v>
      </c>
      <c r="GO55" s="8">
        <v>0</v>
      </c>
      <c r="GP55" s="6">
        <f t="shared" si="40"/>
        <v>2040</v>
      </c>
      <c r="GQ55" s="8">
        <f t="shared" si="41"/>
        <v>10639</v>
      </c>
    </row>
    <row r="56" spans="1:199" x14ac:dyDescent="0.3">
      <c r="A56" s="43">
        <v>2007</v>
      </c>
      <c r="B56" s="44" t="s">
        <v>13</v>
      </c>
      <c r="C56" s="6">
        <v>991</v>
      </c>
      <c r="D56" s="5">
        <v>6314</v>
      </c>
      <c r="E56" s="8">
        <f t="shared" si="50"/>
        <v>6371.3420787083751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f t="shared" si="45"/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f t="shared" si="53"/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1</v>
      </c>
      <c r="CG56" s="5">
        <v>8</v>
      </c>
      <c r="CH56" s="8">
        <f t="shared" si="49"/>
        <v>8000</v>
      </c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0</v>
      </c>
      <c r="DZ56" s="5">
        <v>0</v>
      </c>
      <c r="EA56" s="8">
        <v>0</v>
      </c>
      <c r="EB56" s="6">
        <v>0</v>
      </c>
      <c r="EC56" s="5">
        <v>0</v>
      </c>
      <c r="ED56" s="8">
        <f t="shared" si="55"/>
        <v>0</v>
      </c>
      <c r="EE56" s="6">
        <v>0</v>
      </c>
      <c r="EF56" s="5">
        <v>0</v>
      </c>
      <c r="EG56" s="8">
        <v>0</v>
      </c>
      <c r="EH56" s="6">
        <v>0</v>
      </c>
      <c r="EI56" s="5">
        <v>0</v>
      </c>
      <c r="EJ56" s="8">
        <v>0</v>
      </c>
      <c r="EK56" s="6">
        <v>0</v>
      </c>
      <c r="EL56" s="5">
        <v>0</v>
      </c>
      <c r="EM56" s="8">
        <f t="shared" si="47"/>
        <v>0</v>
      </c>
      <c r="EN56" s="6">
        <v>0</v>
      </c>
      <c r="EO56" s="5">
        <v>0</v>
      </c>
      <c r="EP56" s="8">
        <v>0</v>
      </c>
      <c r="EQ56" s="6">
        <v>0</v>
      </c>
      <c r="ER56" s="5">
        <v>0</v>
      </c>
      <c r="ES56" s="8">
        <v>0</v>
      </c>
      <c r="ET56" s="6">
        <v>0</v>
      </c>
      <c r="EU56" s="5">
        <v>0</v>
      </c>
      <c r="EV56" s="8">
        <v>0</v>
      </c>
      <c r="EW56" s="6">
        <v>7</v>
      </c>
      <c r="EX56" s="5">
        <v>128</v>
      </c>
      <c r="EY56" s="8">
        <f t="shared" ref="EY56" si="60">EX56/EW56*1000</f>
        <v>18285.714285714286</v>
      </c>
      <c r="EZ56" s="6">
        <v>0</v>
      </c>
      <c r="FA56" s="5">
        <v>0</v>
      </c>
      <c r="FB56" s="8">
        <v>0</v>
      </c>
      <c r="FC56" s="6">
        <v>0</v>
      </c>
      <c r="FD56" s="5">
        <v>0</v>
      </c>
      <c r="FE56" s="8">
        <v>0</v>
      </c>
      <c r="FF56" s="6">
        <v>0</v>
      </c>
      <c r="FG56" s="5">
        <v>0</v>
      </c>
      <c r="FH56" s="8">
        <v>0</v>
      </c>
      <c r="FI56" s="6">
        <v>0</v>
      </c>
      <c r="FJ56" s="5">
        <v>0</v>
      </c>
      <c r="FK56" s="8">
        <v>0</v>
      </c>
      <c r="FL56" s="6">
        <v>0</v>
      </c>
      <c r="FM56" s="5">
        <v>0</v>
      </c>
      <c r="FN56" s="8">
        <v>0</v>
      </c>
      <c r="FO56" s="6">
        <v>0</v>
      </c>
      <c r="FP56" s="5">
        <v>0</v>
      </c>
      <c r="FQ56" s="8">
        <v>0</v>
      </c>
      <c r="FR56" s="6">
        <v>0</v>
      </c>
      <c r="FS56" s="5">
        <v>0</v>
      </c>
      <c r="FT56" s="8">
        <v>0</v>
      </c>
      <c r="FU56" s="6">
        <v>0</v>
      </c>
      <c r="FV56" s="5">
        <v>0</v>
      </c>
      <c r="FW56" s="8">
        <v>0</v>
      </c>
      <c r="FX56" s="6">
        <v>0</v>
      </c>
      <c r="FY56" s="5">
        <v>0</v>
      </c>
      <c r="FZ56" s="8">
        <v>0</v>
      </c>
      <c r="GA56" s="6">
        <v>0</v>
      </c>
      <c r="GB56" s="5">
        <v>0</v>
      </c>
      <c r="GC56" s="8">
        <v>0</v>
      </c>
      <c r="GD56" s="6">
        <v>0</v>
      </c>
      <c r="GE56" s="5">
        <v>0</v>
      </c>
      <c r="GF56" s="8">
        <v>0</v>
      </c>
      <c r="GG56" s="6">
        <v>0</v>
      </c>
      <c r="GH56" s="5">
        <v>0</v>
      </c>
      <c r="GI56" s="8">
        <v>0</v>
      </c>
      <c r="GJ56" s="6">
        <v>0</v>
      </c>
      <c r="GK56" s="5">
        <v>0</v>
      </c>
      <c r="GL56" s="8">
        <v>0</v>
      </c>
      <c r="GM56" s="6">
        <v>0</v>
      </c>
      <c r="GN56" s="5">
        <v>0</v>
      </c>
      <c r="GO56" s="8">
        <v>0</v>
      </c>
      <c r="GP56" s="6">
        <f t="shared" si="40"/>
        <v>999</v>
      </c>
      <c r="GQ56" s="8">
        <f t="shared" si="41"/>
        <v>6450</v>
      </c>
    </row>
    <row r="57" spans="1:199" ht="15" thickBot="1" x14ac:dyDescent="0.35">
      <c r="A57" s="45"/>
      <c r="B57" s="46" t="s">
        <v>14</v>
      </c>
      <c r="C57" s="26">
        <f>SUM(C45:C56)</f>
        <v>13034</v>
      </c>
      <c r="D57" s="24">
        <f>SUM(D45:D56)</f>
        <v>69453</v>
      </c>
      <c r="E57" s="27"/>
      <c r="F57" s="26">
        <f>SUM(F45:F56)</f>
        <v>0</v>
      </c>
      <c r="G57" s="24">
        <f>SUM(G45:G56)</f>
        <v>0</v>
      </c>
      <c r="H57" s="27"/>
      <c r="I57" s="26">
        <f>SUM(I45:I56)</f>
        <v>0</v>
      </c>
      <c r="J57" s="24">
        <f>SUM(J45:J56)</f>
        <v>0</v>
      </c>
      <c r="K57" s="27"/>
      <c r="L57" s="26">
        <f>SUM(L45:L56)</f>
        <v>0</v>
      </c>
      <c r="M57" s="24">
        <f>SUM(M45:M56)</f>
        <v>0</v>
      </c>
      <c r="N57" s="27"/>
      <c r="O57" s="26">
        <f>SUM(O45:O56)</f>
        <v>111</v>
      </c>
      <c r="P57" s="24">
        <f>SUM(P45:P56)</f>
        <v>1058</v>
      </c>
      <c r="Q57" s="27"/>
      <c r="R57" s="26">
        <f>SUM(R45:R56)</f>
        <v>0</v>
      </c>
      <c r="S57" s="24">
        <f>SUM(S45:S56)</f>
        <v>0</v>
      </c>
      <c r="T57" s="27"/>
      <c r="U57" s="26">
        <f>SUM(U45:U56)</f>
        <v>0</v>
      </c>
      <c r="V57" s="24">
        <f>SUM(V45:V56)</f>
        <v>0</v>
      </c>
      <c r="W57" s="27"/>
      <c r="X57" s="26">
        <f>SUM(X45:X56)</f>
        <v>2027</v>
      </c>
      <c r="Y57" s="24">
        <f>SUM(Y45:Y56)</f>
        <v>11701</v>
      </c>
      <c r="Z57" s="27"/>
      <c r="AA57" s="26">
        <f>SUM(AA45:AA56)</f>
        <v>0</v>
      </c>
      <c r="AB57" s="24">
        <f>SUM(AB45:AB56)</f>
        <v>0</v>
      </c>
      <c r="AC57" s="27"/>
      <c r="AD57" s="26">
        <f>SUM(AD45:AD56)</f>
        <v>0</v>
      </c>
      <c r="AE57" s="24">
        <f>SUM(AE45:AE56)</f>
        <v>0</v>
      </c>
      <c r="AF57" s="27"/>
      <c r="AG57" s="26">
        <f>SUM(AG45:AG56)</f>
        <v>0</v>
      </c>
      <c r="AH57" s="24">
        <f>SUM(AH45:AH56)</f>
        <v>0</v>
      </c>
      <c r="AI57" s="27"/>
      <c r="AJ57" s="26">
        <f>SUM(AJ45:AJ56)</f>
        <v>1</v>
      </c>
      <c r="AK57" s="24">
        <f>SUM(AK45:AK56)</f>
        <v>2</v>
      </c>
      <c r="AL57" s="27"/>
      <c r="AM57" s="26">
        <f>SUM(AM45:AM56)</f>
        <v>0</v>
      </c>
      <c r="AN57" s="24">
        <f>SUM(AN45:AN56)</f>
        <v>0</v>
      </c>
      <c r="AO57" s="27"/>
      <c r="AP57" s="26">
        <f>SUM(AP45:AP56)</f>
        <v>0</v>
      </c>
      <c r="AQ57" s="24">
        <f>SUM(AQ45:AQ56)</f>
        <v>0</v>
      </c>
      <c r="AR57" s="27"/>
      <c r="AS57" s="26">
        <f>SUM(AS45:AS56)</f>
        <v>0</v>
      </c>
      <c r="AT57" s="24">
        <f>SUM(AT45:AT56)</f>
        <v>0</v>
      </c>
      <c r="AU57" s="27"/>
      <c r="AV57" s="26">
        <f>SUM(AV45:AV56)</f>
        <v>0</v>
      </c>
      <c r="AW57" s="24">
        <f>SUM(AW45:AW56)</f>
        <v>0</v>
      </c>
      <c r="AX57" s="27"/>
      <c r="AY57" s="26">
        <f>SUM(AY45:AY56)</f>
        <v>0</v>
      </c>
      <c r="AZ57" s="24">
        <f>SUM(AZ45:AZ56)</f>
        <v>0</v>
      </c>
      <c r="BA57" s="27"/>
      <c r="BB57" s="26">
        <f>SUM(BB45:BB56)</f>
        <v>65</v>
      </c>
      <c r="BC57" s="24">
        <f>SUM(BC45:BC56)</f>
        <v>1110</v>
      </c>
      <c r="BD57" s="27"/>
      <c r="BE57" s="26">
        <f t="shared" ref="BE57:BF57" si="61">SUM(BE45:BE56)</f>
        <v>0</v>
      </c>
      <c r="BF57" s="24">
        <f t="shared" si="61"/>
        <v>0</v>
      </c>
      <c r="BG57" s="27"/>
      <c r="BH57" s="26">
        <f>SUM(BH45:BH56)</f>
        <v>5</v>
      </c>
      <c r="BI57" s="24">
        <f>SUM(BI45:BI56)</f>
        <v>92</v>
      </c>
      <c r="BJ57" s="27"/>
      <c r="BK57" s="26">
        <f>SUM(BK45:BK56)</f>
        <v>0</v>
      </c>
      <c r="BL57" s="24">
        <f>SUM(BL45:BL56)</f>
        <v>0</v>
      </c>
      <c r="BM57" s="27"/>
      <c r="BN57" s="26">
        <f>SUM(BN45:BN56)</f>
        <v>0</v>
      </c>
      <c r="BO57" s="24">
        <f>SUM(BO45:BO56)</f>
        <v>0</v>
      </c>
      <c r="BP57" s="27"/>
      <c r="BQ57" s="26">
        <f>SUM(BQ45:BQ56)</f>
        <v>1</v>
      </c>
      <c r="BR57" s="24">
        <f>SUM(BR45:BR56)</f>
        <v>2</v>
      </c>
      <c r="BS57" s="27"/>
      <c r="BT57" s="26">
        <f>SUM(BT45:BT56)</f>
        <v>0</v>
      </c>
      <c r="BU57" s="24">
        <f>SUM(BU45:BU56)</f>
        <v>0</v>
      </c>
      <c r="BV57" s="27"/>
      <c r="BW57" s="26">
        <f>SUM(BW45:BW56)</f>
        <v>0</v>
      </c>
      <c r="BX57" s="24">
        <f>SUM(BX45:BX56)</f>
        <v>0</v>
      </c>
      <c r="BY57" s="27"/>
      <c r="BZ57" s="26">
        <f>SUM(BZ45:BZ56)</f>
        <v>0</v>
      </c>
      <c r="CA57" s="24">
        <f>SUM(CA45:CA56)</f>
        <v>0</v>
      </c>
      <c r="CB57" s="27"/>
      <c r="CC57" s="26">
        <f>SUM(CC45:CC56)</f>
        <v>0</v>
      </c>
      <c r="CD57" s="24">
        <f>SUM(CD45:CD56)</f>
        <v>0</v>
      </c>
      <c r="CE57" s="27"/>
      <c r="CF57" s="26">
        <f>SUM(CF45:CF56)</f>
        <v>8</v>
      </c>
      <c r="CG57" s="24">
        <f>SUM(CG45:CG56)</f>
        <v>151</v>
      </c>
      <c r="CH57" s="27"/>
      <c r="CI57" s="26">
        <f>SUM(CI45:CI56)</f>
        <v>0</v>
      </c>
      <c r="CJ57" s="24">
        <f>SUM(CJ45:CJ56)</f>
        <v>0</v>
      </c>
      <c r="CK57" s="27"/>
      <c r="CL57" s="26">
        <f>SUM(CL45:CL56)</f>
        <v>0</v>
      </c>
      <c r="CM57" s="24">
        <f>SUM(CM45:CM56)</f>
        <v>0</v>
      </c>
      <c r="CN57" s="27"/>
      <c r="CO57" s="26">
        <f>SUM(CO45:CO56)</f>
        <v>0</v>
      </c>
      <c r="CP57" s="24">
        <f>SUM(CP45:CP56)</f>
        <v>0</v>
      </c>
      <c r="CQ57" s="27"/>
      <c r="CR57" s="26">
        <f>SUM(CR45:CR56)</f>
        <v>0</v>
      </c>
      <c r="CS57" s="24">
        <f>SUM(CS45:CS56)</f>
        <v>0</v>
      </c>
      <c r="CT57" s="27"/>
      <c r="CU57" s="26">
        <f>SUM(CU45:CU56)</f>
        <v>0</v>
      </c>
      <c r="CV57" s="24">
        <f>SUM(CV45:CV56)</f>
        <v>0</v>
      </c>
      <c r="CW57" s="27"/>
      <c r="CX57" s="26">
        <f>SUM(CX45:CX56)</f>
        <v>0</v>
      </c>
      <c r="CY57" s="24">
        <f>SUM(CY45:CY56)</f>
        <v>0</v>
      </c>
      <c r="CZ57" s="27"/>
      <c r="DA57" s="26">
        <f>SUM(DA45:DA56)</f>
        <v>0</v>
      </c>
      <c r="DB57" s="24">
        <f>SUM(DB45:DB56)</f>
        <v>0</v>
      </c>
      <c r="DC57" s="27"/>
      <c r="DD57" s="26">
        <f>SUM(DD45:DD56)</f>
        <v>0</v>
      </c>
      <c r="DE57" s="24">
        <f>SUM(DE45:DE56)</f>
        <v>0</v>
      </c>
      <c r="DF57" s="27"/>
      <c r="DG57" s="26">
        <f>SUM(DG45:DG56)</f>
        <v>0</v>
      </c>
      <c r="DH57" s="24">
        <f>SUM(DH45:DH56)</f>
        <v>0</v>
      </c>
      <c r="DI57" s="27"/>
      <c r="DJ57" s="26">
        <f>SUM(DJ45:DJ56)</f>
        <v>0</v>
      </c>
      <c r="DK57" s="24">
        <f>SUM(DK45:DK56)</f>
        <v>0</v>
      </c>
      <c r="DL57" s="27"/>
      <c r="DM57" s="26">
        <f>SUM(DM45:DM56)</f>
        <v>0</v>
      </c>
      <c r="DN57" s="24">
        <f>SUM(DN45:DN56)</f>
        <v>0</v>
      </c>
      <c r="DO57" s="27"/>
      <c r="DP57" s="26">
        <f>SUM(DP45:DP56)</f>
        <v>168</v>
      </c>
      <c r="DQ57" s="24">
        <f>SUM(DQ45:DQ56)</f>
        <v>2188</v>
      </c>
      <c r="DR57" s="27"/>
      <c r="DS57" s="26">
        <f>SUM(DS45:DS56)</f>
        <v>0</v>
      </c>
      <c r="DT57" s="24">
        <f>SUM(DT45:DT56)</f>
        <v>0</v>
      </c>
      <c r="DU57" s="27"/>
      <c r="DV57" s="26">
        <f>SUM(DV45:DV56)</f>
        <v>0</v>
      </c>
      <c r="DW57" s="24">
        <f>SUM(DW45:DW56)</f>
        <v>0</v>
      </c>
      <c r="DX57" s="27"/>
      <c r="DY57" s="26">
        <f>SUM(DY45:DY56)</f>
        <v>0</v>
      </c>
      <c r="DZ57" s="24">
        <f>SUM(DZ45:DZ56)</f>
        <v>0</v>
      </c>
      <c r="EA57" s="27"/>
      <c r="EB57" s="26">
        <f>SUM(EB45:EB56)</f>
        <v>0</v>
      </c>
      <c r="EC57" s="24">
        <f>SUM(EC45:EC56)</f>
        <v>0</v>
      </c>
      <c r="ED57" s="27"/>
      <c r="EE57" s="26">
        <f>SUM(EE45:EE56)</f>
        <v>1</v>
      </c>
      <c r="EF57" s="24">
        <f>SUM(EF45:EF56)</f>
        <v>20</v>
      </c>
      <c r="EG57" s="27"/>
      <c r="EH57" s="26">
        <f>SUM(EH45:EH56)</f>
        <v>0</v>
      </c>
      <c r="EI57" s="24">
        <f>SUM(EI45:EI56)</f>
        <v>0</v>
      </c>
      <c r="EJ57" s="27"/>
      <c r="EK57" s="26">
        <f t="shared" ref="EK57:EL57" si="62">SUM(EK45:EK56)</f>
        <v>0</v>
      </c>
      <c r="EL57" s="24">
        <f t="shared" si="62"/>
        <v>0</v>
      </c>
      <c r="EM57" s="27"/>
      <c r="EN57" s="26">
        <f>SUM(EN45:EN56)</f>
        <v>0</v>
      </c>
      <c r="EO57" s="24">
        <f>SUM(EO45:EO56)</f>
        <v>0</v>
      </c>
      <c r="EP57" s="27"/>
      <c r="EQ57" s="26">
        <f>SUM(EQ45:EQ56)</f>
        <v>0</v>
      </c>
      <c r="ER57" s="24">
        <f>SUM(ER45:ER56)</f>
        <v>0</v>
      </c>
      <c r="ES57" s="27"/>
      <c r="ET57" s="26">
        <f>SUM(ET45:ET56)</f>
        <v>0</v>
      </c>
      <c r="EU57" s="24">
        <f>SUM(EU45:EU56)</f>
        <v>0</v>
      </c>
      <c r="EV57" s="27"/>
      <c r="EW57" s="26">
        <f>SUM(EW45:EW56)</f>
        <v>7</v>
      </c>
      <c r="EX57" s="24">
        <f>SUM(EX45:EX56)</f>
        <v>128</v>
      </c>
      <c r="EY57" s="27"/>
      <c r="EZ57" s="26">
        <f>SUM(EZ45:EZ56)</f>
        <v>0</v>
      </c>
      <c r="FA57" s="24">
        <f>SUM(FA45:FA56)</f>
        <v>0</v>
      </c>
      <c r="FB57" s="27"/>
      <c r="FC57" s="26">
        <f>SUM(FC45:FC56)</f>
        <v>0</v>
      </c>
      <c r="FD57" s="24">
        <f>SUM(FD45:FD56)</f>
        <v>0</v>
      </c>
      <c r="FE57" s="27"/>
      <c r="FF57" s="26">
        <f>SUM(FF45:FF56)</f>
        <v>0</v>
      </c>
      <c r="FG57" s="24">
        <f>SUM(FG45:FG56)</f>
        <v>0</v>
      </c>
      <c r="FH57" s="27"/>
      <c r="FI57" s="26">
        <f>SUM(FI45:FI56)</f>
        <v>0</v>
      </c>
      <c r="FJ57" s="24">
        <f>SUM(FJ45:FJ56)</f>
        <v>0</v>
      </c>
      <c r="FK57" s="27"/>
      <c r="FL57" s="26">
        <f>SUM(FL45:FL56)</f>
        <v>0</v>
      </c>
      <c r="FM57" s="24">
        <f>SUM(FM45:FM56)</f>
        <v>0</v>
      </c>
      <c r="FN57" s="27"/>
      <c r="FO57" s="26">
        <f>SUM(FO45:FO56)</f>
        <v>0</v>
      </c>
      <c r="FP57" s="24">
        <f>SUM(FP45:FP56)</f>
        <v>0</v>
      </c>
      <c r="FQ57" s="27"/>
      <c r="FR57" s="26">
        <f>SUM(FR45:FR56)</f>
        <v>0</v>
      </c>
      <c r="FS57" s="24">
        <f>SUM(FS45:FS56)</f>
        <v>0</v>
      </c>
      <c r="FT57" s="27"/>
      <c r="FU57" s="26">
        <f>SUM(FU45:FU56)</f>
        <v>0</v>
      </c>
      <c r="FV57" s="24">
        <f>SUM(FV45:FV56)</f>
        <v>0</v>
      </c>
      <c r="FW57" s="27"/>
      <c r="FX57" s="26">
        <f>SUM(FX45:FX56)</f>
        <v>0</v>
      </c>
      <c r="FY57" s="24">
        <f>SUM(FY45:FY56)</f>
        <v>0</v>
      </c>
      <c r="FZ57" s="27"/>
      <c r="GA57" s="26">
        <f>SUM(GA45:GA56)</f>
        <v>0</v>
      </c>
      <c r="GB57" s="24">
        <f>SUM(GB45:GB56)</f>
        <v>0</v>
      </c>
      <c r="GC57" s="27"/>
      <c r="GD57" s="26">
        <f>SUM(GD45:GD56)</f>
        <v>21</v>
      </c>
      <c r="GE57" s="24">
        <f>SUM(GE45:GE56)</f>
        <v>338</v>
      </c>
      <c r="GF57" s="27"/>
      <c r="GG57" s="26">
        <f>SUM(GG45:GG56)</f>
        <v>0</v>
      </c>
      <c r="GH57" s="24">
        <f>SUM(GH45:GH56)</f>
        <v>0</v>
      </c>
      <c r="GI57" s="27"/>
      <c r="GJ57" s="26">
        <f>SUM(GJ45:GJ56)</f>
        <v>0</v>
      </c>
      <c r="GK57" s="24">
        <f>SUM(GK45:GK56)</f>
        <v>0</v>
      </c>
      <c r="GL57" s="27"/>
      <c r="GM57" s="26">
        <f>SUM(GM45:GM56)</f>
        <v>0</v>
      </c>
      <c r="GN57" s="24">
        <f>SUM(GN45:GN56)</f>
        <v>0</v>
      </c>
      <c r="GO57" s="27"/>
      <c r="GP57" s="26">
        <f t="shared" si="40"/>
        <v>15449</v>
      </c>
      <c r="GQ57" s="27">
        <f t="shared" si="41"/>
        <v>86243</v>
      </c>
    </row>
    <row r="58" spans="1:199" x14ac:dyDescent="0.3">
      <c r="A58" s="43">
        <v>2008</v>
      </c>
      <c r="B58" s="44" t="s">
        <v>2</v>
      </c>
      <c r="C58" s="6">
        <v>1000</v>
      </c>
      <c r="D58" s="5">
        <v>6354</v>
      </c>
      <c r="E58" s="8">
        <f>D58/C58*1000</f>
        <v>6354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7</v>
      </c>
      <c r="BC58" s="5">
        <v>132</v>
      </c>
      <c r="BD58" s="8">
        <f>BC58/BB58*1000</f>
        <v>18857.142857142859</v>
      </c>
      <c r="BE58" s="6">
        <v>0</v>
      </c>
      <c r="BF58" s="5">
        <v>0</v>
      </c>
      <c r="BG58" s="8">
        <f t="shared" ref="BG58:BG69" si="63">IF(BE58=0,0,BF58/BE58*1000)</f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0</v>
      </c>
      <c r="DW58" s="5">
        <v>0</v>
      </c>
      <c r="DX58" s="8">
        <v>0</v>
      </c>
      <c r="DY58" s="6">
        <v>0</v>
      </c>
      <c r="DZ58" s="5">
        <v>0</v>
      </c>
      <c r="EA58" s="8">
        <v>0</v>
      </c>
      <c r="EB58" s="6">
        <v>0</v>
      </c>
      <c r="EC58" s="5">
        <v>0</v>
      </c>
      <c r="ED58" s="8">
        <v>0</v>
      </c>
      <c r="EE58" s="6">
        <v>0</v>
      </c>
      <c r="EF58" s="5">
        <v>0</v>
      </c>
      <c r="EG58" s="8">
        <v>0</v>
      </c>
      <c r="EH58" s="6">
        <v>0</v>
      </c>
      <c r="EI58" s="5">
        <v>0</v>
      </c>
      <c r="EJ58" s="8">
        <v>0</v>
      </c>
      <c r="EK58" s="6">
        <v>0</v>
      </c>
      <c r="EL58" s="5">
        <v>0</v>
      </c>
      <c r="EM58" s="8">
        <f t="shared" ref="EM58:EM69" si="64">IF(EK58=0,0,EL58/EK58*1000)</f>
        <v>0</v>
      </c>
      <c r="EN58" s="6">
        <v>0</v>
      </c>
      <c r="EO58" s="5">
        <v>0</v>
      </c>
      <c r="EP58" s="8">
        <v>0</v>
      </c>
      <c r="EQ58" s="6">
        <v>0</v>
      </c>
      <c r="ER58" s="5">
        <v>0</v>
      </c>
      <c r="ES58" s="8">
        <v>0</v>
      </c>
      <c r="ET58" s="6">
        <v>0</v>
      </c>
      <c r="EU58" s="5">
        <v>0</v>
      </c>
      <c r="EV58" s="8">
        <v>0</v>
      </c>
      <c r="EW58" s="6">
        <v>0</v>
      </c>
      <c r="EX58" s="5">
        <v>0</v>
      </c>
      <c r="EY58" s="8">
        <v>0</v>
      </c>
      <c r="EZ58" s="6">
        <v>0</v>
      </c>
      <c r="FA58" s="5">
        <v>0</v>
      </c>
      <c r="FB58" s="8">
        <v>0</v>
      </c>
      <c r="FC58" s="6">
        <v>0</v>
      </c>
      <c r="FD58" s="5">
        <v>0</v>
      </c>
      <c r="FE58" s="8">
        <v>0</v>
      </c>
      <c r="FF58" s="6">
        <v>0</v>
      </c>
      <c r="FG58" s="5">
        <v>0</v>
      </c>
      <c r="FH58" s="8">
        <v>0</v>
      </c>
      <c r="FI58" s="6">
        <v>0</v>
      </c>
      <c r="FJ58" s="5">
        <v>0</v>
      </c>
      <c r="FK58" s="8">
        <v>0</v>
      </c>
      <c r="FL58" s="6">
        <v>0</v>
      </c>
      <c r="FM58" s="5">
        <v>0</v>
      </c>
      <c r="FN58" s="8">
        <v>0</v>
      </c>
      <c r="FO58" s="6">
        <v>0</v>
      </c>
      <c r="FP58" s="5">
        <v>0</v>
      </c>
      <c r="FQ58" s="8">
        <v>0</v>
      </c>
      <c r="FR58" s="6">
        <v>0</v>
      </c>
      <c r="FS58" s="5">
        <v>0</v>
      </c>
      <c r="FT58" s="8">
        <v>0</v>
      </c>
      <c r="FU58" s="6">
        <v>0</v>
      </c>
      <c r="FV58" s="5">
        <v>0</v>
      </c>
      <c r="FW58" s="8">
        <v>0</v>
      </c>
      <c r="FX58" s="6">
        <v>0</v>
      </c>
      <c r="FY58" s="5">
        <v>0</v>
      </c>
      <c r="FZ58" s="8">
        <v>0</v>
      </c>
      <c r="GA58" s="6">
        <v>0</v>
      </c>
      <c r="GB58" s="5">
        <v>0</v>
      </c>
      <c r="GC58" s="8">
        <v>0</v>
      </c>
      <c r="GD58" s="6">
        <v>0</v>
      </c>
      <c r="GE58" s="5">
        <v>0</v>
      </c>
      <c r="GF58" s="8">
        <v>0</v>
      </c>
      <c r="GG58" s="6">
        <v>0</v>
      </c>
      <c r="GH58" s="5">
        <v>0</v>
      </c>
      <c r="GI58" s="8">
        <v>0</v>
      </c>
      <c r="GJ58" s="6">
        <v>0</v>
      </c>
      <c r="GK58" s="5">
        <v>0</v>
      </c>
      <c r="GL58" s="8">
        <v>0</v>
      </c>
      <c r="GM58" s="6">
        <v>0</v>
      </c>
      <c r="GN58" s="5">
        <v>0</v>
      </c>
      <c r="GO58" s="8">
        <v>0</v>
      </c>
      <c r="GP58" s="6">
        <f t="shared" si="40"/>
        <v>1007</v>
      </c>
      <c r="GQ58" s="8">
        <f t="shared" si="41"/>
        <v>6486</v>
      </c>
    </row>
    <row r="59" spans="1:199" x14ac:dyDescent="0.3">
      <c r="A59" s="43">
        <v>2008</v>
      </c>
      <c r="B59" s="44" t="s">
        <v>3</v>
      </c>
      <c r="C59" s="6">
        <v>-4</v>
      </c>
      <c r="D59" s="5">
        <v>524</v>
      </c>
      <c r="E59" s="8">
        <f t="shared" ref="E59:E66" si="65">D59/C59*1000</f>
        <v>-131000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23</v>
      </c>
      <c r="P59" s="5">
        <v>363</v>
      </c>
      <c r="Q59" s="8">
        <f t="shared" ref="Q59:Q68" si="66">P59/O59*1000</f>
        <v>15782.608695652174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f t="shared" si="63"/>
        <v>0</v>
      </c>
      <c r="BH59" s="6">
        <v>1</v>
      </c>
      <c r="BI59" s="5">
        <v>148</v>
      </c>
      <c r="BJ59" s="8">
        <f t="shared" ref="BJ59:BJ69" si="67">BI59/BH59*1000</f>
        <v>148000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0</v>
      </c>
      <c r="DW59" s="5">
        <v>0</v>
      </c>
      <c r="DX59" s="8">
        <v>0</v>
      </c>
      <c r="DY59" s="6">
        <v>0</v>
      </c>
      <c r="DZ59" s="5">
        <v>0</v>
      </c>
      <c r="EA59" s="8">
        <v>0</v>
      </c>
      <c r="EB59" s="6">
        <v>0</v>
      </c>
      <c r="EC59" s="5">
        <v>0</v>
      </c>
      <c r="ED59" s="8">
        <v>0</v>
      </c>
      <c r="EE59" s="6">
        <v>0</v>
      </c>
      <c r="EF59" s="5">
        <v>0</v>
      </c>
      <c r="EG59" s="8">
        <v>0</v>
      </c>
      <c r="EH59" s="6">
        <v>0</v>
      </c>
      <c r="EI59" s="5">
        <v>0</v>
      </c>
      <c r="EJ59" s="8">
        <v>0</v>
      </c>
      <c r="EK59" s="6">
        <v>0</v>
      </c>
      <c r="EL59" s="5">
        <v>0</v>
      </c>
      <c r="EM59" s="8">
        <f t="shared" si="64"/>
        <v>0</v>
      </c>
      <c r="EN59" s="6">
        <v>0</v>
      </c>
      <c r="EO59" s="5">
        <v>0</v>
      </c>
      <c r="EP59" s="8">
        <v>0</v>
      </c>
      <c r="EQ59" s="6">
        <v>0</v>
      </c>
      <c r="ER59" s="5">
        <v>0</v>
      </c>
      <c r="ES59" s="8">
        <v>0</v>
      </c>
      <c r="ET59" s="6">
        <v>0</v>
      </c>
      <c r="EU59" s="5">
        <v>0</v>
      </c>
      <c r="EV59" s="8">
        <v>0</v>
      </c>
      <c r="EW59" s="6">
        <v>0</v>
      </c>
      <c r="EX59" s="5">
        <v>0</v>
      </c>
      <c r="EY59" s="8">
        <v>0</v>
      </c>
      <c r="EZ59" s="6">
        <v>0</v>
      </c>
      <c r="FA59" s="5">
        <v>0</v>
      </c>
      <c r="FB59" s="8">
        <v>0</v>
      </c>
      <c r="FC59" s="6">
        <v>0</v>
      </c>
      <c r="FD59" s="5">
        <v>0</v>
      </c>
      <c r="FE59" s="8">
        <v>0</v>
      </c>
      <c r="FF59" s="6">
        <v>0</v>
      </c>
      <c r="FG59" s="5">
        <v>0</v>
      </c>
      <c r="FH59" s="8">
        <v>0</v>
      </c>
      <c r="FI59" s="6">
        <v>0</v>
      </c>
      <c r="FJ59" s="5">
        <v>0</v>
      </c>
      <c r="FK59" s="8">
        <v>0</v>
      </c>
      <c r="FL59" s="6">
        <v>0</v>
      </c>
      <c r="FM59" s="5">
        <v>0</v>
      </c>
      <c r="FN59" s="8">
        <v>0</v>
      </c>
      <c r="FO59" s="6">
        <v>0</v>
      </c>
      <c r="FP59" s="5">
        <v>0</v>
      </c>
      <c r="FQ59" s="8">
        <v>0</v>
      </c>
      <c r="FR59" s="6">
        <v>0</v>
      </c>
      <c r="FS59" s="5">
        <v>0</v>
      </c>
      <c r="FT59" s="8">
        <v>0</v>
      </c>
      <c r="FU59" s="6">
        <v>0</v>
      </c>
      <c r="FV59" s="5">
        <v>0</v>
      </c>
      <c r="FW59" s="8">
        <v>0</v>
      </c>
      <c r="FX59" s="6">
        <v>0</v>
      </c>
      <c r="FY59" s="5">
        <v>0</v>
      </c>
      <c r="FZ59" s="8">
        <v>0</v>
      </c>
      <c r="GA59" s="6">
        <v>0</v>
      </c>
      <c r="GB59" s="5">
        <v>0</v>
      </c>
      <c r="GC59" s="8">
        <v>0</v>
      </c>
      <c r="GD59" s="6">
        <v>0</v>
      </c>
      <c r="GE59" s="5">
        <v>0</v>
      </c>
      <c r="GF59" s="8">
        <v>0</v>
      </c>
      <c r="GG59" s="6">
        <v>0</v>
      </c>
      <c r="GH59" s="5">
        <v>0</v>
      </c>
      <c r="GI59" s="8">
        <v>0</v>
      </c>
      <c r="GJ59" s="6">
        <v>0</v>
      </c>
      <c r="GK59" s="5">
        <v>0</v>
      </c>
      <c r="GL59" s="8">
        <v>0</v>
      </c>
      <c r="GM59" s="6">
        <v>0</v>
      </c>
      <c r="GN59" s="5">
        <v>0</v>
      </c>
      <c r="GO59" s="8">
        <v>0</v>
      </c>
      <c r="GP59" s="6">
        <f t="shared" si="40"/>
        <v>20</v>
      </c>
      <c r="GQ59" s="8">
        <f t="shared" si="41"/>
        <v>1035</v>
      </c>
    </row>
    <row r="60" spans="1:199" x14ac:dyDescent="0.3">
      <c r="A60" s="43">
        <v>2008</v>
      </c>
      <c r="B60" s="44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22</v>
      </c>
      <c r="P60" s="5">
        <v>443</v>
      </c>
      <c r="Q60" s="8">
        <f t="shared" si="66"/>
        <v>20136.363636363636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1</v>
      </c>
      <c r="AK60" s="5">
        <v>22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f t="shared" si="63"/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0</v>
      </c>
      <c r="DW60" s="5">
        <v>0</v>
      </c>
      <c r="DX60" s="8">
        <v>0</v>
      </c>
      <c r="DY60" s="6">
        <v>0</v>
      </c>
      <c r="DZ60" s="5">
        <v>0</v>
      </c>
      <c r="EA60" s="8">
        <v>0</v>
      </c>
      <c r="EB60" s="6">
        <v>0</v>
      </c>
      <c r="EC60" s="5">
        <v>0</v>
      </c>
      <c r="ED60" s="8">
        <v>0</v>
      </c>
      <c r="EE60" s="6">
        <v>0</v>
      </c>
      <c r="EF60" s="5">
        <v>0</v>
      </c>
      <c r="EG60" s="8">
        <v>0</v>
      </c>
      <c r="EH60" s="6">
        <v>0</v>
      </c>
      <c r="EI60" s="5">
        <v>0</v>
      </c>
      <c r="EJ60" s="8">
        <v>0</v>
      </c>
      <c r="EK60" s="6">
        <v>0</v>
      </c>
      <c r="EL60" s="5">
        <v>0</v>
      </c>
      <c r="EM60" s="8">
        <f t="shared" si="64"/>
        <v>0</v>
      </c>
      <c r="EN60" s="6">
        <v>0</v>
      </c>
      <c r="EO60" s="5">
        <v>0</v>
      </c>
      <c r="EP60" s="8">
        <v>0</v>
      </c>
      <c r="EQ60" s="6">
        <v>0</v>
      </c>
      <c r="ER60" s="5">
        <v>0</v>
      </c>
      <c r="ES60" s="8">
        <v>0</v>
      </c>
      <c r="ET60" s="6">
        <v>0</v>
      </c>
      <c r="EU60" s="5">
        <v>0</v>
      </c>
      <c r="EV60" s="8">
        <v>0</v>
      </c>
      <c r="EW60" s="6">
        <v>0</v>
      </c>
      <c r="EX60" s="5">
        <v>0</v>
      </c>
      <c r="EY60" s="8">
        <v>0</v>
      </c>
      <c r="EZ60" s="6">
        <v>0</v>
      </c>
      <c r="FA60" s="5">
        <v>0</v>
      </c>
      <c r="FB60" s="8">
        <v>0</v>
      </c>
      <c r="FC60" s="6">
        <v>0</v>
      </c>
      <c r="FD60" s="5">
        <v>0</v>
      </c>
      <c r="FE60" s="8">
        <v>0</v>
      </c>
      <c r="FF60" s="6">
        <v>0</v>
      </c>
      <c r="FG60" s="5">
        <v>0</v>
      </c>
      <c r="FH60" s="8">
        <v>0</v>
      </c>
      <c r="FI60" s="6">
        <v>0</v>
      </c>
      <c r="FJ60" s="5">
        <v>0</v>
      </c>
      <c r="FK60" s="8">
        <v>0</v>
      </c>
      <c r="FL60" s="6">
        <v>0</v>
      </c>
      <c r="FM60" s="5">
        <v>0</v>
      </c>
      <c r="FN60" s="8">
        <v>0</v>
      </c>
      <c r="FO60" s="6">
        <v>0</v>
      </c>
      <c r="FP60" s="5">
        <v>0</v>
      </c>
      <c r="FQ60" s="8">
        <v>0</v>
      </c>
      <c r="FR60" s="6">
        <v>0</v>
      </c>
      <c r="FS60" s="5">
        <v>0</v>
      </c>
      <c r="FT60" s="8">
        <v>0</v>
      </c>
      <c r="FU60" s="6">
        <v>0</v>
      </c>
      <c r="FV60" s="5">
        <v>0</v>
      </c>
      <c r="FW60" s="8">
        <v>0</v>
      </c>
      <c r="FX60" s="6">
        <v>0</v>
      </c>
      <c r="FY60" s="5">
        <v>0</v>
      </c>
      <c r="FZ60" s="8">
        <v>0</v>
      </c>
      <c r="GA60" s="6">
        <v>0</v>
      </c>
      <c r="GB60" s="5">
        <v>0</v>
      </c>
      <c r="GC60" s="8">
        <v>0</v>
      </c>
      <c r="GD60" s="6">
        <v>0</v>
      </c>
      <c r="GE60" s="5">
        <v>0</v>
      </c>
      <c r="GF60" s="8">
        <v>0</v>
      </c>
      <c r="GG60" s="6">
        <v>0</v>
      </c>
      <c r="GH60" s="5">
        <v>0</v>
      </c>
      <c r="GI60" s="8">
        <v>0</v>
      </c>
      <c r="GJ60" s="6">
        <v>0</v>
      </c>
      <c r="GK60" s="5">
        <v>0</v>
      </c>
      <c r="GL60" s="8">
        <v>0</v>
      </c>
      <c r="GM60" s="6">
        <v>0</v>
      </c>
      <c r="GN60" s="5">
        <v>0</v>
      </c>
      <c r="GO60" s="8">
        <v>0</v>
      </c>
      <c r="GP60" s="6">
        <f t="shared" si="40"/>
        <v>23</v>
      </c>
      <c r="GQ60" s="8">
        <f t="shared" si="41"/>
        <v>465</v>
      </c>
    </row>
    <row r="61" spans="1:199" x14ac:dyDescent="0.3">
      <c r="A61" s="43">
        <v>2008</v>
      </c>
      <c r="B61" s="44" t="s">
        <v>5</v>
      </c>
      <c r="C61" s="6">
        <v>0</v>
      </c>
      <c r="D61" s="5">
        <v>0</v>
      </c>
      <c r="E61" s="8">
        <v>0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88</v>
      </c>
      <c r="P61" s="5">
        <v>908</v>
      </c>
      <c r="Q61" s="8">
        <f t="shared" si="66"/>
        <v>10318.181818181818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8</v>
      </c>
      <c r="BC61" s="5">
        <v>175</v>
      </c>
      <c r="BD61" s="8">
        <f>BC61/BB61*1000</f>
        <v>21875</v>
      </c>
      <c r="BE61" s="6">
        <v>0</v>
      </c>
      <c r="BF61" s="5">
        <v>0</v>
      </c>
      <c r="BG61" s="8">
        <f t="shared" si="63"/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0</v>
      </c>
      <c r="DW61" s="5">
        <v>0</v>
      </c>
      <c r="DX61" s="8">
        <v>0</v>
      </c>
      <c r="DY61" s="6">
        <v>0</v>
      </c>
      <c r="DZ61" s="5">
        <v>0</v>
      </c>
      <c r="EA61" s="8">
        <v>0</v>
      </c>
      <c r="EB61" s="6">
        <v>0</v>
      </c>
      <c r="EC61" s="5">
        <v>0</v>
      </c>
      <c r="ED61" s="8">
        <v>0</v>
      </c>
      <c r="EE61" s="6">
        <v>16</v>
      </c>
      <c r="EF61" s="5">
        <v>255</v>
      </c>
      <c r="EG61" s="8">
        <f t="shared" ref="EG61" si="68">EF61/EE61*1000</f>
        <v>15937.5</v>
      </c>
      <c r="EH61" s="6">
        <v>0</v>
      </c>
      <c r="EI61" s="5">
        <v>0</v>
      </c>
      <c r="EJ61" s="8">
        <v>0</v>
      </c>
      <c r="EK61" s="6">
        <v>0</v>
      </c>
      <c r="EL61" s="5">
        <v>0</v>
      </c>
      <c r="EM61" s="8">
        <f t="shared" si="64"/>
        <v>0</v>
      </c>
      <c r="EN61" s="6">
        <v>0</v>
      </c>
      <c r="EO61" s="5">
        <v>0</v>
      </c>
      <c r="EP61" s="8">
        <v>0</v>
      </c>
      <c r="EQ61" s="6">
        <v>0</v>
      </c>
      <c r="ER61" s="5">
        <v>0</v>
      </c>
      <c r="ES61" s="8">
        <v>0</v>
      </c>
      <c r="ET61" s="6">
        <v>0</v>
      </c>
      <c r="EU61" s="5">
        <v>0</v>
      </c>
      <c r="EV61" s="8">
        <v>0</v>
      </c>
      <c r="EW61" s="6">
        <v>0</v>
      </c>
      <c r="EX61" s="5">
        <v>0</v>
      </c>
      <c r="EY61" s="8">
        <v>0</v>
      </c>
      <c r="EZ61" s="6">
        <v>0</v>
      </c>
      <c r="FA61" s="5">
        <v>0</v>
      </c>
      <c r="FB61" s="8">
        <v>0</v>
      </c>
      <c r="FC61" s="6">
        <v>0</v>
      </c>
      <c r="FD61" s="5">
        <v>0</v>
      </c>
      <c r="FE61" s="8">
        <v>0</v>
      </c>
      <c r="FF61" s="6">
        <v>0</v>
      </c>
      <c r="FG61" s="5">
        <v>0</v>
      </c>
      <c r="FH61" s="8">
        <v>0</v>
      </c>
      <c r="FI61" s="6">
        <v>0</v>
      </c>
      <c r="FJ61" s="5">
        <v>0</v>
      </c>
      <c r="FK61" s="8">
        <v>0</v>
      </c>
      <c r="FL61" s="6">
        <v>0</v>
      </c>
      <c r="FM61" s="5">
        <v>0</v>
      </c>
      <c r="FN61" s="8">
        <v>0</v>
      </c>
      <c r="FO61" s="6">
        <v>0</v>
      </c>
      <c r="FP61" s="5">
        <v>0</v>
      </c>
      <c r="FQ61" s="8">
        <v>0</v>
      </c>
      <c r="FR61" s="6">
        <v>0</v>
      </c>
      <c r="FS61" s="5">
        <v>0</v>
      </c>
      <c r="FT61" s="8">
        <v>0</v>
      </c>
      <c r="FU61" s="6">
        <v>0</v>
      </c>
      <c r="FV61" s="5">
        <v>0</v>
      </c>
      <c r="FW61" s="8">
        <v>0</v>
      </c>
      <c r="FX61" s="6">
        <v>0</v>
      </c>
      <c r="FY61" s="5">
        <v>0</v>
      </c>
      <c r="FZ61" s="8">
        <v>0</v>
      </c>
      <c r="GA61" s="6">
        <v>0</v>
      </c>
      <c r="GB61" s="5">
        <v>0</v>
      </c>
      <c r="GC61" s="8">
        <v>0</v>
      </c>
      <c r="GD61" s="6">
        <v>0</v>
      </c>
      <c r="GE61" s="5">
        <v>0</v>
      </c>
      <c r="GF61" s="8">
        <v>0</v>
      </c>
      <c r="GG61" s="6">
        <v>0</v>
      </c>
      <c r="GH61" s="5">
        <v>0</v>
      </c>
      <c r="GI61" s="8">
        <v>0</v>
      </c>
      <c r="GJ61" s="6">
        <v>0</v>
      </c>
      <c r="GK61" s="5">
        <v>0</v>
      </c>
      <c r="GL61" s="8">
        <v>0</v>
      </c>
      <c r="GM61" s="6">
        <v>0</v>
      </c>
      <c r="GN61" s="5">
        <v>0</v>
      </c>
      <c r="GO61" s="8">
        <v>0</v>
      </c>
      <c r="GP61" s="6">
        <f t="shared" si="40"/>
        <v>112</v>
      </c>
      <c r="GQ61" s="8">
        <f t="shared" si="41"/>
        <v>1338</v>
      </c>
    </row>
    <row r="62" spans="1:199" x14ac:dyDescent="0.3">
      <c r="A62" s="43">
        <v>2008</v>
      </c>
      <c r="B62" s="44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89</v>
      </c>
      <c r="P62" s="5">
        <v>947</v>
      </c>
      <c r="Q62" s="8">
        <f>P62/O62*1000</f>
        <v>10640.449438202246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f t="shared" si="63"/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f t="shared" ref="BP62:BP69" si="69">IF(BN62=0,0,BO62/BN62*1000)</f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23</v>
      </c>
      <c r="DQ62" s="5">
        <v>417</v>
      </c>
      <c r="DR62" s="8">
        <f t="shared" ref="DR62" si="70">DQ62/DP62*1000</f>
        <v>18130.434782608696</v>
      </c>
      <c r="DS62" s="6">
        <v>0</v>
      </c>
      <c r="DT62" s="5">
        <v>0</v>
      </c>
      <c r="DU62" s="8">
        <v>0</v>
      </c>
      <c r="DV62" s="6">
        <v>0</v>
      </c>
      <c r="DW62" s="5">
        <v>0</v>
      </c>
      <c r="DX62" s="8">
        <v>0</v>
      </c>
      <c r="DY62" s="6">
        <v>0</v>
      </c>
      <c r="DZ62" s="5">
        <v>0</v>
      </c>
      <c r="EA62" s="8">
        <v>0</v>
      </c>
      <c r="EB62" s="6">
        <v>0</v>
      </c>
      <c r="EC62" s="5">
        <v>0</v>
      </c>
      <c r="ED62" s="8">
        <f t="shared" ref="ED62:ED69" si="71">IF(EB62=0,0,EC62/EB62*1000)</f>
        <v>0</v>
      </c>
      <c r="EE62" s="6">
        <v>0</v>
      </c>
      <c r="EF62" s="5">
        <v>0</v>
      </c>
      <c r="EG62" s="8">
        <v>0</v>
      </c>
      <c r="EH62" s="6">
        <v>0</v>
      </c>
      <c r="EI62" s="5">
        <v>0</v>
      </c>
      <c r="EJ62" s="8">
        <v>0</v>
      </c>
      <c r="EK62" s="6">
        <v>0</v>
      </c>
      <c r="EL62" s="5">
        <v>0</v>
      </c>
      <c r="EM62" s="8">
        <f t="shared" si="64"/>
        <v>0</v>
      </c>
      <c r="EN62" s="6">
        <v>0</v>
      </c>
      <c r="EO62" s="5">
        <v>0</v>
      </c>
      <c r="EP62" s="8">
        <v>0</v>
      </c>
      <c r="EQ62" s="6">
        <v>0</v>
      </c>
      <c r="ER62" s="5">
        <v>0</v>
      </c>
      <c r="ES62" s="8">
        <v>0</v>
      </c>
      <c r="ET62" s="6">
        <v>0</v>
      </c>
      <c r="EU62" s="5">
        <v>0</v>
      </c>
      <c r="EV62" s="8">
        <v>0</v>
      </c>
      <c r="EW62" s="6">
        <v>7</v>
      </c>
      <c r="EX62" s="5">
        <v>174</v>
      </c>
      <c r="EY62" s="8">
        <f t="shared" ref="EY62" si="72">EX62/EW62*1000</f>
        <v>24857.142857142859</v>
      </c>
      <c r="EZ62" s="6">
        <v>0</v>
      </c>
      <c r="FA62" s="5">
        <v>0</v>
      </c>
      <c r="FB62" s="8">
        <v>0</v>
      </c>
      <c r="FC62" s="6">
        <v>0</v>
      </c>
      <c r="FD62" s="5">
        <v>0</v>
      </c>
      <c r="FE62" s="8">
        <v>0</v>
      </c>
      <c r="FF62" s="6">
        <v>0</v>
      </c>
      <c r="FG62" s="5">
        <v>0</v>
      </c>
      <c r="FH62" s="8">
        <v>0</v>
      </c>
      <c r="FI62" s="6">
        <v>0</v>
      </c>
      <c r="FJ62" s="5">
        <v>0</v>
      </c>
      <c r="FK62" s="8">
        <v>0</v>
      </c>
      <c r="FL62" s="6">
        <v>0</v>
      </c>
      <c r="FM62" s="5">
        <v>0</v>
      </c>
      <c r="FN62" s="8">
        <v>0</v>
      </c>
      <c r="FO62" s="6">
        <v>0</v>
      </c>
      <c r="FP62" s="5">
        <v>0</v>
      </c>
      <c r="FQ62" s="8">
        <v>0</v>
      </c>
      <c r="FR62" s="6">
        <v>0</v>
      </c>
      <c r="FS62" s="5">
        <v>0</v>
      </c>
      <c r="FT62" s="8">
        <v>0</v>
      </c>
      <c r="FU62" s="6">
        <v>0</v>
      </c>
      <c r="FV62" s="5">
        <v>0</v>
      </c>
      <c r="FW62" s="8">
        <v>0</v>
      </c>
      <c r="FX62" s="6">
        <v>0</v>
      </c>
      <c r="FY62" s="5">
        <v>0</v>
      </c>
      <c r="FZ62" s="8">
        <v>0</v>
      </c>
      <c r="GA62" s="6">
        <v>1</v>
      </c>
      <c r="GB62" s="5">
        <v>15</v>
      </c>
      <c r="GC62" s="8">
        <f>GB62/GA62*1000</f>
        <v>15000</v>
      </c>
      <c r="GD62" s="6">
        <v>0</v>
      </c>
      <c r="GE62" s="5">
        <v>0</v>
      </c>
      <c r="GF62" s="8">
        <v>0</v>
      </c>
      <c r="GG62" s="6">
        <v>0</v>
      </c>
      <c r="GH62" s="5">
        <v>0</v>
      </c>
      <c r="GI62" s="8">
        <v>0</v>
      </c>
      <c r="GJ62" s="6">
        <v>0</v>
      </c>
      <c r="GK62" s="5">
        <v>0</v>
      </c>
      <c r="GL62" s="8">
        <v>0</v>
      </c>
      <c r="GM62" s="6">
        <v>0</v>
      </c>
      <c r="GN62" s="5">
        <v>0</v>
      </c>
      <c r="GO62" s="8">
        <v>0</v>
      </c>
      <c r="GP62" s="6">
        <f t="shared" si="40"/>
        <v>120</v>
      </c>
      <c r="GQ62" s="8">
        <f t="shared" si="41"/>
        <v>1553</v>
      </c>
    </row>
    <row r="63" spans="1:199" x14ac:dyDescent="0.3">
      <c r="A63" s="43">
        <v>2008</v>
      </c>
      <c r="B63" s="44" t="s">
        <v>7</v>
      </c>
      <c r="C63" s="6">
        <v>0</v>
      </c>
      <c r="D63" s="5">
        <v>0</v>
      </c>
      <c r="E63" s="8">
        <v>0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22</v>
      </c>
      <c r="P63" s="5">
        <v>450</v>
      </c>
      <c r="Q63" s="8">
        <f t="shared" si="66"/>
        <v>20454.545454545452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f t="shared" si="63"/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f t="shared" si="69"/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v>0</v>
      </c>
      <c r="EC63" s="5">
        <v>0</v>
      </c>
      <c r="ED63" s="8">
        <f t="shared" si="71"/>
        <v>0</v>
      </c>
      <c r="EE63" s="6">
        <v>0</v>
      </c>
      <c r="EF63" s="5">
        <v>0</v>
      </c>
      <c r="EG63" s="8">
        <v>0</v>
      </c>
      <c r="EH63" s="6">
        <v>0</v>
      </c>
      <c r="EI63" s="5">
        <v>0</v>
      </c>
      <c r="EJ63" s="8">
        <v>0</v>
      </c>
      <c r="EK63" s="6">
        <v>0</v>
      </c>
      <c r="EL63" s="5">
        <v>0</v>
      </c>
      <c r="EM63" s="8">
        <f t="shared" si="64"/>
        <v>0</v>
      </c>
      <c r="EN63" s="6">
        <v>0</v>
      </c>
      <c r="EO63" s="5">
        <v>0</v>
      </c>
      <c r="EP63" s="8">
        <v>0</v>
      </c>
      <c r="EQ63" s="6">
        <v>0</v>
      </c>
      <c r="ER63" s="5">
        <v>0</v>
      </c>
      <c r="ES63" s="8">
        <v>0</v>
      </c>
      <c r="ET63" s="6">
        <v>0</v>
      </c>
      <c r="EU63" s="5">
        <v>0</v>
      </c>
      <c r="EV63" s="8">
        <v>0</v>
      </c>
      <c r="EW63" s="6">
        <v>0</v>
      </c>
      <c r="EX63" s="5">
        <v>0</v>
      </c>
      <c r="EY63" s="8">
        <v>0</v>
      </c>
      <c r="EZ63" s="6">
        <v>0</v>
      </c>
      <c r="FA63" s="5">
        <v>0</v>
      </c>
      <c r="FB63" s="8">
        <v>0</v>
      </c>
      <c r="FC63" s="6">
        <v>0</v>
      </c>
      <c r="FD63" s="5">
        <v>0</v>
      </c>
      <c r="FE63" s="8">
        <v>0</v>
      </c>
      <c r="FF63" s="6">
        <v>0</v>
      </c>
      <c r="FG63" s="5">
        <v>0</v>
      </c>
      <c r="FH63" s="8">
        <v>0</v>
      </c>
      <c r="FI63" s="6">
        <v>0</v>
      </c>
      <c r="FJ63" s="5">
        <v>0</v>
      </c>
      <c r="FK63" s="8">
        <v>0</v>
      </c>
      <c r="FL63" s="6">
        <v>0</v>
      </c>
      <c r="FM63" s="5">
        <v>0</v>
      </c>
      <c r="FN63" s="8">
        <v>0</v>
      </c>
      <c r="FO63" s="6">
        <v>0</v>
      </c>
      <c r="FP63" s="5">
        <v>0</v>
      </c>
      <c r="FQ63" s="8">
        <v>0</v>
      </c>
      <c r="FR63" s="6">
        <v>0</v>
      </c>
      <c r="FS63" s="5">
        <v>0</v>
      </c>
      <c r="FT63" s="8">
        <v>0</v>
      </c>
      <c r="FU63" s="6">
        <v>0</v>
      </c>
      <c r="FV63" s="5">
        <v>0</v>
      </c>
      <c r="FW63" s="8">
        <v>0</v>
      </c>
      <c r="FX63" s="6">
        <v>0</v>
      </c>
      <c r="FY63" s="5">
        <v>0</v>
      </c>
      <c r="FZ63" s="8">
        <v>0</v>
      </c>
      <c r="GA63" s="6">
        <v>0</v>
      </c>
      <c r="GB63" s="5">
        <v>0</v>
      </c>
      <c r="GC63" s="8">
        <v>0</v>
      </c>
      <c r="GD63" s="6">
        <v>0</v>
      </c>
      <c r="GE63" s="5">
        <v>0</v>
      </c>
      <c r="GF63" s="8">
        <v>0</v>
      </c>
      <c r="GG63" s="6">
        <v>0</v>
      </c>
      <c r="GH63" s="5">
        <v>0</v>
      </c>
      <c r="GI63" s="8">
        <v>0</v>
      </c>
      <c r="GJ63" s="6">
        <v>0</v>
      </c>
      <c r="GK63" s="5">
        <v>0</v>
      </c>
      <c r="GL63" s="8">
        <v>0</v>
      </c>
      <c r="GM63" s="6">
        <v>0</v>
      </c>
      <c r="GN63" s="5">
        <v>0</v>
      </c>
      <c r="GO63" s="8">
        <v>0</v>
      </c>
      <c r="GP63" s="6">
        <f t="shared" si="40"/>
        <v>22</v>
      </c>
      <c r="GQ63" s="8">
        <f t="shared" si="41"/>
        <v>450</v>
      </c>
    </row>
    <row r="64" spans="1:199" x14ac:dyDescent="0.3">
      <c r="A64" s="43">
        <v>2008</v>
      </c>
      <c r="B64" s="44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65</v>
      </c>
      <c r="P64" s="5">
        <v>1355</v>
      </c>
      <c r="Q64" s="8">
        <f t="shared" si="66"/>
        <v>20846.153846153848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f t="shared" si="63"/>
        <v>0</v>
      </c>
      <c r="BH64" s="6">
        <v>7</v>
      </c>
      <c r="BI64" s="5">
        <v>186</v>
      </c>
      <c r="BJ64" s="8">
        <f t="shared" si="67"/>
        <v>26571.428571428572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f t="shared" si="69"/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13</v>
      </c>
      <c r="DZ64" s="5">
        <v>107</v>
      </c>
      <c r="EA64" s="8">
        <f>DZ64/DY64*1000</f>
        <v>8230.7692307692305</v>
      </c>
      <c r="EB64" s="6">
        <v>0</v>
      </c>
      <c r="EC64" s="5">
        <v>0</v>
      </c>
      <c r="ED64" s="8">
        <f t="shared" si="71"/>
        <v>0</v>
      </c>
      <c r="EE64" s="6">
        <v>0</v>
      </c>
      <c r="EF64" s="5">
        <v>0</v>
      </c>
      <c r="EG64" s="8">
        <v>0</v>
      </c>
      <c r="EH64" s="6">
        <v>0</v>
      </c>
      <c r="EI64" s="5">
        <v>0</v>
      </c>
      <c r="EJ64" s="8">
        <v>0</v>
      </c>
      <c r="EK64" s="6">
        <v>0</v>
      </c>
      <c r="EL64" s="5">
        <v>0</v>
      </c>
      <c r="EM64" s="8">
        <f t="shared" si="64"/>
        <v>0</v>
      </c>
      <c r="EN64" s="6">
        <v>0</v>
      </c>
      <c r="EO64" s="5">
        <v>0</v>
      </c>
      <c r="EP64" s="8">
        <v>0</v>
      </c>
      <c r="EQ64" s="6">
        <v>0</v>
      </c>
      <c r="ER64" s="5">
        <v>0</v>
      </c>
      <c r="ES64" s="8">
        <v>0</v>
      </c>
      <c r="ET64" s="6">
        <v>0</v>
      </c>
      <c r="EU64" s="5">
        <v>0</v>
      </c>
      <c r="EV64" s="8">
        <v>0</v>
      </c>
      <c r="EW64" s="6">
        <v>0</v>
      </c>
      <c r="EX64" s="5">
        <v>0</v>
      </c>
      <c r="EY64" s="8">
        <v>0</v>
      </c>
      <c r="EZ64" s="6">
        <v>0</v>
      </c>
      <c r="FA64" s="5">
        <v>0</v>
      </c>
      <c r="FB64" s="8">
        <v>0</v>
      </c>
      <c r="FC64" s="6">
        <v>0</v>
      </c>
      <c r="FD64" s="5">
        <v>0</v>
      </c>
      <c r="FE64" s="8">
        <v>0</v>
      </c>
      <c r="FF64" s="6">
        <v>0</v>
      </c>
      <c r="FG64" s="5">
        <v>0</v>
      </c>
      <c r="FH64" s="8">
        <v>0</v>
      </c>
      <c r="FI64" s="6">
        <v>0</v>
      </c>
      <c r="FJ64" s="5">
        <v>0</v>
      </c>
      <c r="FK64" s="8">
        <v>0</v>
      </c>
      <c r="FL64" s="6">
        <v>0</v>
      </c>
      <c r="FM64" s="5">
        <v>0</v>
      </c>
      <c r="FN64" s="8">
        <v>0</v>
      </c>
      <c r="FO64" s="6">
        <v>0</v>
      </c>
      <c r="FP64" s="5">
        <v>0</v>
      </c>
      <c r="FQ64" s="8">
        <v>0</v>
      </c>
      <c r="FR64" s="6">
        <v>0</v>
      </c>
      <c r="FS64" s="5">
        <v>0</v>
      </c>
      <c r="FT64" s="8">
        <v>0</v>
      </c>
      <c r="FU64" s="6">
        <v>0</v>
      </c>
      <c r="FV64" s="5">
        <v>0</v>
      </c>
      <c r="FW64" s="8">
        <v>0</v>
      </c>
      <c r="FX64" s="6">
        <v>0</v>
      </c>
      <c r="FY64" s="5">
        <v>0</v>
      </c>
      <c r="FZ64" s="8">
        <v>0</v>
      </c>
      <c r="GA64" s="6">
        <v>0</v>
      </c>
      <c r="GB64" s="5">
        <v>0</v>
      </c>
      <c r="GC64" s="8">
        <v>0</v>
      </c>
      <c r="GD64" s="6">
        <v>0</v>
      </c>
      <c r="GE64" s="5">
        <v>0</v>
      </c>
      <c r="GF64" s="8">
        <v>0</v>
      </c>
      <c r="GG64" s="6">
        <v>0</v>
      </c>
      <c r="GH64" s="5">
        <v>0</v>
      </c>
      <c r="GI64" s="8">
        <v>0</v>
      </c>
      <c r="GJ64" s="6">
        <v>0</v>
      </c>
      <c r="GK64" s="5">
        <v>0</v>
      </c>
      <c r="GL64" s="8">
        <v>0</v>
      </c>
      <c r="GM64" s="6">
        <v>0</v>
      </c>
      <c r="GN64" s="5">
        <v>0</v>
      </c>
      <c r="GO64" s="8">
        <v>0</v>
      </c>
      <c r="GP64" s="6">
        <f t="shared" si="40"/>
        <v>85</v>
      </c>
      <c r="GQ64" s="8">
        <f t="shared" si="41"/>
        <v>1648</v>
      </c>
    </row>
    <row r="65" spans="1:199" x14ac:dyDescent="0.3">
      <c r="A65" s="43">
        <v>2008</v>
      </c>
      <c r="B65" s="44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66</v>
      </c>
      <c r="P65" s="5">
        <v>1280</v>
      </c>
      <c r="Q65" s="8">
        <f t="shared" si="66"/>
        <v>19393.939393939396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14</v>
      </c>
      <c r="BC65" s="5">
        <v>361</v>
      </c>
      <c r="BD65" s="8">
        <f t="shared" ref="BD65:BD66" si="73">BC65/BB65*1000</f>
        <v>25785.714285714286</v>
      </c>
      <c r="BE65" s="6">
        <v>0</v>
      </c>
      <c r="BF65" s="5">
        <v>0</v>
      </c>
      <c r="BG65" s="8">
        <f t="shared" si="63"/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0</v>
      </c>
      <c r="BO65" s="5">
        <v>0</v>
      </c>
      <c r="BP65" s="8">
        <f t="shared" si="69"/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0</v>
      </c>
      <c r="DZ65" s="5">
        <v>0</v>
      </c>
      <c r="EA65" s="8">
        <v>0</v>
      </c>
      <c r="EB65" s="6">
        <v>0</v>
      </c>
      <c r="EC65" s="5">
        <v>0</v>
      </c>
      <c r="ED65" s="8">
        <f t="shared" si="71"/>
        <v>0</v>
      </c>
      <c r="EE65" s="6">
        <v>0</v>
      </c>
      <c r="EF65" s="5">
        <v>0</v>
      </c>
      <c r="EG65" s="8">
        <v>0</v>
      </c>
      <c r="EH65" s="6">
        <v>0</v>
      </c>
      <c r="EI65" s="5">
        <v>0</v>
      </c>
      <c r="EJ65" s="8">
        <v>0</v>
      </c>
      <c r="EK65" s="6">
        <v>0</v>
      </c>
      <c r="EL65" s="5">
        <v>0</v>
      </c>
      <c r="EM65" s="8">
        <f t="shared" si="64"/>
        <v>0</v>
      </c>
      <c r="EN65" s="6">
        <v>0</v>
      </c>
      <c r="EO65" s="5">
        <v>0</v>
      </c>
      <c r="EP65" s="8">
        <v>0</v>
      </c>
      <c r="EQ65" s="6">
        <v>0</v>
      </c>
      <c r="ER65" s="5">
        <v>0</v>
      </c>
      <c r="ES65" s="8">
        <v>0</v>
      </c>
      <c r="ET65" s="6">
        <v>0</v>
      </c>
      <c r="EU65" s="5">
        <v>0</v>
      </c>
      <c r="EV65" s="8">
        <v>0</v>
      </c>
      <c r="EW65" s="6">
        <v>0</v>
      </c>
      <c r="EX65" s="5">
        <v>0</v>
      </c>
      <c r="EY65" s="8">
        <v>0</v>
      </c>
      <c r="EZ65" s="6">
        <v>0</v>
      </c>
      <c r="FA65" s="5">
        <v>0</v>
      </c>
      <c r="FB65" s="8">
        <v>0</v>
      </c>
      <c r="FC65" s="6">
        <v>0</v>
      </c>
      <c r="FD65" s="5">
        <v>0</v>
      </c>
      <c r="FE65" s="8">
        <v>0</v>
      </c>
      <c r="FF65" s="6">
        <v>0</v>
      </c>
      <c r="FG65" s="5">
        <v>0</v>
      </c>
      <c r="FH65" s="8">
        <v>0</v>
      </c>
      <c r="FI65" s="6">
        <v>0</v>
      </c>
      <c r="FJ65" s="5">
        <v>0</v>
      </c>
      <c r="FK65" s="8">
        <v>0</v>
      </c>
      <c r="FL65" s="6">
        <v>0</v>
      </c>
      <c r="FM65" s="5">
        <v>0</v>
      </c>
      <c r="FN65" s="8">
        <v>0</v>
      </c>
      <c r="FO65" s="6">
        <v>0</v>
      </c>
      <c r="FP65" s="5">
        <v>0</v>
      </c>
      <c r="FQ65" s="8">
        <v>0</v>
      </c>
      <c r="FR65" s="6">
        <v>0</v>
      </c>
      <c r="FS65" s="5">
        <v>0</v>
      </c>
      <c r="FT65" s="8">
        <v>0</v>
      </c>
      <c r="FU65" s="6">
        <v>0</v>
      </c>
      <c r="FV65" s="5">
        <v>0</v>
      </c>
      <c r="FW65" s="8">
        <v>0</v>
      </c>
      <c r="FX65" s="6">
        <v>0</v>
      </c>
      <c r="FY65" s="5">
        <v>0</v>
      </c>
      <c r="FZ65" s="8">
        <v>0</v>
      </c>
      <c r="GA65" s="6">
        <v>0</v>
      </c>
      <c r="GB65" s="5">
        <v>0</v>
      </c>
      <c r="GC65" s="8">
        <v>0</v>
      </c>
      <c r="GD65" s="6">
        <v>0</v>
      </c>
      <c r="GE65" s="5">
        <v>0</v>
      </c>
      <c r="GF65" s="8">
        <v>0</v>
      </c>
      <c r="GG65" s="6">
        <v>0</v>
      </c>
      <c r="GH65" s="5">
        <v>0</v>
      </c>
      <c r="GI65" s="8">
        <v>0</v>
      </c>
      <c r="GJ65" s="6">
        <v>0</v>
      </c>
      <c r="GK65" s="5">
        <v>0</v>
      </c>
      <c r="GL65" s="8">
        <v>0</v>
      </c>
      <c r="GM65" s="6">
        <v>0</v>
      </c>
      <c r="GN65" s="5">
        <v>0</v>
      </c>
      <c r="GO65" s="8">
        <v>0</v>
      </c>
      <c r="GP65" s="6">
        <f t="shared" si="40"/>
        <v>80</v>
      </c>
      <c r="GQ65" s="8">
        <f t="shared" si="41"/>
        <v>1641</v>
      </c>
    </row>
    <row r="66" spans="1:199" x14ac:dyDescent="0.3">
      <c r="A66" s="43">
        <v>2008</v>
      </c>
      <c r="B66" s="44" t="s">
        <v>10</v>
      </c>
      <c r="C66" s="6">
        <v>18</v>
      </c>
      <c r="D66" s="5">
        <v>298</v>
      </c>
      <c r="E66" s="8">
        <f t="shared" si="65"/>
        <v>16555.555555555558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7</v>
      </c>
      <c r="BC66" s="5">
        <v>168</v>
      </c>
      <c r="BD66" s="8">
        <f t="shared" si="73"/>
        <v>24000</v>
      </c>
      <c r="BE66" s="6">
        <v>0</v>
      </c>
      <c r="BF66" s="5">
        <v>0</v>
      </c>
      <c r="BG66" s="8">
        <f t="shared" si="63"/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f t="shared" si="69"/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1</v>
      </c>
      <c r="CM66" s="5">
        <v>1</v>
      </c>
      <c r="CN66" s="8">
        <f t="shared" ref="CN66" si="74">CM66/CL66*1000</f>
        <v>1000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0</v>
      </c>
      <c r="DW66" s="5">
        <v>0</v>
      </c>
      <c r="DX66" s="8">
        <v>0</v>
      </c>
      <c r="DY66" s="6">
        <v>0</v>
      </c>
      <c r="DZ66" s="5">
        <v>0</v>
      </c>
      <c r="EA66" s="8">
        <v>0</v>
      </c>
      <c r="EB66" s="6">
        <v>0</v>
      </c>
      <c r="EC66" s="5">
        <v>0</v>
      </c>
      <c r="ED66" s="8">
        <f t="shared" si="71"/>
        <v>0</v>
      </c>
      <c r="EE66" s="6">
        <v>0</v>
      </c>
      <c r="EF66" s="5">
        <v>0</v>
      </c>
      <c r="EG66" s="8">
        <v>0</v>
      </c>
      <c r="EH66" s="6">
        <v>0</v>
      </c>
      <c r="EI66" s="5">
        <v>0</v>
      </c>
      <c r="EJ66" s="8">
        <v>0</v>
      </c>
      <c r="EK66" s="6">
        <v>0</v>
      </c>
      <c r="EL66" s="5">
        <v>0</v>
      </c>
      <c r="EM66" s="8">
        <f t="shared" si="64"/>
        <v>0</v>
      </c>
      <c r="EN66" s="6">
        <v>0</v>
      </c>
      <c r="EO66" s="5">
        <v>0</v>
      </c>
      <c r="EP66" s="8">
        <v>0</v>
      </c>
      <c r="EQ66" s="6">
        <v>0</v>
      </c>
      <c r="ER66" s="5">
        <v>0</v>
      </c>
      <c r="ES66" s="8">
        <v>0</v>
      </c>
      <c r="ET66" s="6">
        <v>0</v>
      </c>
      <c r="EU66" s="5">
        <v>0</v>
      </c>
      <c r="EV66" s="8">
        <v>0</v>
      </c>
      <c r="EW66" s="6">
        <v>0</v>
      </c>
      <c r="EX66" s="5">
        <v>0</v>
      </c>
      <c r="EY66" s="8">
        <v>0</v>
      </c>
      <c r="EZ66" s="6">
        <v>0</v>
      </c>
      <c r="FA66" s="5">
        <v>0</v>
      </c>
      <c r="FB66" s="8">
        <v>0</v>
      </c>
      <c r="FC66" s="6">
        <v>0</v>
      </c>
      <c r="FD66" s="5">
        <v>0</v>
      </c>
      <c r="FE66" s="8">
        <v>0</v>
      </c>
      <c r="FF66" s="6">
        <v>0</v>
      </c>
      <c r="FG66" s="5">
        <v>0</v>
      </c>
      <c r="FH66" s="8">
        <v>0</v>
      </c>
      <c r="FI66" s="6">
        <v>0</v>
      </c>
      <c r="FJ66" s="5">
        <v>0</v>
      </c>
      <c r="FK66" s="8">
        <v>0</v>
      </c>
      <c r="FL66" s="6">
        <v>0</v>
      </c>
      <c r="FM66" s="5">
        <v>0</v>
      </c>
      <c r="FN66" s="8">
        <v>0</v>
      </c>
      <c r="FO66" s="6">
        <v>0</v>
      </c>
      <c r="FP66" s="5">
        <v>0</v>
      </c>
      <c r="FQ66" s="8">
        <v>0</v>
      </c>
      <c r="FR66" s="6">
        <v>0</v>
      </c>
      <c r="FS66" s="5">
        <v>0</v>
      </c>
      <c r="FT66" s="8">
        <v>0</v>
      </c>
      <c r="FU66" s="6">
        <v>0</v>
      </c>
      <c r="FV66" s="5">
        <v>0</v>
      </c>
      <c r="FW66" s="8">
        <v>0</v>
      </c>
      <c r="FX66" s="6">
        <v>0</v>
      </c>
      <c r="FY66" s="5">
        <v>0</v>
      </c>
      <c r="FZ66" s="8">
        <v>0</v>
      </c>
      <c r="GA66" s="6">
        <v>0</v>
      </c>
      <c r="GB66" s="5">
        <v>0</v>
      </c>
      <c r="GC66" s="8">
        <v>0</v>
      </c>
      <c r="GD66" s="6">
        <v>0</v>
      </c>
      <c r="GE66" s="5">
        <v>0</v>
      </c>
      <c r="GF66" s="8">
        <v>0</v>
      </c>
      <c r="GG66" s="6">
        <v>0</v>
      </c>
      <c r="GH66" s="5">
        <v>0</v>
      </c>
      <c r="GI66" s="8">
        <v>0</v>
      </c>
      <c r="GJ66" s="6">
        <v>0</v>
      </c>
      <c r="GK66" s="5">
        <v>0</v>
      </c>
      <c r="GL66" s="8">
        <v>0</v>
      </c>
      <c r="GM66" s="6">
        <v>0</v>
      </c>
      <c r="GN66" s="5">
        <v>0</v>
      </c>
      <c r="GO66" s="8">
        <v>0</v>
      </c>
      <c r="GP66" s="6">
        <f t="shared" si="40"/>
        <v>26</v>
      </c>
      <c r="GQ66" s="8">
        <f t="shared" si="41"/>
        <v>467</v>
      </c>
    </row>
    <row r="67" spans="1:199" x14ac:dyDescent="0.3">
      <c r="A67" s="43">
        <v>2008</v>
      </c>
      <c r="B67" s="44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20</v>
      </c>
      <c r="P67" s="5">
        <v>363</v>
      </c>
      <c r="Q67" s="8">
        <f t="shared" si="66"/>
        <v>18150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f t="shared" si="63"/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f t="shared" si="69"/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0</v>
      </c>
      <c r="DZ67" s="5">
        <v>0</v>
      </c>
      <c r="EA67" s="8">
        <v>0</v>
      </c>
      <c r="EB67" s="6">
        <v>0</v>
      </c>
      <c r="EC67" s="5">
        <v>0</v>
      </c>
      <c r="ED67" s="8">
        <f t="shared" si="71"/>
        <v>0</v>
      </c>
      <c r="EE67" s="6">
        <v>0</v>
      </c>
      <c r="EF67" s="5">
        <v>0</v>
      </c>
      <c r="EG67" s="8">
        <v>0</v>
      </c>
      <c r="EH67" s="6">
        <v>0</v>
      </c>
      <c r="EI67" s="5">
        <v>0</v>
      </c>
      <c r="EJ67" s="8">
        <v>0</v>
      </c>
      <c r="EK67" s="6">
        <v>0</v>
      </c>
      <c r="EL67" s="5">
        <v>0</v>
      </c>
      <c r="EM67" s="8">
        <f t="shared" si="64"/>
        <v>0</v>
      </c>
      <c r="EN67" s="6">
        <v>0</v>
      </c>
      <c r="EO67" s="5">
        <v>0</v>
      </c>
      <c r="EP67" s="8">
        <v>0</v>
      </c>
      <c r="EQ67" s="6">
        <v>0</v>
      </c>
      <c r="ER67" s="5">
        <v>0</v>
      </c>
      <c r="ES67" s="8">
        <v>0</v>
      </c>
      <c r="ET67" s="6">
        <v>0</v>
      </c>
      <c r="EU67" s="5">
        <v>0</v>
      </c>
      <c r="EV67" s="8">
        <v>0</v>
      </c>
      <c r="EW67" s="6">
        <v>0</v>
      </c>
      <c r="EX67" s="5">
        <v>0</v>
      </c>
      <c r="EY67" s="8">
        <v>0</v>
      </c>
      <c r="EZ67" s="6">
        <v>0</v>
      </c>
      <c r="FA67" s="5">
        <v>0</v>
      </c>
      <c r="FB67" s="8">
        <v>0</v>
      </c>
      <c r="FC67" s="6">
        <v>0</v>
      </c>
      <c r="FD67" s="5">
        <v>0</v>
      </c>
      <c r="FE67" s="8">
        <v>0</v>
      </c>
      <c r="FF67" s="6">
        <v>0</v>
      </c>
      <c r="FG67" s="5">
        <v>0</v>
      </c>
      <c r="FH67" s="8">
        <v>0</v>
      </c>
      <c r="FI67" s="6">
        <v>0</v>
      </c>
      <c r="FJ67" s="5">
        <v>0</v>
      </c>
      <c r="FK67" s="8">
        <v>0</v>
      </c>
      <c r="FL67" s="6">
        <v>0</v>
      </c>
      <c r="FM67" s="5">
        <v>0</v>
      </c>
      <c r="FN67" s="8">
        <v>0</v>
      </c>
      <c r="FO67" s="6">
        <v>0</v>
      </c>
      <c r="FP67" s="5">
        <v>0</v>
      </c>
      <c r="FQ67" s="8">
        <v>0</v>
      </c>
      <c r="FR67" s="6">
        <v>0</v>
      </c>
      <c r="FS67" s="5">
        <v>0</v>
      </c>
      <c r="FT67" s="8">
        <v>0</v>
      </c>
      <c r="FU67" s="6">
        <v>0</v>
      </c>
      <c r="FV67" s="5">
        <v>0</v>
      </c>
      <c r="FW67" s="8">
        <v>0</v>
      </c>
      <c r="FX67" s="6">
        <v>0</v>
      </c>
      <c r="FY67" s="5">
        <v>0</v>
      </c>
      <c r="FZ67" s="8">
        <v>0</v>
      </c>
      <c r="GA67" s="6">
        <v>0</v>
      </c>
      <c r="GB67" s="5">
        <v>0</v>
      </c>
      <c r="GC67" s="8">
        <v>0</v>
      </c>
      <c r="GD67" s="6">
        <v>0</v>
      </c>
      <c r="GE67" s="5">
        <v>0</v>
      </c>
      <c r="GF67" s="8">
        <v>0</v>
      </c>
      <c r="GG67" s="6">
        <v>0</v>
      </c>
      <c r="GH67" s="5">
        <v>0</v>
      </c>
      <c r="GI67" s="8">
        <v>0</v>
      </c>
      <c r="GJ67" s="6">
        <v>0</v>
      </c>
      <c r="GK67" s="5">
        <v>0</v>
      </c>
      <c r="GL67" s="8">
        <v>0</v>
      </c>
      <c r="GM67" s="6">
        <v>0</v>
      </c>
      <c r="GN67" s="5">
        <v>0</v>
      </c>
      <c r="GO67" s="8">
        <v>0</v>
      </c>
      <c r="GP67" s="6">
        <f t="shared" si="40"/>
        <v>20</v>
      </c>
      <c r="GQ67" s="8">
        <f t="shared" si="41"/>
        <v>363</v>
      </c>
    </row>
    <row r="68" spans="1:199" x14ac:dyDescent="0.3">
      <c r="A68" s="43">
        <v>2008</v>
      </c>
      <c r="B68" s="44" t="s">
        <v>12</v>
      </c>
      <c r="C68" s="6">
        <v>0</v>
      </c>
      <c r="D68" s="5">
        <v>0</v>
      </c>
      <c r="E68" s="8">
        <v>0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20</v>
      </c>
      <c r="P68" s="5">
        <v>432</v>
      </c>
      <c r="Q68" s="8">
        <f t="shared" si="66"/>
        <v>21600</v>
      </c>
      <c r="R68" s="6">
        <v>2</v>
      </c>
      <c r="S68" s="5">
        <v>52</v>
      </c>
      <c r="T68" s="8">
        <f t="shared" ref="T68" si="75">S68/R68*1000</f>
        <v>26000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f t="shared" si="63"/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f t="shared" si="69"/>
        <v>0</v>
      </c>
      <c r="BQ68" s="6">
        <v>1</v>
      </c>
      <c r="BR68" s="5">
        <v>3</v>
      </c>
      <c r="BS68" s="8">
        <f t="shared" ref="BS68" si="76">BR68/BQ68*1000</f>
        <v>3000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0</v>
      </c>
      <c r="DU68" s="8">
        <v>0</v>
      </c>
      <c r="DV68" s="6">
        <v>0</v>
      </c>
      <c r="DW68" s="5">
        <v>0</v>
      </c>
      <c r="DX68" s="8">
        <v>0</v>
      </c>
      <c r="DY68" s="6">
        <v>0</v>
      </c>
      <c r="DZ68" s="5">
        <v>0</v>
      </c>
      <c r="EA68" s="8">
        <v>0</v>
      </c>
      <c r="EB68" s="6">
        <v>0</v>
      </c>
      <c r="EC68" s="5">
        <v>0</v>
      </c>
      <c r="ED68" s="8">
        <f t="shared" si="71"/>
        <v>0</v>
      </c>
      <c r="EE68" s="6">
        <v>0</v>
      </c>
      <c r="EF68" s="5">
        <v>0</v>
      </c>
      <c r="EG68" s="8">
        <v>0</v>
      </c>
      <c r="EH68" s="6">
        <v>0</v>
      </c>
      <c r="EI68" s="5">
        <v>0</v>
      </c>
      <c r="EJ68" s="8">
        <v>0</v>
      </c>
      <c r="EK68" s="6">
        <v>0</v>
      </c>
      <c r="EL68" s="5">
        <v>0</v>
      </c>
      <c r="EM68" s="8">
        <f t="shared" si="64"/>
        <v>0</v>
      </c>
      <c r="EN68" s="6">
        <v>0</v>
      </c>
      <c r="EO68" s="5">
        <v>0</v>
      </c>
      <c r="EP68" s="8">
        <v>0</v>
      </c>
      <c r="EQ68" s="6">
        <v>0</v>
      </c>
      <c r="ER68" s="5">
        <v>0</v>
      </c>
      <c r="ES68" s="8">
        <v>0</v>
      </c>
      <c r="ET68" s="6">
        <v>0</v>
      </c>
      <c r="EU68" s="5">
        <v>0</v>
      </c>
      <c r="EV68" s="8">
        <v>0</v>
      </c>
      <c r="EW68" s="6">
        <v>0</v>
      </c>
      <c r="EX68" s="5">
        <v>0</v>
      </c>
      <c r="EY68" s="8">
        <v>0</v>
      </c>
      <c r="EZ68" s="6">
        <v>0</v>
      </c>
      <c r="FA68" s="5">
        <v>0</v>
      </c>
      <c r="FB68" s="8">
        <v>0</v>
      </c>
      <c r="FC68" s="6">
        <v>0</v>
      </c>
      <c r="FD68" s="5">
        <v>0</v>
      </c>
      <c r="FE68" s="8">
        <v>0</v>
      </c>
      <c r="FF68" s="6">
        <v>0</v>
      </c>
      <c r="FG68" s="5">
        <v>0</v>
      </c>
      <c r="FH68" s="8">
        <v>0</v>
      </c>
      <c r="FI68" s="6">
        <v>0</v>
      </c>
      <c r="FJ68" s="5">
        <v>0</v>
      </c>
      <c r="FK68" s="8">
        <v>0</v>
      </c>
      <c r="FL68" s="6">
        <v>0</v>
      </c>
      <c r="FM68" s="5">
        <v>0</v>
      </c>
      <c r="FN68" s="8">
        <v>0</v>
      </c>
      <c r="FO68" s="6">
        <v>0</v>
      </c>
      <c r="FP68" s="5">
        <v>0</v>
      </c>
      <c r="FQ68" s="8">
        <v>0</v>
      </c>
      <c r="FR68" s="6">
        <v>0</v>
      </c>
      <c r="FS68" s="5">
        <v>0</v>
      </c>
      <c r="FT68" s="8">
        <v>0</v>
      </c>
      <c r="FU68" s="6">
        <v>0</v>
      </c>
      <c r="FV68" s="5">
        <v>0</v>
      </c>
      <c r="FW68" s="8">
        <v>0</v>
      </c>
      <c r="FX68" s="6">
        <v>0</v>
      </c>
      <c r="FY68" s="5">
        <v>0</v>
      </c>
      <c r="FZ68" s="8">
        <v>0</v>
      </c>
      <c r="GA68" s="6">
        <v>0</v>
      </c>
      <c r="GB68" s="5">
        <v>0</v>
      </c>
      <c r="GC68" s="8">
        <v>0</v>
      </c>
      <c r="GD68" s="6">
        <v>0</v>
      </c>
      <c r="GE68" s="5">
        <v>0</v>
      </c>
      <c r="GF68" s="8">
        <v>0</v>
      </c>
      <c r="GG68" s="6">
        <v>0</v>
      </c>
      <c r="GH68" s="5">
        <v>0</v>
      </c>
      <c r="GI68" s="8">
        <v>0</v>
      </c>
      <c r="GJ68" s="6">
        <v>0</v>
      </c>
      <c r="GK68" s="5">
        <v>0</v>
      </c>
      <c r="GL68" s="8">
        <v>0</v>
      </c>
      <c r="GM68" s="6">
        <v>0</v>
      </c>
      <c r="GN68" s="5">
        <v>0</v>
      </c>
      <c r="GO68" s="8">
        <v>0</v>
      </c>
      <c r="GP68" s="6">
        <f t="shared" si="40"/>
        <v>23</v>
      </c>
      <c r="GQ68" s="8">
        <f t="shared" si="41"/>
        <v>487</v>
      </c>
    </row>
    <row r="69" spans="1:199" x14ac:dyDescent="0.3">
      <c r="A69" s="43">
        <v>2008</v>
      </c>
      <c r="B69" s="44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2</v>
      </c>
      <c r="AK69" s="5">
        <v>11</v>
      </c>
      <c r="AL69" s="8">
        <f t="shared" ref="AL69" si="77">AK69/AJ69*1000</f>
        <v>5500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7</v>
      </c>
      <c r="BC69" s="5">
        <v>192</v>
      </c>
      <c r="BD69" s="8">
        <f t="shared" ref="BD69" si="78">BC69/BB69*1000</f>
        <v>27428.571428571428</v>
      </c>
      <c r="BE69" s="6">
        <v>0</v>
      </c>
      <c r="BF69" s="5">
        <v>0</v>
      </c>
      <c r="BG69" s="8">
        <f t="shared" si="63"/>
        <v>0</v>
      </c>
      <c r="BH69" s="6">
        <v>6</v>
      </c>
      <c r="BI69" s="5">
        <v>146</v>
      </c>
      <c r="BJ69" s="8">
        <f t="shared" si="67"/>
        <v>24333.333333333332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f t="shared" si="69"/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v>0</v>
      </c>
      <c r="DS69" s="6">
        <v>0</v>
      </c>
      <c r="DT69" s="5">
        <v>0</v>
      </c>
      <c r="DU69" s="8">
        <v>0</v>
      </c>
      <c r="DV69" s="6">
        <v>0</v>
      </c>
      <c r="DW69" s="5">
        <v>0</v>
      </c>
      <c r="DX69" s="8">
        <v>0</v>
      </c>
      <c r="DY69" s="6">
        <v>0</v>
      </c>
      <c r="DZ69" s="5">
        <v>0</v>
      </c>
      <c r="EA69" s="8">
        <v>0</v>
      </c>
      <c r="EB69" s="6">
        <v>0</v>
      </c>
      <c r="EC69" s="5">
        <v>0</v>
      </c>
      <c r="ED69" s="8">
        <f t="shared" si="71"/>
        <v>0</v>
      </c>
      <c r="EE69" s="6">
        <v>0</v>
      </c>
      <c r="EF69" s="5">
        <v>0</v>
      </c>
      <c r="EG69" s="8">
        <v>0</v>
      </c>
      <c r="EH69" s="6">
        <v>0</v>
      </c>
      <c r="EI69" s="5">
        <v>0</v>
      </c>
      <c r="EJ69" s="8">
        <v>0</v>
      </c>
      <c r="EK69" s="6">
        <v>0</v>
      </c>
      <c r="EL69" s="5">
        <v>0</v>
      </c>
      <c r="EM69" s="8">
        <f t="shared" si="64"/>
        <v>0</v>
      </c>
      <c r="EN69" s="6">
        <v>0</v>
      </c>
      <c r="EO69" s="5">
        <v>0</v>
      </c>
      <c r="EP69" s="8">
        <v>0</v>
      </c>
      <c r="EQ69" s="6">
        <v>0</v>
      </c>
      <c r="ER69" s="5">
        <v>0</v>
      </c>
      <c r="ES69" s="8">
        <v>0</v>
      </c>
      <c r="ET69" s="6">
        <v>0</v>
      </c>
      <c r="EU69" s="5">
        <v>0</v>
      </c>
      <c r="EV69" s="8">
        <v>0</v>
      </c>
      <c r="EW69" s="6">
        <v>0</v>
      </c>
      <c r="EX69" s="5">
        <v>0</v>
      </c>
      <c r="EY69" s="8">
        <v>0</v>
      </c>
      <c r="EZ69" s="6">
        <v>0</v>
      </c>
      <c r="FA69" s="5">
        <v>0</v>
      </c>
      <c r="FB69" s="8">
        <v>0</v>
      </c>
      <c r="FC69" s="6">
        <v>0</v>
      </c>
      <c r="FD69" s="5">
        <v>0</v>
      </c>
      <c r="FE69" s="8">
        <v>0</v>
      </c>
      <c r="FF69" s="6">
        <v>0</v>
      </c>
      <c r="FG69" s="5">
        <v>0</v>
      </c>
      <c r="FH69" s="8">
        <v>0</v>
      </c>
      <c r="FI69" s="6">
        <v>0</v>
      </c>
      <c r="FJ69" s="5">
        <v>0</v>
      </c>
      <c r="FK69" s="8">
        <v>0</v>
      </c>
      <c r="FL69" s="6">
        <v>0</v>
      </c>
      <c r="FM69" s="5">
        <v>0</v>
      </c>
      <c r="FN69" s="8">
        <v>0</v>
      </c>
      <c r="FO69" s="6">
        <v>0</v>
      </c>
      <c r="FP69" s="5">
        <v>0</v>
      </c>
      <c r="FQ69" s="8">
        <v>0</v>
      </c>
      <c r="FR69" s="6">
        <v>0</v>
      </c>
      <c r="FS69" s="5">
        <v>0</v>
      </c>
      <c r="FT69" s="8">
        <v>0</v>
      </c>
      <c r="FU69" s="6">
        <v>0</v>
      </c>
      <c r="FV69" s="5">
        <v>0</v>
      </c>
      <c r="FW69" s="8">
        <v>0</v>
      </c>
      <c r="FX69" s="6">
        <v>0</v>
      </c>
      <c r="FY69" s="5">
        <v>0</v>
      </c>
      <c r="FZ69" s="8">
        <v>0</v>
      </c>
      <c r="GA69" s="6">
        <v>0</v>
      </c>
      <c r="GB69" s="5">
        <v>0</v>
      </c>
      <c r="GC69" s="8">
        <v>0</v>
      </c>
      <c r="GD69" s="6">
        <v>0</v>
      </c>
      <c r="GE69" s="5">
        <v>0</v>
      </c>
      <c r="GF69" s="8">
        <v>0</v>
      </c>
      <c r="GG69" s="6">
        <v>0</v>
      </c>
      <c r="GH69" s="5">
        <v>0</v>
      </c>
      <c r="GI69" s="8">
        <v>0</v>
      </c>
      <c r="GJ69" s="6">
        <v>0</v>
      </c>
      <c r="GK69" s="5">
        <v>0</v>
      </c>
      <c r="GL69" s="8">
        <v>0</v>
      </c>
      <c r="GM69" s="6">
        <v>0</v>
      </c>
      <c r="GN69" s="5">
        <v>0</v>
      </c>
      <c r="GO69" s="8">
        <v>0</v>
      </c>
      <c r="GP69" s="6">
        <f t="shared" si="40"/>
        <v>15</v>
      </c>
      <c r="GQ69" s="8">
        <f t="shared" si="41"/>
        <v>349</v>
      </c>
    </row>
    <row r="70" spans="1:199" ht="15" thickBot="1" x14ac:dyDescent="0.35">
      <c r="A70" s="45"/>
      <c r="B70" s="46" t="s">
        <v>14</v>
      </c>
      <c r="C70" s="26">
        <f>SUM(C58:C69)</f>
        <v>1014</v>
      </c>
      <c r="D70" s="24">
        <f>SUM(D58:D69)</f>
        <v>7176</v>
      </c>
      <c r="E70" s="27"/>
      <c r="F70" s="26">
        <f>SUM(F58:F69)</f>
        <v>0</v>
      </c>
      <c r="G70" s="24">
        <f>SUM(G58:G69)</f>
        <v>0</v>
      </c>
      <c r="H70" s="27"/>
      <c r="I70" s="26">
        <f>SUM(I58:I69)</f>
        <v>0</v>
      </c>
      <c r="J70" s="24">
        <f>SUM(J58:J69)</f>
        <v>0</v>
      </c>
      <c r="K70" s="27"/>
      <c r="L70" s="26">
        <f>SUM(L58:L69)</f>
        <v>0</v>
      </c>
      <c r="M70" s="24">
        <f>SUM(M58:M69)</f>
        <v>0</v>
      </c>
      <c r="N70" s="27"/>
      <c r="O70" s="26">
        <f>SUM(O58:O69)</f>
        <v>415</v>
      </c>
      <c r="P70" s="24">
        <f>SUM(P58:P69)</f>
        <v>6541</v>
      </c>
      <c r="Q70" s="27"/>
      <c r="R70" s="26">
        <f>SUM(R58:R69)</f>
        <v>2</v>
      </c>
      <c r="S70" s="24">
        <f>SUM(S58:S69)</f>
        <v>52</v>
      </c>
      <c r="T70" s="27"/>
      <c r="U70" s="26">
        <f>SUM(U58:U69)</f>
        <v>0</v>
      </c>
      <c r="V70" s="24">
        <f>SUM(V58:V69)</f>
        <v>0</v>
      </c>
      <c r="W70" s="27"/>
      <c r="X70" s="26">
        <f>SUM(X58:X69)</f>
        <v>0</v>
      </c>
      <c r="Y70" s="24">
        <f>SUM(Y58:Y69)</f>
        <v>0</v>
      </c>
      <c r="Z70" s="27"/>
      <c r="AA70" s="26">
        <f>SUM(AA58:AA69)</f>
        <v>0</v>
      </c>
      <c r="AB70" s="24">
        <f>SUM(AB58:AB69)</f>
        <v>0</v>
      </c>
      <c r="AC70" s="27"/>
      <c r="AD70" s="26">
        <f>SUM(AD58:AD69)</f>
        <v>0</v>
      </c>
      <c r="AE70" s="24">
        <f>SUM(AE58:AE69)</f>
        <v>0</v>
      </c>
      <c r="AF70" s="27"/>
      <c r="AG70" s="26">
        <f>SUM(AG58:AG69)</f>
        <v>0</v>
      </c>
      <c r="AH70" s="24">
        <f>SUM(AH58:AH69)</f>
        <v>0</v>
      </c>
      <c r="AI70" s="27"/>
      <c r="AJ70" s="26">
        <f>SUM(AJ58:AJ69)</f>
        <v>3</v>
      </c>
      <c r="AK70" s="24">
        <f>SUM(AK58:AK69)</f>
        <v>33</v>
      </c>
      <c r="AL70" s="27"/>
      <c r="AM70" s="26">
        <f>SUM(AM58:AM69)</f>
        <v>0</v>
      </c>
      <c r="AN70" s="24">
        <f>SUM(AN58:AN69)</f>
        <v>0</v>
      </c>
      <c r="AO70" s="27"/>
      <c r="AP70" s="26">
        <f>SUM(AP58:AP69)</f>
        <v>0</v>
      </c>
      <c r="AQ70" s="24">
        <f>SUM(AQ58:AQ69)</f>
        <v>0</v>
      </c>
      <c r="AR70" s="27"/>
      <c r="AS70" s="26">
        <f>SUM(AS58:AS69)</f>
        <v>0</v>
      </c>
      <c r="AT70" s="24">
        <f>SUM(AT58:AT69)</f>
        <v>0</v>
      </c>
      <c r="AU70" s="27"/>
      <c r="AV70" s="26">
        <f>SUM(AV58:AV69)</f>
        <v>0</v>
      </c>
      <c r="AW70" s="24">
        <f>SUM(AW58:AW69)</f>
        <v>0</v>
      </c>
      <c r="AX70" s="27"/>
      <c r="AY70" s="26">
        <f>SUM(AY58:AY69)</f>
        <v>0</v>
      </c>
      <c r="AZ70" s="24">
        <f>SUM(AZ58:AZ69)</f>
        <v>0</v>
      </c>
      <c r="BA70" s="27"/>
      <c r="BB70" s="26">
        <f>SUM(BB58:BB69)</f>
        <v>43</v>
      </c>
      <c r="BC70" s="24">
        <f>SUM(BC58:BC69)</f>
        <v>1028</v>
      </c>
      <c r="BD70" s="27"/>
      <c r="BE70" s="26">
        <f t="shared" ref="BE70:BF70" si="79">SUM(BE58:BE69)</f>
        <v>0</v>
      </c>
      <c r="BF70" s="24">
        <f t="shared" si="79"/>
        <v>0</v>
      </c>
      <c r="BG70" s="27"/>
      <c r="BH70" s="26">
        <f>SUM(BH58:BH69)</f>
        <v>14</v>
      </c>
      <c r="BI70" s="24">
        <f>SUM(BI58:BI69)</f>
        <v>480</v>
      </c>
      <c r="BJ70" s="27"/>
      <c r="BK70" s="26">
        <f>SUM(BK58:BK69)</f>
        <v>0</v>
      </c>
      <c r="BL70" s="24">
        <f>SUM(BL58:BL69)</f>
        <v>0</v>
      </c>
      <c r="BM70" s="27"/>
      <c r="BN70" s="26">
        <f>SUM(BN58:BN69)</f>
        <v>0</v>
      </c>
      <c r="BO70" s="24">
        <f>SUM(BO58:BO69)</f>
        <v>0</v>
      </c>
      <c r="BP70" s="27"/>
      <c r="BQ70" s="26">
        <f>SUM(BQ58:BQ69)</f>
        <v>1</v>
      </c>
      <c r="BR70" s="24">
        <f>SUM(BR58:BR69)</f>
        <v>3</v>
      </c>
      <c r="BS70" s="27"/>
      <c r="BT70" s="26">
        <f>SUM(BT58:BT69)</f>
        <v>0</v>
      </c>
      <c r="BU70" s="24">
        <f>SUM(BU58:BU69)</f>
        <v>0</v>
      </c>
      <c r="BV70" s="27"/>
      <c r="BW70" s="26">
        <f>SUM(BW58:BW69)</f>
        <v>0</v>
      </c>
      <c r="BX70" s="24">
        <f>SUM(BX58:BX69)</f>
        <v>0</v>
      </c>
      <c r="BY70" s="27"/>
      <c r="BZ70" s="26">
        <f>SUM(BZ58:BZ69)</f>
        <v>0</v>
      </c>
      <c r="CA70" s="24">
        <f>SUM(CA58:CA69)</f>
        <v>0</v>
      </c>
      <c r="CB70" s="27"/>
      <c r="CC70" s="26">
        <f>SUM(CC58:CC69)</f>
        <v>0</v>
      </c>
      <c r="CD70" s="24">
        <f>SUM(CD58:CD69)</f>
        <v>0</v>
      </c>
      <c r="CE70" s="27"/>
      <c r="CF70" s="26">
        <f>SUM(CF58:CF69)</f>
        <v>0</v>
      </c>
      <c r="CG70" s="24">
        <f>SUM(CG58:CG69)</f>
        <v>0</v>
      </c>
      <c r="CH70" s="27"/>
      <c r="CI70" s="26">
        <f>SUM(CI58:CI69)</f>
        <v>0</v>
      </c>
      <c r="CJ70" s="24">
        <f>SUM(CJ58:CJ69)</f>
        <v>0</v>
      </c>
      <c r="CK70" s="27"/>
      <c r="CL70" s="26">
        <f>SUM(CL58:CL69)</f>
        <v>1</v>
      </c>
      <c r="CM70" s="24">
        <f>SUM(CM58:CM69)</f>
        <v>1</v>
      </c>
      <c r="CN70" s="27"/>
      <c r="CO70" s="26">
        <f>SUM(CO58:CO69)</f>
        <v>0</v>
      </c>
      <c r="CP70" s="24">
        <f>SUM(CP58:CP69)</f>
        <v>0</v>
      </c>
      <c r="CQ70" s="27"/>
      <c r="CR70" s="26">
        <f>SUM(CR58:CR69)</f>
        <v>0</v>
      </c>
      <c r="CS70" s="24">
        <f>SUM(CS58:CS69)</f>
        <v>0</v>
      </c>
      <c r="CT70" s="27"/>
      <c r="CU70" s="26">
        <f>SUM(CU58:CU69)</f>
        <v>0</v>
      </c>
      <c r="CV70" s="24">
        <f>SUM(CV58:CV69)</f>
        <v>0</v>
      </c>
      <c r="CW70" s="27"/>
      <c r="CX70" s="26">
        <f>SUM(CX58:CX69)</f>
        <v>0</v>
      </c>
      <c r="CY70" s="24">
        <f>SUM(CY58:CY69)</f>
        <v>0</v>
      </c>
      <c r="CZ70" s="27"/>
      <c r="DA70" s="26">
        <f>SUM(DA58:DA69)</f>
        <v>0</v>
      </c>
      <c r="DB70" s="24">
        <f>SUM(DB58:DB69)</f>
        <v>0</v>
      </c>
      <c r="DC70" s="27"/>
      <c r="DD70" s="26">
        <f>SUM(DD58:DD69)</f>
        <v>0</v>
      </c>
      <c r="DE70" s="24">
        <f>SUM(DE58:DE69)</f>
        <v>0</v>
      </c>
      <c r="DF70" s="27"/>
      <c r="DG70" s="26">
        <f>SUM(DG58:DG69)</f>
        <v>0</v>
      </c>
      <c r="DH70" s="24">
        <f>SUM(DH58:DH69)</f>
        <v>0</v>
      </c>
      <c r="DI70" s="27"/>
      <c r="DJ70" s="26">
        <f>SUM(DJ58:DJ69)</f>
        <v>0</v>
      </c>
      <c r="DK70" s="24">
        <f>SUM(DK58:DK69)</f>
        <v>0</v>
      </c>
      <c r="DL70" s="27"/>
      <c r="DM70" s="26">
        <f>SUM(DM58:DM69)</f>
        <v>0</v>
      </c>
      <c r="DN70" s="24">
        <f>SUM(DN58:DN69)</f>
        <v>0</v>
      </c>
      <c r="DO70" s="27"/>
      <c r="DP70" s="26">
        <f>SUM(DP58:DP69)</f>
        <v>23</v>
      </c>
      <c r="DQ70" s="24">
        <f>SUM(DQ58:DQ69)</f>
        <v>417</v>
      </c>
      <c r="DR70" s="27"/>
      <c r="DS70" s="26">
        <f>SUM(DS58:DS69)</f>
        <v>0</v>
      </c>
      <c r="DT70" s="24">
        <f>SUM(DT58:DT69)</f>
        <v>0</v>
      </c>
      <c r="DU70" s="27"/>
      <c r="DV70" s="26">
        <f>SUM(DV58:DV69)</f>
        <v>0</v>
      </c>
      <c r="DW70" s="24">
        <f>SUM(DW58:DW69)</f>
        <v>0</v>
      </c>
      <c r="DX70" s="27"/>
      <c r="DY70" s="26">
        <f>SUM(DY58:DY69)</f>
        <v>13</v>
      </c>
      <c r="DZ70" s="24">
        <f>SUM(DZ58:DZ69)</f>
        <v>107</v>
      </c>
      <c r="EA70" s="27"/>
      <c r="EB70" s="26">
        <f>SUM(EB58:EB69)</f>
        <v>0</v>
      </c>
      <c r="EC70" s="24">
        <f>SUM(EC58:EC69)</f>
        <v>0</v>
      </c>
      <c r="ED70" s="27"/>
      <c r="EE70" s="26">
        <f>SUM(EE58:EE69)</f>
        <v>16</v>
      </c>
      <c r="EF70" s="24">
        <f>SUM(EF58:EF69)</f>
        <v>255</v>
      </c>
      <c r="EG70" s="27"/>
      <c r="EH70" s="26">
        <f>SUM(EH58:EH69)</f>
        <v>0</v>
      </c>
      <c r="EI70" s="24">
        <f>SUM(EI58:EI69)</f>
        <v>0</v>
      </c>
      <c r="EJ70" s="27"/>
      <c r="EK70" s="26">
        <f t="shared" ref="EK70:EL70" si="80">SUM(EK58:EK69)</f>
        <v>0</v>
      </c>
      <c r="EL70" s="24">
        <f t="shared" si="80"/>
        <v>0</v>
      </c>
      <c r="EM70" s="27"/>
      <c r="EN70" s="26">
        <f>SUM(EN58:EN69)</f>
        <v>0</v>
      </c>
      <c r="EO70" s="24">
        <f>SUM(EO58:EO69)</f>
        <v>0</v>
      </c>
      <c r="EP70" s="27"/>
      <c r="EQ70" s="26">
        <f>SUM(EQ58:EQ69)</f>
        <v>0</v>
      </c>
      <c r="ER70" s="24">
        <f>SUM(ER58:ER69)</f>
        <v>0</v>
      </c>
      <c r="ES70" s="27"/>
      <c r="ET70" s="26">
        <f>SUM(ET58:ET69)</f>
        <v>0</v>
      </c>
      <c r="EU70" s="24">
        <f>SUM(EU58:EU69)</f>
        <v>0</v>
      </c>
      <c r="EV70" s="27"/>
      <c r="EW70" s="26">
        <f>SUM(EW58:EW69)</f>
        <v>7</v>
      </c>
      <c r="EX70" s="24">
        <f>SUM(EX58:EX69)</f>
        <v>174</v>
      </c>
      <c r="EY70" s="27"/>
      <c r="EZ70" s="26">
        <f>SUM(EZ58:EZ69)</f>
        <v>0</v>
      </c>
      <c r="FA70" s="24">
        <f>SUM(FA58:FA69)</f>
        <v>0</v>
      </c>
      <c r="FB70" s="27"/>
      <c r="FC70" s="26">
        <f>SUM(FC58:FC69)</f>
        <v>0</v>
      </c>
      <c r="FD70" s="24">
        <f>SUM(FD58:FD69)</f>
        <v>0</v>
      </c>
      <c r="FE70" s="27"/>
      <c r="FF70" s="26">
        <f>SUM(FF58:FF69)</f>
        <v>0</v>
      </c>
      <c r="FG70" s="24">
        <f>SUM(FG58:FG69)</f>
        <v>0</v>
      </c>
      <c r="FH70" s="27"/>
      <c r="FI70" s="26">
        <f>SUM(FI58:FI69)</f>
        <v>0</v>
      </c>
      <c r="FJ70" s="24">
        <f>SUM(FJ58:FJ69)</f>
        <v>0</v>
      </c>
      <c r="FK70" s="27"/>
      <c r="FL70" s="26">
        <f>SUM(FL58:FL69)</f>
        <v>0</v>
      </c>
      <c r="FM70" s="24">
        <f>SUM(FM58:FM69)</f>
        <v>0</v>
      </c>
      <c r="FN70" s="27"/>
      <c r="FO70" s="26">
        <f>SUM(FO58:FO69)</f>
        <v>0</v>
      </c>
      <c r="FP70" s="24">
        <f>SUM(FP58:FP69)</f>
        <v>0</v>
      </c>
      <c r="FQ70" s="27"/>
      <c r="FR70" s="26">
        <f>SUM(FR58:FR69)</f>
        <v>0</v>
      </c>
      <c r="FS70" s="24">
        <f>SUM(FS58:FS69)</f>
        <v>0</v>
      </c>
      <c r="FT70" s="27"/>
      <c r="FU70" s="26">
        <f>SUM(FU58:FU69)</f>
        <v>0</v>
      </c>
      <c r="FV70" s="24">
        <f>SUM(FV58:FV69)</f>
        <v>0</v>
      </c>
      <c r="FW70" s="27"/>
      <c r="FX70" s="26">
        <f>SUM(FX58:FX69)</f>
        <v>0</v>
      </c>
      <c r="FY70" s="24">
        <f>SUM(FY58:FY69)</f>
        <v>0</v>
      </c>
      <c r="FZ70" s="27"/>
      <c r="GA70" s="26">
        <f>SUM(GA58:GA69)</f>
        <v>1</v>
      </c>
      <c r="GB70" s="24">
        <f>SUM(GB58:GB69)</f>
        <v>15</v>
      </c>
      <c r="GC70" s="27"/>
      <c r="GD70" s="26">
        <f>SUM(GD58:GD69)</f>
        <v>0</v>
      </c>
      <c r="GE70" s="24">
        <f>SUM(GE58:GE69)</f>
        <v>0</v>
      </c>
      <c r="GF70" s="27"/>
      <c r="GG70" s="26">
        <f>SUM(GG58:GG69)</f>
        <v>0</v>
      </c>
      <c r="GH70" s="24">
        <f>SUM(GH58:GH69)</f>
        <v>0</v>
      </c>
      <c r="GI70" s="27"/>
      <c r="GJ70" s="26">
        <f>SUM(GJ58:GJ69)</f>
        <v>0</v>
      </c>
      <c r="GK70" s="24">
        <f>SUM(GK58:GK69)</f>
        <v>0</v>
      </c>
      <c r="GL70" s="27"/>
      <c r="GM70" s="26">
        <f>SUM(GM58:GM69)</f>
        <v>0</v>
      </c>
      <c r="GN70" s="24">
        <f>SUM(GN58:GN69)</f>
        <v>0</v>
      </c>
      <c r="GO70" s="27"/>
      <c r="GP70" s="26">
        <f t="shared" ref="GP70:GP101" si="81">GG70+GM70+C70+O70+X70+AJ70+BB70+BH70+BW70+BZ70+CO70+CU70+ET70+EZ70+GA70+GD70+GJ70+FX70+FR70+FO70+FL70+FI70+FF70+FC70+EW70+EQ70+EN70+EE70+DY70+DV70+DS70+DP70+DA70+CX70+CL70+CF70+CC70+BQ70+BK70+AP70+AM70+AG70+R70+I70</f>
        <v>1553</v>
      </c>
      <c r="GQ70" s="27">
        <f t="shared" ref="GQ70:GQ101" si="82">GH70+GN70+D70+P70+Y70+AK70+BC70+BI70+BX70+CA70+CP70+CV70+EU70+FA70+GB70+GE70+GK70+FY70+FS70+FP70+FM70+FJ70+FG70+FD70+EX70+ER70+EO70+EF70+DZ70+DW70+DT70+DQ70+DB70+CY70+CM70+CG70+CD70+BR70+BL70+AQ70+AN70+AH70+S70+J70</f>
        <v>16282</v>
      </c>
    </row>
    <row r="71" spans="1:199" x14ac:dyDescent="0.3">
      <c r="A71" s="43">
        <v>2009</v>
      </c>
      <c r="B71" s="44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7</v>
      </c>
      <c r="BC71" s="5">
        <v>212</v>
      </c>
      <c r="BD71" s="8">
        <f t="shared" ref="BD71:BD81" si="83">BC71/BB71*1000</f>
        <v>30285.714285714286</v>
      </c>
      <c r="BE71" s="6">
        <v>0</v>
      </c>
      <c r="BF71" s="5">
        <v>0</v>
      </c>
      <c r="BG71" s="8">
        <f t="shared" ref="BG71:BG82" si="84">IF(BE71=0,0,BF71/BE71*1000)</f>
        <v>0</v>
      </c>
      <c r="BH71" s="6">
        <v>2</v>
      </c>
      <c r="BI71" s="5">
        <v>45</v>
      </c>
      <c r="BJ71" s="8">
        <f>BI71/BH71*1000</f>
        <v>22500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20</v>
      </c>
      <c r="DQ71" s="5">
        <v>484</v>
      </c>
      <c r="DR71" s="8">
        <f t="shared" ref="DR71" si="85">DQ71/DP71*1000</f>
        <v>24200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0</v>
      </c>
      <c r="DZ71" s="5">
        <v>0</v>
      </c>
      <c r="EA71" s="8">
        <v>0</v>
      </c>
      <c r="EB71" s="6">
        <v>0</v>
      </c>
      <c r="EC71" s="5">
        <v>0</v>
      </c>
      <c r="ED71" s="8">
        <v>0</v>
      </c>
      <c r="EE71" s="6">
        <v>0</v>
      </c>
      <c r="EF71" s="5">
        <v>0</v>
      </c>
      <c r="EG71" s="8">
        <v>0</v>
      </c>
      <c r="EH71" s="6">
        <v>0</v>
      </c>
      <c r="EI71" s="5">
        <v>0</v>
      </c>
      <c r="EJ71" s="8">
        <v>0</v>
      </c>
      <c r="EK71" s="6">
        <v>0</v>
      </c>
      <c r="EL71" s="5">
        <v>0</v>
      </c>
      <c r="EM71" s="8">
        <f t="shared" ref="EM71:EM82" si="86">IF(EK71=0,0,EL71/EK71*1000)</f>
        <v>0</v>
      </c>
      <c r="EN71" s="6">
        <v>0</v>
      </c>
      <c r="EO71" s="5">
        <v>0</v>
      </c>
      <c r="EP71" s="8">
        <v>0</v>
      </c>
      <c r="EQ71" s="6">
        <v>0</v>
      </c>
      <c r="ER71" s="5">
        <v>0</v>
      </c>
      <c r="ES71" s="8">
        <v>0</v>
      </c>
      <c r="ET71" s="6">
        <v>0</v>
      </c>
      <c r="EU71" s="5">
        <v>0</v>
      </c>
      <c r="EV71" s="8">
        <v>0</v>
      </c>
      <c r="EW71" s="6">
        <v>0</v>
      </c>
      <c r="EX71" s="5">
        <v>0</v>
      </c>
      <c r="EY71" s="8">
        <v>0</v>
      </c>
      <c r="EZ71" s="6">
        <v>0</v>
      </c>
      <c r="FA71" s="5">
        <v>0</v>
      </c>
      <c r="FB71" s="8">
        <v>0</v>
      </c>
      <c r="FC71" s="6">
        <v>0</v>
      </c>
      <c r="FD71" s="5">
        <v>0</v>
      </c>
      <c r="FE71" s="8">
        <v>0</v>
      </c>
      <c r="FF71" s="6">
        <v>0</v>
      </c>
      <c r="FG71" s="5">
        <v>0</v>
      </c>
      <c r="FH71" s="8">
        <v>0</v>
      </c>
      <c r="FI71" s="6">
        <v>0</v>
      </c>
      <c r="FJ71" s="5">
        <v>0</v>
      </c>
      <c r="FK71" s="8">
        <v>0</v>
      </c>
      <c r="FL71" s="6">
        <v>0</v>
      </c>
      <c r="FM71" s="5">
        <v>0</v>
      </c>
      <c r="FN71" s="8">
        <v>0</v>
      </c>
      <c r="FO71" s="6">
        <v>0</v>
      </c>
      <c r="FP71" s="5">
        <v>0</v>
      </c>
      <c r="FQ71" s="8">
        <v>0</v>
      </c>
      <c r="FR71" s="6">
        <v>0</v>
      </c>
      <c r="FS71" s="5">
        <v>0</v>
      </c>
      <c r="FT71" s="8">
        <v>0</v>
      </c>
      <c r="FU71" s="6">
        <v>0</v>
      </c>
      <c r="FV71" s="5">
        <v>0</v>
      </c>
      <c r="FW71" s="8">
        <v>0</v>
      </c>
      <c r="FX71" s="6">
        <v>0</v>
      </c>
      <c r="FY71" s="5">
        <v>0</v>
      </c>
      <c r="FZ71" s="8">
        <v>0</v>
      </c>
      <c r="GA71" s="6">
        <v>0</v>
      </c>
      <c r="GB71" s="5">
        <v>0</v>
      </c>
      <c r="GC71" s="8">
        <v>0</v>
      </c>
      <c r="GD71" s="6">
        <v>0</v>
      </c>
      <c r="GE71" s="5">
        <v>0</v>
      </c>
      <c r="GF71" s="8">
        <v>0</v>
      </c>
      <c r="GG71" s="6">
        <v>0</v>
      </c>
      <c r="GH71" s="5">
        <v>0</v>
      </c>
      <c r="GI71" s="8">
        <v>0</v>
      </c>
      <c r="GJ71" s="6">
        <v>0</v>
      </c>
      <c r="GK71" s="5">
        <v>0</v>
      </c>
      <c r="GL71" s="8">
        <v>0</v>
      </c>
      <c r="GM71" s="6">
        <v>0</v>
      </c>
      <c r="GN71" s="5">
        <v>0</v>
      </c>
      <c r="GO71" s="8">
        <v>0</v>
      </c>
      <c r="GP71" s="6">
        <f t="shared" si="81"/>
        <v>29</v>
      </c>
      <c r="GQ71" s="8">
        <f t="shared" si="82"/>
        <v>741</v>
      </c>
    </row>
    <row r="72" spans="1:199" x14ac:dyDescent="0.3">
      <c r="A72" s="43">
        <v>2009</v>
      </c>
      <c r="B72" s="44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20</v>
      </c>
      <c r="P72" s="5">
        <v>452</v>
      </c>
      <c r="Q72" s="8">
        <f t="shared" ref="Q72:Q79" si="87">P72/O72*1000</f>
        <v>22600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7</v>
      </c>
      <c r="BC72" s="5">
        <v>190</v>
      </c>
      <c r="BD72" s="8">
        <f t="shared" si="83"/>
        <v>27142.857142857141</v>
      </c>
      <c r="BE72" s="6">
        <v>0</v>
      </c>
      <c r="BF72" s="5">
        <v>0</v>
      </c>
      <c r="BG72" s="8">
        <f t="shared" si="84"/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1</v>
      </c>
      <c r="CG72" s="5">
        <v>1</v>
      </c>
      <c r="CH72" s="8">
        <f t="shared" ref="CH72" si="88">CG72/CF72*1000</f>
        <v>1000</v>
      </c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0</v>
      </c>
      <c r="DW72" s="5">
        <v>0</v>
      </c>
      <c r="DX72" s="8">
        <v>0</v>
      </c>
      <c r="DY72" s="6">
        <v>0</v>
      </c>
      <c r="DZ72" s="5">
        <v>0</v>
      </c>
      <c r="EA72" s="8">
        <v>0</v>
      </c>
      <c r="EB72" s="6">
        <v>0</v>
      </c>
      <c r="EC72" s="5">
        <v>0</v>
      </c>
      <c r="ED72" s="8">
        <v>0</v>
      </c>
      <c r="EE72" s="6">
        <v>0</v>
      </c>
      <c r="EF72" s="5">
        <v>0</v>
      </c>
      <c r="EG72" s="8">
        <v>0</v>
      </c>
      <c r="EH72" s="6">
        <v>0</v>
      </c>
      <c r="EI72" s="5">
        <v>0</v>
      </c>
      <c r="EJ72" s="8">
        <v>0</v>
      </c>
      <c r="EK72" s="6">
        <v>0</v>
      </c>
      <c r="EL72" s="5">
        <v>0</v>
      </c>
      <c r="EM72" s="8">
        <f t="shared" si="86"/>
        <v>0</v>
      </c>
      <c r="EN72" s="6">
        <v>0</v>
      </c>
      <c r="EO72" s="5">
        <v>0</v>
      </c>
      <c r="EP72" s="8">
        <v>0</v>
      </c>
      <c r="EQ72" s="6">
        <v>0</v>
      </c>
      <c r="ER72" s="5">
        <v>0</v>
      </c>
      <c r="ES72" s="8">
        <v>0</v>
      </c>
      <c r="ET72" s="6">
        <v>0</v>
      </c>
      <c r="EU72" s="5">
        <v>0</v>
      </c>
      <c r="EV72" s="8">
        <v>0</v>
      </c>
      <c r="EW72" s="6">
        <v>0</v>
      </c>
      <c r="EX72" s="5">
        <v>0</v>
      </c>
      <c r="EY72" s="8">
        <v>0</v>
      </c>
      <c r="EZ72" s="6">
        <v>12</v>
      </c>
      <c r="FA72" s="5">
        <v>225</v>
      </c>
      <c r="FB72" s="8">
        <f t="shared" ref="FB72" si="89">FA72/EZ72*1000</f>
        <v>18750</v>
      </c>
      <c r="FC72" s="6">
        <v>0</v>
      </c>
      <c r="FD72" s="5">
        <v>0</v>
      </c>
      <c r="FE72" s="8">
        <v>0</v>
      </c>
      <c r="FF72" s="6">
        <v>0</v>
      </c>
      <c r="FG72" s="5">
        <v>0</v>
      </c>
      <c r="FH72" s="8">
        <v>0</v>
      </c>
      <c r="FI72" s="6">
        <v>0</v>
      </c>
      <c r="FJ72" s="5">
        <v>0</v>
      </c>
      <c r="FK72" s="8">
        <v>0</v>
      </c>
      <c r="FL72" s="6">
        <v>0</v>
      </c>
      <c r="FM72" s="5">
        <v>0</v>
      </c>
      <c r="FN72" s="8">
        <v>0</v>
      </c>
      <c r="FO72" s="6">
        <v>0</v>
      </c>
      <c r="FP72" s="5">
        <v>0</v>
      </c>
      <c r="FQ72" s="8">
        <v>0</v>
      </c>
      <c r="FR72" s="6">
        <v>0</v>
      </c>
      <c r="FS72" s="5">
        <v>0</v>
      </c>
      <c r="FT72" s="8">
        <v>0</v>
      </c>
      <c r="FU72" s="6">
        <v>0</v>
      </c>
      <c r="FV72" s="5">
        <v>0</v>
      </c>
      <c r="FW72" s="8">
        <v>0</v>
      </c>
      <c r="FX72" s="6">
        <v>0</v>
      </c>
      <c r="FY72" s="5">
        <v>0</v>
      </c>
      <c r="FZ72" s="8">
        <v>0</v>
      </c>
      <c r="GA72" s="6">
        <v>0</v>
      </c>
      <c r="GB72" s="5">
        <v>0</v>
      </c>
      <c r="GC72" s="8">
        <v>0</v>
      </c>
      <c r="GD72" s="6">
        <v>0</v>
      </c>
      <c r="GE72" s="5">
        <v>0</v>
      </c>
      <c r="GF72" s="8">
        <v>0</v>
      </c>
      <c r="GG72" s="6">
        <v>0</v>
      </c>
      <c r="GH72" s="5">
        <v>0</v>
      </c>
      <c r="GI72" s="8">
        <v>0</v>
      </c>
      <c r="GJ72" s="6">
        <v>0</v>
      </c>
      <c r="GK72" s="5">
        <v>0</v>
      </c>
      <c r="GL72" s="8">
        <v>0</v>
      </c>
      <c r="GM72" s="6">
        <v>0</v>
      </c>
      <c r="GN72" s="5">
        <v>0</v>
      </c>
      <c r="GO72" s="8">
        <v>0</v>
      </c>
      <c r="GP72" s="6">
        <f t="shared" si="81"/>
        <v>40</v>
      </c>
      <c r="GQ72" s="8">
        <f t="shared" si="82"/>
        <v>868</v>
      </c>
    </row>
    <row r="73" spans="1:199" x14ac:dyDescent="0.3">
      <c r="A73" s="43">
        <v>2009</v>
      </c>
      <c r="B73" s="44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44</v>
      </c>
      <c r="P73" s="5">
        <v>1180</v>
      </c>
      <c r="Q73" s="8">
        <f t="shared" si="87"/>
        <v>26818.181818181816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9</v>
      </c>
      <c r="BC73" s="5">
        <v>212</v>
      </c>
      <c r="BD73" s="8">
        <f t="shared" si="83"/>
        <v>23555.555555555558</v>
      </c>
      <c r="BE73" s="6">
        <v>0</v>
      </c>
      <c r="BF73" s="5">
        <v>0</v>
      </c>
      <c r="BG73" s="8">
        <f t="shared" si="84"/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1</v>
      </c>
      <c r="CM73" s="5">
        <v>1</v>
      </c>
      <c r="CN73" s="8">
        <f>CM73/CL73*1000</f>
        <v>1000</v>
      </c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0</v>
      </c>
      <c r="DW73" s="5">
        <v>0</v>
      </c>
      <c r="DX73" s="8">
        <v>0</v>
      </c>
      <c r="DY73" s="6">
        <v>0</v>
      </c>
      <c r="DZ73" s="5">
        <v>0</v>
      </c>
      <c r="EA73" s="8">
        <v>0</v>
      </c>
      <c r="EB73" s="6">
        <v>0</v>
      </c>
      <c r="EC73" s="5">
        <v>0</v>
      </c>
      <c r="ED73" s="8">
        <v>0</v>
      </c>
      <c r="EE73" s="6">
        <v>0</v>
      </c>
      <c r="EF73" s="5">
        <v>0</v>
      </c>
      <c r="EG73" s="8">
        <v>0</v>
      </c>
      <c r="EH73" s="6">
        <v>0</v>
      </c>
      <c r="EI73" s="5">
        <v>0</v>
      </c>
      <c r="EJ73" s="8">
        <v>0</v>
      </c>
      <c r="EK73" s="6">
        <v>0</v>
      </c>
      <c r="EL73" s="5">
        <v>0</v>
      </c>
      <c r="EM73" s="8">
        <f t="shared" si="86"/>
        <v>0</v>
      </c>
      <c r="EN73" s="6">
        <v>0</v>
      </c>
      <c r="EO73" s="5">
        <v>0</v>
      </c>
      <c r="EP73" s="8">
        <v>0</v>
      </c>
      <c r="EQ73" s="6">
        <v>0</v>
      </c>
      <c r="ER73" s="5">
        <v>0</v>
      </c>
      <c r="ES73" s="8">
        <v>0</v>
      </c>
      <c r="ET73" s="6">
        <v>0</v>
      </c>
      <c r="EU73" s="5">
        <v>0</v>
      </c>
      <c r="EV73" s="8">
        <v>0</v>
      </c>
      <c r="EW73" s="6">
        <v>0</v>
      </c>
      <c r="EX73" s="5">
        <v>0</v>
      </c>
      <c r="EY73" s="8">
        <v>0</v>
      </c>
      <c r="EZ73" s="6">
        <v>0</v>
      </c>
      <c r="FA73" s="5">
        <v>0</v>
      </c>
      <c r="FB73" s="8">
        <v>0</v>
      </c>
      <c r="FC73" s="6">
        <v>0</v>
      </c>
      <c r="FD73" s="5">
        <v>0</v>
      </c>
      <c r="FE73" s="8">
        <v>0</v>
      </c>
      <c r="FF73" s="6">
        <v>0</v>
      </c>
      <c r="FG73" s="5">
        <v>0</v>
      </c>
      <c r="FH73" s="8">
        <v>0</v>
      </c>
      <c r="FI73" s="6">
        <v>0</v>
      </c>
      <c r="FJ73" s="5">
        <v>0</v>
      </c>
      <c r="FK73" s="8">
        <v>0</v>
      </c>
      <c r="FL73" s="6">
        <v>0</v>
      </c>
      <c r="FM73" s="5">
        <v>0</v>
      </c>
      <c r="FN73" s="8">
        <v>0</v>
      </c>
      <c r="FO73" s="6">
        <v>0</v>
      </c>
      <c r="FP73" s="5">
        <v>0</v>
      </c>
      <c r="FQ73" s="8">
        <v>0</v>
      </c>
      <c r="FR73" s="6">
        <v>25</v>
      </c>
      <c r="FS73" s="5">
        <v>300</v>
      </c>
      <c r="FT73" s="8">
        <f t="shared" ref="FT73" si="90">FS73/FR73*1000</f>
        <v>12000</v>
      </c>
      <c r="FU73" s="6">
        <v>25</v>
      </c>
      <c r="FV73" s="5">
        <v>300</v>
      </c>
      <c r="FW73" s="8">
        <f t="shared" ref="FW73" si="91">FV73/FU73*1000</f>
        <v>12000</v>
      </c>
      <c r="FX73" s="6">
        <v>0</v>
      </c>
      <c r="FY73" s="5">
        <v>0</v>
      </c>
      <c r="FZ73" s="8">
        <v>0</v>
      </c>
      <c r="GA73" s="6">
        <v>0</v>
      </c>
      <c r="GB73" s="5">
        <v>0</v>
      </c>
      <c r="GC73" s="8">
        <v>0</v>
      </c>
      <c r="GD73" s="6">
        <v>0</v>
      </c>
      <c r="GE73" s="5">
        <v>0</v>
      </c>
      <c r="GF73" s="8">
        <v>0</v>
      </c>
      <c r="GG73" s="6">
        <v>0</v>
      </c>
      <c r="GH73" s="5">
        <v>0</v>
      </c>
      <c r="GI73" s="8">
        <v>0</v>
      </c>
      <c r="GJ73" s="6">
        <v>0</v>
      </c>
      <c r="GK73" s="5">
        <v>0</v>
      </c>
      <c r="GL73" s="8">
        <v>0</v>
      </c>
      <c r="GM73" s="6">
        <v>0</v>
      </c>
      <c r="GN73" s="5">
        <v>0</v>
      </c>
      <c r="GO73" s="8">
        <v>0</v>
      </c>
      <c r="GP73" s="6">
        <f t="shared" si="81"/>
        <v>79</v>
      </c>
      <c r="GQ73" s="8">
        <f t="shared" si="82"/>
        <v>1693</v>
      </c>
    </row>
    <row r="74" spans="1:199" x14ac:dyDescent="0.3">
      <c r="A74" s="43">
        <v>2009</v>
      </c>
      <c r="B74" s="44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20</v>
      </c>
      <c r="P74" s="5">
        <v>471</v>
      </c>
      <c r="Q74" s="8">
        <f t="shared" si="87"/>
        <v>23550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f t="shared" si="84"/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v>0</v>
      </c>
      <c r="CL74" s="6">
        <v>1</v>
      </c>
      <c r="CM74" s="5">
        <v>3</v>
      </c>
      <c r="CN74" s="8">
        <f t="shared" ref="CN74:CN82" si="92">CM74/CL74*1000</f>
        <v>3000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0</v>
      </c>
      <c r="DW74" s="5">
        <v>0</v>
      </c>
      <c r="DX74" s="8">
        <v>0</v>
      </c>
      <c r="DY74" s="6">
        <v>0</v>
      </c>
      <c r="DZ74" s="5">
        <v>0</v>
      </c>
      <c r="EA74" s="8">
        <v>0</v>
      </c>
      <c r="EB74" s="6">
        <v>0</v>
      </c>
      <c r="EC74" s="5">
        <v>0</v>
      </c>
      <c r="ED74" s="8">
        <v>0</v>
      </c>
      <c r="EE74" s="6">
        <v>0</v>
      </c>
      <c r="EF74" s="5">
        <v>0</v>
      </c>
      <c r="EG74" s="8">
        <v>0</v>
      </c>
      <c r="EH74" s="6">
        <v>0</v>
      </c>
      <c r="EI74" s="5">
        <v>0</v>
      </c>
      <c r="EJ74" s="8">
        <v>0</v>
      </c>
      <c r="EK74" s="6">
        <v>0</v>
      </c>
      <c r="EL74" s="5">
        <v>0</v>
      </c>
      <c r="EM74" s="8">
        <f t="shared" si="86"/>
        <v>0</v>
      </c>
      <c r="EN74" s="6">
        <v>0</v>
      </c>
      <c r="EO74" s="5">
        <v>0</v>
      </c>
      <c r="EP74" s="8">
        <v>0</v>
      </c>
      <c r="EQ74" s="6">
        <v>0</v>
      </c>
      <c r="ER74" s="5">
        <v>0</v>
      </c>
      <c r="ES74" s="8">
        <v>0</v>
      </c>
      <c r="ET74" s="6">
        <v>0</v>
      </c>
      <c r="EU74" s="5">
        <v>0</v>
      </c>
      <c r="EV74" s="8">
        <v>0</v>
      </c>
      <c r="EW74" s="6">
        <v>7</v>
      </c>
      <c r="EX74" s="5">
        <v>167</v>
      </c>
      <c r="EY74" s="8">
        <f t="shared" ref="EY74:EY82" si="93">EX74/EW74*1000</f>
        <v>23857.142857142859</v>
      </c>
      <c r="EZ74" s="6">
        <v>0</v>
      </c>
      <c r="FA74" s="5">
        <v>0</v>
      </c>
      <c r="FB74" s="8">
        <v>0</v>
      </c>
      <c r="FC74" s="6">
        <v>0</v>
      </c>
      <c r="FD74" s="5">
        <v>0</v>
      </c>
      <c r="FE74" s="8">
        <v>0</v>
      </c>
      <c r="FF74" s="6">
        <v>0</v>
      </c>
      <c r="FG74" s="5">
        <v>0</v>
      </c>
      <c r="FH74" s="8">
        <v>0</v>
      </c>
      <c r="FI74" s="6">
        <v>0</v>
      </c>
      <c r="FJ74" s="5">
        <v>0</v>
      </c>
      <c r="FK74" s="8">
        <v>0</v>
      </c>
      <c r="FL74" s="6">
        <v>0</v>
      </c>
      <c r="FM74" s="5">
        <v>0</v>
      </c>
      <c r="FN74" s="8">
        <v>0</v>
      </c>
      <c r="FO74" s="6">
        <v>0</v>
      </c>
      <c r="FP74" s="5">
        <v>0</v>
      </c>
      <c r="FQ74" s="8">
        <v>0</v>
      </c>
      <c r="FR74" s="6">
        <v>0</v>
      </c>
      <c r="FS74" s="5">
        <v>0</v>
      </c>
      <c r="FT74" s="8">
        <v>0</v>
      </c>
      <c r="FU74" s="6">
        <v>0</v>
      </c>
      <c r="FV74" s="5">
        <v>0</v>
      </c>
      <c r="FW74" s="8">
        <v>0</v>
      </c>
      <c r="FX74" s="6">
        <v>0</v>
      </c>
      <c r="FY74" s="5">
        <v>0</v>
      </c>
      <c r="FZ74" s="8">
        <v>0</v>
      </c>
      <c r="GA74" s="6">
        <v>0</v>
      </c>
      <c r="GB74" s="5">
        <v>0</v>
      </c>
      <c r="GC74" s="8">
        <v>0</v>
      </c>
      <c r="GD74" s="6">
        <v>0</v>
      </c>
      <c r="GE74" s="5">
        <v>0</v>
      </c>
      <c r="GF74" s="8">
        <v>0</v>
      </c>
      <c r="GG74" s="6">
        <v>0</v>
      </c>
      <c r="GH74" s="5">
        <v>0</v>
      </c>
      <c r="GI74" s="8">
        <v>0</v>
      </c>
      <c r="GJ74" s="6">
        <v>0</v>
      </c>
      <c r="GK74" s="5">
        <v>0</v>
      </c>
      <c r="GL74" s="8">
        <v>0</v>
      </c>
      <c r="GM74" s="6">
        <v>0</v>
      </c>
      <c r="GN74" s="5">
        <v>0</v>
      </c>
      <c r="GO74" s="8">
        <v>0</v>
      </c>
      <c r="GP74" s="6">
        <f t="shared" si="81"/>
        <v>28</v>
      </c>
      <c r="GQ74" s="8">
        <f t="shared" si="82"/>
        <v>641</v>
      </c>
    </row>
    <row r="75" spans="1:199" x14ac:dyDescent="0.3">
      <c r="A75" s="43">
        <v>2009</v>
      </c>
      <c r="B75" s="44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20</v>
      </c>
      <c r="P75" s="5">
        <v>416</v>
      </c>
      <c r="Q75" s="8">
        <f t="shared" si="87"/>
        <v>20800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f t="shared" si="84"/>
        <v>0</v>
      </c>
      <c r="BH75" s="6">
        <v>1</v>
      </c>
      <c r="BI75" s="5">
        <v>34</v>
      </c>
      <c r="BJ75" s="8">
        <f t="shared" ref="BJ75" si="94">BI75/BH75*1000</f>
        <v>34000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0</v>
      </c>
      <c r="DW75" s="5">
        <v>0</v>
      </c>
      <c r="DX75" s="8">
        <v>0</v>
      </c>
      <c r="DY75" s="6">
        <v>0</v>
      </c>
      <c r="DZ75" s="5">
        <v>0</v>
      </c>
      <c r="EA75" s="8">
        <v>0</v>
      </c>
      <c r="EB75" s="6">
        <v>0</v>
      </c>
      <c r="EC75" s="5">
        <v>0</v>
      </c>
      <c r="ED75" s="8">
        <v>0</v>
      </c>
      <c r="EE75" s="6">
        <v>0</v>
      </c>
      <c r="EF75" s="5">
        <v>0</v>
      </c>
      <c r="EG75" s="8">
        <v>0</v>
      </c>
      <c r="EH75" s="6">
        <v>0</v>
      </c>
      <c r="EI75" s="5">
        <v>0</v>
      </c>
      <c r="EJ75" s="8">
        <v>0</v>
      </c>
      <c r="EK75" s="6">
        <v>0</v>
      </c>
      <c r="EL75" s="5">
        <v>0</v>
      </c>
      <c r="EM75" s="8">
        <f t="shared" si="86"/>
        <v>0</v>
      </c>
      <c r="EN75" s="6">
        <v>0</v>
      </c>
      <c r="EO75" s="5">
        <v>0</v>
      </c>
      <c r="EP75" s="8">
        <v>0</v>
      </c>
      <c r="EQ75" s="6">
        <v>0</v>
      </c>
      <c r="ER75" s="5">
        <v>0</v>
      </c>
      <c r="ES75" s="8">
        <v>0</v>
      </c>
      <c r="ET75" s="6">
        <v>0</v>
      </c>
      <c r="EU75" s="5">
        <v>0</v>
      </c>
      <c r="EV75" s="8">
        <v>0</v>
      </c>
      <c r="EW75" s="6">
        <v>0</v>
      </c>
      <c r="EX75" s="5">
        <v>0</v>
      </c>
      <c r="EY75" s="8">
        <v>0</v>
      </c>
      <c r="EZ75" s="6">
        <v>0</v>
      </c>
      <c r="FA75" s="5">
        <v>0</v>
      </c>
      <c r="FB75" s="8">
        <v>0</v>
      </c>
      <c r="FC75" s="6">
        <v>0</v>
      </c>
      <c r="FD75" s="5">
        <v>0</v>
      </c>
      <c r="FE75" s="8">
        <v>0</v>
      </c>
      <c r="FF75" s="6">
        <v>0</v>
      </c>
      <c r="FG75" s="5">
        <v>0</v>
      </c>
      <c r="FH75" s="8">
        <v>0</v>
      </c>
      <c r="FI75" s="6">
        <v>0</v>
      </c>
      <c r="FJ75" s="5">
        <v>0</v>
      </c>
      <c r="FK75" s="8">
        <v>0</v>
      </c>
      <c r="FL75" s="6">
        <v>0</v>
      </c>
      <c r="FM75" s="5">
        <v>0</v>
      </c>
      <c r="FN75" s="8">
        <v>0</v>
      </c>
      <c r="FO75" s="6">
        <v>0</v>
      </c>
      <c r="FP75" s="5">
        <v>0</v>
      </c>
      <c r="FQ75" s="8">
        <v>0</v>
      </c>
      <c r="FR75" s="6">
        <v>0</v>
      </c>
      <c r="FS75" s="5">
        <v>0</v>
      </c>
      <c r="FT75" s="8">
        <v>0</v>
      </c>
      <c r="FU75" s="6">
        <v>0</v>
      </c>
      <c r="FV75" s="5">
        <v>0</v>
      </c>
      <c r="FW75" s="8">
        <v>0</v>
      </c>
      <c r="FX75" s="6">
        <v>0</v>
      </c>
      <c r="FY75" s="5">
        <v>0</v>
      </c>
      <c r="FZ75" s="8">
        <v>0</v>
      </c>
      <c r="GA75" s="6">
        <v>0</v>
      </c>
      <c r="GB75" s="5">
        <v>0</v>
      </c>
      <c r="GC75" s="8">
        <v>0</v>
      </c>
      <c r="GD75" s="6">
        <v>0</v>
      </c>
      <c r="GE75" s="5">
        <v>0</v>
      </c>
      <c r="GF75" s="8">
        <v>0</v>
      </c>
      <c r="GG75" s="6">
        <v>0</v>
      </c>
      <c r="GH75" s="5">
        <v>0</v>
      </c>
      <c r="GI75" s="8">
        <v>0</v>
      </c>
      <c r="GJ75" s="6">
        <v>0</v>
      </c>
      <c r="GK75" s="5">
        <v>0</v>
      </c>
      <c r="GL75" s="8">
        <v>0</v>
      </c>
      <c r="GM75" s="6">
        <v>0</v>
      </c>
      <c r="GN75" s="5">
        <v>0</v>
      </c>
      <c r="GO75" s="8">
        <v>0</v>
      </c>
      <c r="GP75" s="6">
        <f t="shared" si="81"/>
        <v>21</v>
      </c>
      <c r="GQ75" s="8">
        <f t="shared" si="82"/>
        <v>450</v>
      </c>
    </row>
    <row r="76" spans="1:199" x14ac:dyDescent="0.3">
      <c r="A76" s="43">
        <v>2009</v>
      </c>
      <c r="B76" s="44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20</v>
      </c>
      <c r="P76" s="5">
        <v>408</v>
      </c>
      <c r="Q76" s="8">
        <f t="shared" si="87"/>
        <v>20400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7</v>
      </c>
      <c r="BC76" s="5">
        <v>160</v>
      </c>
      <c r="BD76" s="8">
        <f t="shared" si="83"/>
        <v>22857.142857142859</v>
      </c>
      <c r="BE76" s="6">
        <v>0</v>
      </c>
      <c r="BF76" s="5">
        <v>0</v>
      </c>
      <c r="BG76" s="8">
        <f t="shared" si="84"/>
        <v>0</v>
      </c>
      <c r="BH76" s="6">
        <v>9</v>
      </c>
      <c r="BI76" s="5">
        <v>193</v>
      </c>
      <c r="BJ76" s="8">
        <f>BI76/BH76*1000</f>
        <v>21444.444444444442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1</v>
      </c>
      <c r="CM76" s="5">
        <v>2</v>
      </c>
      <c r="CN76" s="8">
        <f t="shared" si="92"/>
        <v>2000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0</v>
      </c>
      <c r="DZ76" s="5">
        <v>0</v>
      </c>
      <c r="EA76" s="8">
        <v>0</v>
      </c>
      <c r="EB76" s="6">
        <v>0</v>
      </c>
      <c r="EC76" s="5">
        <v>0</v>
      </c>
      <c r="ED76" s="8">
        <v>0</v>
      </c>
      <c r="EE76" s="6">
        <v>0</v>
      </c>
      <c r="EF76" s="5">
        <v>0</v>
      </c>
      <c r="EG76" s="8">
        <v>0</v>
      </c>
      <c r="EH76" s="6">
        <v>0</v>
      </c>
      <c r="EI76" s="5">
        <v>0</v>
      </c>
      <c r="EJ76" s="8">
        <v>0</v>
      </c>
      <c r="EK76" s="6">
        <v>0</v>
      </c>
      <c r="EL76" s="5">
        <v>0</v>
      </c>
      <c r="EM76" s="8">
        <f t="shared" si="86"/>
        <v>0</v>
      </c>
      <c r="EN76" s="6">
        <v>0</v>
      </c>
      <c r="EO76" s="5">
        <v>0</v>
      </c>
      <c r="EP76" s="8">
        <v>0</v>
      </c>
      <c r="EQ76" s="6">
        <v>0</v>
      </c>
      <c r="ER76" s="5">
        <v>0</v>
      </c>
      <c r="ES76" s="8">
        <v>0</v>
      </c>
      <c r="ET76" s="6">
        <v>0</v>
      </c>
      <c r="EU76" s="5">
        <v>0</v>
      </c>
      <c r="EV76" s="8">
        <v>0</v>
      </c>
      <c r="EW76" s="6">
        <v>0</v>
      </c>
      <c r="EX76" s="5">
        <v>0</v>
      </c>
      <c r="EY76" s="8">
        <v>0</v>
      </c>
      <c r="EZ76" s="6">
        <v>0</v>
      </c>
      <c r="FA76" s="5">
        <v>0</v>
      </c>
      <c r="FB76" s="8">
        <v>0</v>
      </c>
      <c r="FC76" s="6">
        <v>0</v>
      </c>
      <c r="FD76" s="5">
        <v>0</v>
      </c>
      <c r="FE76" s="8">
        <v>0</v>
      </c>
      <c r="FF76" s="6">
        <v>0</v>
      </c>
      <c r="FG76" s="5">
        <v>0</v>
      </c>
      <c r="FH76" s="8">
        <v>0</v>
      </c>
      <c r="FI76" s="6">
        <v>0</v>
      </c>
      <c r="FJ76" s="5">
        <v>0</v>
      </c>
      <c r="FK76" s="8">
        <v>0</v>
      </c>
      <c r="FL76" s="6">
        <v>0</v>
      </c>
      <c r="FM76" s="5">
        <v>0</v>
      </c>
      <c r="FN76" s="8">
        <v>0</v>
      </c>
      <c r="FO76" s="6">
        <v>0</v>
      </c>
      <c r="FP76" s="5">
        <v>0</v>
      </c>
      <c r="FQ76" s="8">
        <v>0</v>
      </c>
      <c r="FR76" s="6">
        <v>0</v>
      </c>
      <c r="FS76" s="5">
        <v>0</v>
      </c>
      <c r="FT76" s="8">
        <v>0</v>
      </c>
      <c r="FU76" s="6">
        <v>0</v>
      </c>
      <c r="FV76" s="5">
        <v>0</v>
      </c>
      <c r="FW76" s="8">
        <v>0</v>
      </c>
      <c r="FX76" s="6">
        <v>0</v>
      </c>
      <c r="FY76" s="5">
        <v>0</v>
      </c>
      <c r="FZ76" s="8">
        <v>0</v>
      </c>
      <c r="GA76" s="6">
        <v>0</v>
      </c>
      <c r="GB76" s="5">
        <v>0</v>
      </c>
      <c r="GC76" s="8">
        <v>0</v>
      </c>
      <c r="GD76" s="6">
        <v>0</v>
      </c>
      <c r="GE76" s="5">
        <v>0</v>
      </c>
      <c r="GF76" s="8">
        <v>0</v>
      </c>
      <c r="GG76" s="6">
        <v>0</v>
      </c>
      <c r="GH76" s="5">
        <v>0</v>
      </c>
      <c r="GI76" s="8">
        <v>0</v>
      </c>
      <c r="GJ76" s="6">
        <v>0</v>
      </c>
      <c r="GK76" s="5">
        <v>0</v>
      </c>
      <c r="GL76" s="8">
        <v>0</v>
      </c>
      <c r="GM76" s="6">
        <v>0</v>
      </c>
      <c r="GN76" s="5">
        <v>0</v>
      </c>
      <c r="GO76" s="8">
        <v>0</v>
      </c>
      <c r="GP76" s="6">
        <f t="shared" si="81"/>
        <v>37</v>
      </c>
      <c r="GQ76" s="8">
        <f t="shared" si="82"/>
        <v>763</v>
      </c>
    </row>
    <row r="77" spans="1:199" x14ac:dyDescent="0.3">
      <c r="A77" s="43">
        <v>2009</v>
      </c>
      <c r="B77" s="44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60</v>
      </c>
      <c r="P77" s="5">
        <v>1278</v>
      </c>
      <c r="Q77" s="8">
        <f t="shared" si="87"/>
        <v>21300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7</v>
      </c>
      <c r="BC77" s="5">
        <v>154</v>
      </c>
      <c r="BD77" s="8">
        <f t="shared" si="83"/>
        <v>22000</v>
      </c>
      <c r="BE77" s="6">
        <v>0</v>
      </c>
      <c r="BF77" s="5">
        <v>0</v>
      </c>
      <c r="BG77" s="8">
        <f t="shared" si="84"/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v>0</v>
      </c>
      <c r="CL77" s="6">
        <v>1</v>
      </c>
      <c r="CM77" s="5">
        <v>3</v>
      </c>
      <c r="CN77" s="8">
        <f t="shared" si="92"/>
        <v>3000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0</v>
      </c>
      <c r="DZ77" s="5">
        <v>0</v>
      </c>
      <c r="EA77" s="8">
        <v>0</v>
      </c>
      <c r="EB77" s="6">
        <v>0</v>
      </c>
      <c r="EC77" s="5">
        <v>0</v>
      </c>
      <c r="ED77" s="8">
        <v>0</v>
      </c>
      <c r="EE77" s="6">
        <v>0</v>
      </c>
      <c r="EF77" s="5">
        <v>0</v>
      </c>
      <c r="EG77" s="8">
        <v>0</v>
      </c>
      <c r="EH77" s="6">
        <v>0</v>
      </c>
      <c r="EI77" s="5">
        <v>0</v>
      </c>
      <c r="EJ77" s="8">
        <v>0</v>
      </c>
      <c r="EK77" s="6">
        <v>0</v>
      </c>
      <c r="EL77" s="5">
        <v>0</v>
      </c>
      <c r="EM77" s="8">
        <f t="shared" si="86"/>
        <v>0</v>
      </c>
      <c r="EN77" s="6">
        <v>0</v>
      </c>
      <c r="EO77" s="5">
        <v>0</v>
      </c>
      <c r="EP77" s="8">
        <v>0</v>
      </c>
      <c r="EQ77" s="6">
        <v>0</v>
      </c>
      <c r="ER77" s="5">
        <v>0</v>
      </c>
      <c r="ES77" s="8">
        <v>0</v>
      </c>
      <c r="ET77" s="6">
        <v>0</v>
      </c>
      <c r="EU77" s="5">
        <v>0</v>
      </c>
      <c r="EV77" s="8">
        <v>0</v>
      </c>
      <c r="EW77" s="6">
        <v>0</v>
      </c>
      <c r="EX77" s="5">
        <v>0</v>
      </c>
      <c r="EY77" s="8">
        <v>0</v>
      </c>
      <c r="EZ77" s="6">
        <v>0</v>
      </c>
      <c r="FA77" s="5">
        <v>0</v>
      </c>
      <c r="FB77" s="8">
        <v>0</v>
      </c>
      <c r="FC77" s="6">
        <v>0</v>
      </c>
      <c r="FD77" s="5">
        <v>0</v>
      </c>
      <c r="FE77" s="8">
        <v>0</v>
      </c>
      <c r="FF77" s="6">
        <v>0</v>
      </c>
      <c r="FG77" s="5">
        <v>0</v>
      </c>
      <c r="FH77" s="8">
        <v>0</v>
      </c>
      <c r="FI77" s="6">
        <v>0</v>
      </c>
      <c r="FJ77" s="5">
        <v>0</v>
      </c>
      <c r="FK77" s="8">
        <v>0</v>
      </c>
      <c r="FL77" s="6">
        <v>0</v>
      </c>
      <c r="FM77" s="5">
        <v>0</v>
      </c>
      <c r="FN77" s="8">
        <v>0</v>
      </c>
      <c r="FO77" s="6">
        <v>0</v>
      </c>
      <c r="FP77" s="5">
        <v>0</v>
      </c>
      <c r="FQ77" s="8">
        <v>0</v>
      </c>
      <c r="FR77" s="6">
        <v>0</v>
      </c>
      <c r="FS77" s="5">
        <v>0</v>
      </c>
      <c r="FT77" s="8">
        <v>0</v>
      </c>
      <c r="FU77" s="6">
        <v>0</v>
      </c>
      <c r="FV77" s="5">
        <v>0</v>
      </c>
      <c r="FW77" s="8">
        <v>0</v>
      </c>
      <c r="FX77" s="6">
        <v>0</v>
      </c>
      <c r="FY77" s="5">
        <v>0</v>
      </c>
      <c r="FZ77" s="8">
        <v>0</v>
      </c>
      <c r="GA77" s="6">
        <v>0</v>
      </c>
      <c r="GB77" s="5">
        <v>0</v>
      </c>
      <c r="GC77" s="8">
        <v>0</v>
      </c>
      <c r="GD77" s="6">
        <v>0</v>
      </c>
      <c r="GE77" s="5">
        <v>0</v>
      </c>
      <c r="GF77" s="8">
        <v>0</v>
      </c>
      <c r="GG77" s="6">
        <v>0</v>
      </c>
      <c r="GH77" s="5">
        <v>0</v>
      </c>
      <c r="GI77" s="8">
        <v>0</v>
      </c>
      <c r="GJ77" s="6">
        <v>0</v>
      </c>
      <c r="GK77" s="5">
        <v>0</v>
      </c>
      <c r="GL77" s="8">
        <v>0</v>
      </c>
      <c r="GM77" s="6">
        <v>0</v>
      </c>
      <c r="GN77" s="5">
        <v>0</v>
      </c>
      <c r="GO77" s="8">
        <v>0</v>
      </c>
      <c r="GP77" s="6">
        <f t="shared" si="81"/>
        <v>68</v>
      </c>
      <c r="GQ77" s="8">
        <f t="shared" si="82"/>
        <v>1435</v>
      </c>
    </row>
    <row r="78" spans="1:199" x14ac:dyDescent="0.3">
      <c r="A78" s="43">
        <v>2009</v>
      </c>
      <c r="B78" s="44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60</v>
      </c>
      <c r="P78" s="5">
        <v>1286</v>
      </c>
      <c r="Q78" s="8">
        <f t="shared" si="87"/>
        <v>21433.333333333332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f t="shared" si="84"/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1</v>
      </c>
      <c r="DW78" s="5">
        <v>1</v>
      </c>
      <c r="DX78" s="8">
        <f>DW78/DV78*1000</f>
        <v>1000</v>
      </c>
      <c r="DY78" s="6">
        <v>0</v>
      </c>
      <c r="DZ78" s="5">
        <v>0</v>
      </c>
      <c r="EA78" s="8">
        <v>0</v>
      </c>
      <c r="EB78" s="6">
        <v>0</v>
      </c>
      <c r="EC78" s="5">
        <v>0</v>
      </c>
      <c r="ED78" s="8">
        <v>0</v>
      </c>
      <c r="EE78" s="6">
        <v>0</v>
      </c>
      <c r="EF78" s="5">
        <v>0</v>
      </c>
      <c r="EG78" s="8">
        <v>0</v>
      </c>
      <c r="EH78" s="6">
        <v>0</v>
      </c>
      <c r="EI78" s="5">
        <v>0</v>
      </c>
      <c r="EJ78" s="8">
        <v>0</v>
      </c>
      <c r="EK78" s="6">
        <v>0</v>
      </c>
      <c r="EL78" s="5">
        <v>0</v>
      </c>
      <c r="EM78" s="8">
        <f t="shared" si="86"/>
        <v>0</v>
      </c>
      <c r="EN78" s="6">
        <v>0</v>
      </c>
      <c r="EO78" s="5">
        <v>0</v>
      </c>
      <c r="EP78" s="8">
        <v>0</v>
      </c>
      <c r="EQ78" s="6">
        <v>0</v>
      </c>
      <c r="ER78" s="5">
        <v>0</v>
      </c>
      <c r="ES78" s="8">
        <v>0</v>
      </c>
      <c r="ET78" s="6">
        <v>0</v>
      </c>
      <c r="EU78" s="5">
        <v>0</v>
      </c>
      <c r="EV78" s="8">
        <v>0</v>
      </c>
      <c r="EW78" s="6">
        <v>0</v>
      </c>
      <c r="EX78" s="5">
        <v>0</v>
      </c>
      <c r="EY78" s="8">
        <v>0</v>
      </c>
      <c r="EZ78" s="6">
        <v>0</v>
      </c>
      <c r="FA78" s="5">
        <v>0</v>
      </c>
      <c r="FB78" s="8">
        <v>0</v>
      </c>
      <c r="FC78" s="6">
        <v>0</v>
      </c>
      <c r="FD78" s="5">
        <v>0</v>
      </c>
      <c r="FE78" s="8">
        <v>0</v>
      </c>
      <c r="FF78" s="6">
        <v>0</v>
      </c>
      <c r="FG78" s="5">
        <v>0</v>
      </c>
      <c r="FH78" s="8">
        <v>0</v>
      </c>
      <c r="FI78" s="6">
        <v>0</v>
      </c>
      <c r="FJ78" s="5">
        <v>0</v>
      </c>
      <c r="FK78" s="8">
        <v>0</v>
      </c>
      <c r="FL78" s="6">
        <v>0</v>
      </c>
      <c r="FM78" s="5">
        <v>0</v>
      </c>
      <c r="FN78" s="8">
        <v>0</v>
      </c>
      <c r="FO78" s="6">
        <v>0</v>
      </c>
      <c r="FP78" s="5">
        <v>0</v>
      </c>
      <c r="FQ78" s="8">
        <v>0</v>
      </c>
      <c r="FR78" s="6">
        <v>0</v>
      </c>
      <c r="FS78" s="5">
        <v>0</v>
      </c>
      <c r="FT78" s="8">
        <v>0</v>
      </c>
      <c r="FU78" s="6">
        <v>0</v>
      </c>
      <c r="FV78" s="5">
        <v>0</v>
      </c>
      <c r="FW78" s="8">
        <v>0</v>
      </c>
      <c r="FX78" s="6">
        <v>0</v>
      </c>
      <c r="FY78" s="5">
        <v>0</v>
      </c>
      <c r="FZ78" s="8">
        <v>0</v>
      </c>
      <c r="GA78" s="6">
        <v>0</v>
      </c>
      <c r="GB78" s="5">
        <v>0</v>
      </c>
      <c r="GC78" s="8">
        <v>0</v>
      </c>
      <c r="GD78" s="6">
        <v>0</v>
      </c>
      <c r="GE78" s="5">
        <v>0</v>
      </c>
      <c r="GF78" s="8">
        <v>0</v>
      </c>
      <c r="GG78" s="6">
        <v>0</v>
      </c>
      <c r="GH78" s="5">
        <v>0</v>
      </c>
      <c r="GI78" s="8">
        <v>0</v>
      </c>
      <c r="GJ78" s="6">
        <v>0</v>
      </c>
      <c r="GK78" s="5">
        <v>0</v>
      </c>
      <c r="GL78" s="8">
        <v>0</v>
      </c>
      <c r="GM78" s="6">
        <v>0</v>
      </c>
      <c r="GN78" s="5">
        <v>0</v>
      </c>
      <c r="GO78" s="8">
        <v>0</v>
      </c>
      <c r="GP78" s="6">
        <f t="shared" si="81"/>
        <v>61</v>
      </c>
      <c r="GQ78" s="8">
        <f t="shared" si="82"/>
        <v>1287</v>
      </c>
    </row>
    <row r="79" spans="1:199" x14ac:dyDescent="0.3">
      <c r="A79" s="43">
        <v>2009</v>
      </c>
      <c r="B79" s="44" t="s">
        <v>10</v>
      </c>
      <c r="C79" s="6">
        <v>4702</v>
      </c>
      <c r="D79" s="5">
        <v>29295</v>
      </c>
      <c r="E79" s="8">
        <f t="shared" ref="E79" si="95">D79/C79*1000</f>
        <v>6230.3275202041686</v>
      </c>
      <c r="F79" s="6">
        <v>0</v>
      </c>
      <c r="G79" s="5">
        <v>0</v>
      </c>
      <c r="H79" s="8">
        <v>0</v>
      </c>
      <c r="I79" s="6">
        <v>1</v>
      </c>
      <c r="J79" s="5">
        <v>22</v>
      </c>
      <c r="K79" s="8">
        <f t="shared" ref="K79" si="96">J79/I79*1000</f>
        <v>22000</v>
      </c>
      <c r="L79" s="6">
        <v>0</v>
      </c>
      <c r="M79" s="5">
        <v>0</v>
      </c>
      <c r="N79" s="8">
        <v>0</v>
      </c>
      <c r="O79" s="6">
        <v>20</v>
      </c>
      <c r="P79" s="5">
        <v>422</v>
      </c>
      <c r="Q79" s="8">
        <f t="shared" si="87"/>
        <v>21100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15</v>
      </c>
      <c r="BC79" s="5">
        <v>316</v>
      </c>
      <c r="BD79" s="8">
        <f t="shared" si="83"/>
        <v>21066.666666666668</v>
      </c>
      <c r="BE79" s="6">
        <v>0</v>
      </c>
      <c r="BF79" s="5">
        <v>0</v>
      </c>
      <c r="BG79" s="8">
        <f t="shared" si="84"/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1</v>
      </c>
      <c r="CM79" s="5">
        <v>1</v>
      </c>
      <c r="CN79" s="8">
        <f>CM79/CL79*1000</f>
        <v>1000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0</v>
      </c>
      <c r="DW79" s="5">
        <v>0</v>
      </c>
      <c r="DX79" s="8">
        <v>0</v>
      </c>
      <c r="DY79" s="6">
        <v>0</v>
      </c>
      <c r="DZ79" s="5">
        <v>0</v>
      </c>
      <c r="EA79" s="8">
        <v>0</v>
      </c>
      <c r="EB79" s="6">
        <v>0</v>
      </c>
      <c r="EC79" s="5">
        <v>0</v>
      </c>
      <c r="ED79" s="8">
        <v>0</v>
      </c>
      <c r="EE79" s="6">
        <v>0</v>
      </c>
      <c r="EF79" s="5">
        <v>0</v>
      </c>
      <c r="EG79" s="8">
        <v>0</v>
      </c>
      <c r="EH79" s="6">
        <v>0</v>
      </c>
      <c r="EI79" s="5">
        <v>0</v>
      </c>
      <c r="EJ79" s="8">
        <v>0</v>
      </c>
      <c r="EK79" s="6">
        <v>0</v>
      </c>
      <c r="EL79" s="5">
        <v>0</v>
      </c>
      <c r="EM79" s="8">
        <f t="shared" si="86"/>
        <v>0</v>
      </c>
      <c r="EN79" s="6">
        <v>0</v>
      </c>
      <c r="EO79" s="5">
        <v>0</v>
      </c>
      <c r="EP79" s="8">
        <v>0</v>
      </c>
      <c r="EQ79" s="6">
        <v>0</v>
      </c>
      <c r="ER79" s="5">
        <v>0</v>
      </c>
      <c r="ES79" s="8">
        <v>0</v>
      </c>
      <c r="ET79" s="6">
        <v>0</v>
      </c>
      <c r="EU79" s="5">
        <v>0</v>
      </c>
      <c r="EV79" s="8">
        <v>0</v>
      </c>
      <c r="EW79" s="6">
        <v>0</v>
      </c>
      <c r="EX79" s="5">
        <v>0</v>
      </c>
      <c r="EY79" s="8">
        <v>0</v>
      </c>
      <c r="EZ79" s="6">
        <v>0</v>
      </c>
      <c r="FA79" s="5">
        <v>0</v>
      </c>
      <c r="FB79" s="8">
        <v>0</v>
      </c>
      <c r="FC79" s="6">
        <v>0</v>
      </c>
      <c r="FD79" s="5">
        <v>0</v>
      </c>
      <c r="FE79" s="8">
        <v>0</v>
      </c>
      <c r="FF79" s="6">
        <v>0</v>
      </c>
      <c r="FG79" s="5">
        <v>0</v>
      </c>
      <c r="FH79" s="8">
        <v>0</v>
      </c>
      <c r="FI79" s="6">
        <v>0</v>
      </c>
      <c r="FJ79" s="5">
        <v>0</v>
      </c>
      <c r="FK79" s="8">
        <v>0</v>
      </c>
      <c r="FL79" s="6">
        <v>0</v>
      </c>
      <c r="FM79" s="5">
        <v>0</v>
      </c>
      <c r="FN79" s="8">
        <v>0</v>
      </c>
      <c r="FO79" s="6">
        <v>0</v>
      </c>
      <c r="FP79" s="5">
        <v>0</v>
      </c>
      <c r="FQ79" s="8">
        <v>0</v>
      </c>
      <c r="FR79" s="6">
        <v>0</v>
      </c>
      <c r="FS79" s="5">
        <v>0</v>
      </c>
      <c r="FT79" s="8">
        <v>0</v>
      </c>
      <c r="FU79" s="6">
        <v>0</v>
      </c>
      <c r="FV79" s="5">
        <v>0</v>
      </c>
      <c r="FW79" s="8">
        <v>0</v>
      </c>
      <c r="FX79" s="6">
        <v>0</v>
      </c>
      <c r="FY79" s="5">
        <v>0</v>
      </c>
      <c r="FZ79" s="8">
        <v>0</v>
      </c>
      <c r="GA79" s="6">
        <v>0</v>
      </c>
      <c r="GB79" s="5">
        <v>0</v>
      </c>
      <c r="GC79" s="8">
        <v>0</v>
      </c>
      <c r="GD79" s="6">
        <v>2</v>
      </c>
      <c r="GE79" s="5">
        <v>11</v>
      </c>
      <c r="GF79" s="8">
        <f t="shared" ref="GF79" si="97">GE79/GD79*1000</f>
        <v>5500</v>
      </c>
      <c r="GG79" s="6">
        <v>0</v>
      </c>
      <c r="GH79" s="5">
        <v>0</v>
      </c>
      <c r="GI79" s="8">
        <v>0</v>
      </c>
      <c r="GJ79" s="6">
        <v>0</v>
      </c>
      <c r="GK79" s="5">
        <v>0</v>
      </c>
      <c r="GL79" s="8">
        <v>0</v>
      </c>
      <c r="GM79" s="6">
        <v>0</v>
      </c>
      <c r="GN79" s="5">
        <v>0</v>
      </c>
      <c r="GO79" s="8">
        <v>0</v>
      </c>
      <c r="GP79" s="6">
        <f t="shared" si="81"/>
        <v>4741</v>
      </c>
      <c r="GQ79" s="8">
        <f t="shared" si="82"/>
        <v>30067</v>
      </c>
    </row>
    <row r="80" spans="1:199" x14ac:dyDescent="0.3">
      <c r="A80" s="43">
        <v>2009</v>
      </c>
      <c r="B80" s="44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2</v>
      </c>
      <c r="BC80" s="5">
        <v>45</v>
      </c>
      <c r="BD80" s="8">
        <f t="shared" si="83"/>
        <v>22500</v>
      </c>
      <c r="BE80" s="6">
        <v>0</v>
      </c>
      <c r="BF80" s="5">
        <v>0</v>
      </c>
      <c r="BG80" s="8">
        <f t="shared" si="84"/>
        <v>0</v>
      </c>
      <c r="BH80" s="6">
        <v>3</v>
      </c>
      <c r="BI80" s="5">
        <v>74</v>
      </c>
      <c r="BJ80" s="8">
        <f>BI80/BH80*1000</f>
        <v>24666.666666666668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0</v>
      </c>
      <c r="DW80" s="5">
        <v>0</v>
      </c>
      <c r="DX80" s="8">
        <v>0</v>
      </c>
      <c r="DY80" s="6">
        <v>0</v>
      </c>
      <c r="DZ80" s="5">
        <v>0</v>
      </c>
      <c r="EA80" s="8">
        <v>0</v>
      </c>
      <c r="EB80" s="6">
        <v>0</v>
      </c>
      <c r="EC80" s="5">
        <v>0</v>
      </c>
      <c r="ED80" s="8">
        <v>0</v>
      </c>
      <c r="EE80" s="6">
        <v>0</v>
      </c>
      <c r="EF80" s="5">
        <v>0</v>
      </c>
      <c r="EG80" s="8">
        <v>0</v>
      </c>
      <c r="EH80" s="6">
        <v>0</v>
      </c>
      <c r="EI80" s="5">
        <v>0</v>
      </c>
      <c r="EJ80" s="8">
        <v>0</v>
      </c>
      <c r="EK80" s="6">
        <v>0</v>
      </c>
      <c r="EL80" s="5">
        <v>0</v>
      </c>
      <c r="EM80" s="8">
        <f t="shared" si="86"/>
        <v>0</v>
      </c>
      <c r="EN80" s="6">
        <v>0</v>
      </c>
      <c r="EO80" s="5">
        <v>0</v>
      </c>
      <c r="EP80" s="8">
        <v>0</v>
      </c>
      <c r="EQ80" s="6">
        <v>0</v>
      </c>
      <c r="ER80" s="5">
        <v>0</v>
      </c>
      <c r="ES80" s="8">
        <v>0</v>
      </c>
      <c r="ET80" s="6">
        <v>0</v>
      </c>
      <c r="EU80" s="5">
        <v>0</v>
      </c>
      <c r="EV80" s="8">
        <v>0</v>
      </c>
      <c r="EW80" s="6">
        <v>0</v>
      </c>
      <c r="EX80" s="5">
        <v>0</v>
      </c>
      <c r="EY80" s="8">
        <v>0</v>
      </c>
      <c r="EZ80" s="6">
        <v>0</v>
      </c>
      <c r="FA80" s="5">
        <v>0</v>
      </c>
      <c r="FB80" s="8">
        <v>0</v>
      </c>
      <c r="FC80" s="6">
        <v>0</v>
      </c>
      <c r="FD80" s="5">
        <v>0</v>
      </c>
      <c r="FE80" s="8">
        <v>0</v>
      </c>
      <c r="FF80" s="6">
        <v>0</v>
      </c>
      <c r="FG80" s="5">
        <v>0</v>
      </c>
      <c r="FH80" s="8">
        <v>0</v>
      </c>
      <c r="FI80" s="6">
        <v>0</v>
      </c>
      <c r="FJ80" s="5">
        <v>0</v>
      </c>
      <c r="FK80" s="8">
        <v>0</v>
      </c>
      <c r="FL80" s="6">
        <v>0</v>
      </c>
      <c r="FM80" s="5">
        <v>0</v>
      </c>
      <c r="FN80" s="8">
        <v>0</v>
      </c>
      <c r="FO80" s="6">
        <v>0</v>
      </c>
      <c r="FP80" s="5">
        <v>0</v>
      </c>
      <c r="FQ80" s="8">
        <v>0</v>
      </c>
      <c r="FR80" s="6">
        <v>0</v>
      </c>
      <c r="FS80" s="5">
        <v>0</v>
      </c>
      <c r="FT80" s="8">
        <v>0</v>
      </c>
      <c r="FU80" s="6">
        <v>0</v>
      </c>
      <c r="FV80" s="5">
        <v>0</v>
      </c>
      <c r="FW80" s="8">
        <v>0</v>
      </c>
      <c r="FX80" s="6">
        <v>0</v>
      </c>
      <c r="FY80" s="5">
        <v>0</v>
      </c>
      <c r="FZ80" s="8">
        <v>0</v>
      </c>
      <c r="GA80" s="6">
        <v>0</v>
      </c>
      <c r="GB80" s="5">
        <v>0</v>
      </c>
      <c r="GC80" s="8">
        <v>0</v>
      </c>
      <c r="GD80" s="6">
        <v>0</v>
      </c>
      <c r="GE80" s="5">
        <v>0</v>
      </c>
      <c r="GF80" s="8">
        <v>0</v>
      </c>
      <c r="GG80" s="6">
        <v>0</v>
      </c>
      <c r="GH80" s="5">
        <v>0</v>
      </c>
      <c r="GI80" s="8">
        <v>0</v>
      </c>
      <c r="GJ80" s="6">
        <v>0</v>
      </c>
      <c r="GK80" s="5">
        <v>0</v>
      </c>
      <c r="GL80" s="8">
        <v>0</v>
      </c>
      <c r="GM80" s="6">
        <v>0</v>
      </c>
      <c r="GN80" s="5">
        <v>0</v>
      </c>
      <c r="GO80" s="8">
        <v>0</v>
      </c>
      <c r="GP80" s="6">
        <f t="shared" si="81"/>
        <v>5</v>
      </c>
      <c r="GQ80" s="8">
        <f t="shared" si="82"/>
        <v>119</v>
      </c>
    </row>
    <row r="81" spans="1:199" x14ac:dyDescent="0.3">
      <c r="A81" s="43">
        <v>2009</v>
      </c>
      <c r="B81" s="44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14</v>
      </c>
      <c r="BC81" s="5">
        <v>303</v>
      </c>
      <c r="BD81" s="8">
        <f t="shared" si="83"/>
        <v>21642.857142857141</v>
      </c>
      <c r="BE81" s="6">
        <v>0</v>
      </c>
      <c r="BF81" s="5">
        <v>0</v>
      </c>
      <c r="BG81" s="8">
        <f t="shared" si="84"/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0</v>
      </c>
      <c r="DW81" s="5">
        <v>0</v>
      </c>
      <c r="DX81" s="8">
        <v>0</v>
      </c>
      <c r="DY81" s="6">
        <v>0</v>
      </c>
      <c r="DZ81" s="5">
        <v>0</v>
      </c>
      <c r="EA81" s="8">
        <v>0</v>
      </c>
      <c r="EB81" s="6">
        <v>0</v>
      </c>
      <c r="EC81" s="5">
        <v>0</v>
      </c>
      <c r="ED81" s="8">
        <v>0</v>
      </c>
      <c r="EE81" s="6">
        <v>0</v>
      </c>
      <c r="EF81" s="5">
        <v>0</v>
      </c>
      <c r="EG81" s="8">
        <v>0</v>
      </c>
      <c r="EH81" s="6">
        <v>0</v>
      </c>
      <c r="EI81" s="5">
        <v>0</v>
      </c>
      <c r="EJ81" s="8">
        <v>0</v>
      </c>
      <c r="EK81" s="6">
        <v>0</v>
      </c>
      <c r="EL81" s="5">
        <v>0</v>
      </c>
      <c r="EM81" s="8">
        <f t="shared" si="86"/>
        <v>0</v>
      </c>
      <c r="EN81" s="6">
        <v>0</v>
      </c>
      <c r="EO81" s="5">
        <v>0</v>
      </c>
      <c r="EP81" s="8">
        <v>0</v>
      </c>
      <c r="EQ81" s="6">
        <v>0</v>
      </c>
      <c r="ER81" s="5">
        <v>0</v>
      </c>
      <c r="ES81" s="8">
        <v>0</v>
      </c>
      <c r="ET81" s="6">
        <v>0</v>
      </c>
      <c r="EU81" s="5">
        <v>0</v>
      </c>
      <c r="EV81" s="8">
        <v>0</v>
      </c>
      <c r="EW81" s="6">
        <v>0</v>
      </c>
      <c r="EX81" s="5">
        <v>0</v>
      </c>
      <c r="EY81" s="8">
        <v>0</v>
      </c>
      <c r="EZ81" s="6">
        <v>0</v>
      </c>
      <c r="FA81" s="5">
        <v>0</v>
      </c>
      <c r="FB81" s="8">
        <v>0</v>
      </c>
      <c r="FC81" s="6">
        <v>0</v>
      </c>
      <c r="FD81" s="5">
        <v>0</v>
      </c>
      <c r="FE81" s="8">
        <v>0</v>
      </c>
      <c r="FF81" s="6">
        <v>0</v>
      </c>
      <c r="FG81" s="5">
        <v>0</v>
      </c>
      <c r="FH81" s="8">
        <v>0</v>
      </c>
      <c r="FI81" s="6">
        <v>0</v>
      </c>
      <c r="FJ81" s="5">
        <v>0</v>
      </c>
      <c r="FK81" s="8">
        <v>0</v>
      </c>
      <c r="FL81" s="6">
        <v>0</v>
      </c>
      <c r="FM81" s="5">
        <v>0</v>
      </c>
      <c r="FN81" s="8">
        <v>0</v>
      </c>
      <c r="FO81" s="6">
        <v>0</v>
      </c>
      <c r="FP81" s="5">
        <v>0</v>
      </c>
      <c r="FQ81" s="8">
        <v>0</v>
      </c>
      <c r="FR81" s="6">
        <v>0</v>
      </c>
      <c r="FS81" s="5">
        <v>0</v>
      </c>
      <c r="FT81" s="8">
        <v>0</v>
      </c>
      <c r="FU81" s="6">
        <v>0</v>
      </c>
      <c r="FV81" s="5">
        <v>0</v>
      </c>
      <c r="FW81" s="8">
        <v>0</v>
      </c>
      <c r="FX81" s="6">
        <v>0</v>
      </c>
      <c r="FY81" s="5">
        <v>0</v>
      </c>
      <c r="FZ81" s="8">
        <v>0</v>
      </c>
      <c r="GA81" s="6">
        <v>1</v>
      </c>
      <c r="GB81" s="5">
        <v>22</v>
      </c>
      <c r="GC81" s="8">
        <f t="shared" ref="GC81" si="98">GB81/GA81*1000</f>
        <v>22000</v>
      </c>
      <c r="GD81" s="6">
        <v>0</v>
      </c>
      <c r="GE81" s="5">
        <v>0</v>
      </c>
      <c r="GF81" s="8">
        <v>0</v>
      </c>
      <c r="GG81" s="6">
        <v>0</v>
      </c>
      <c r="GH81" s="5">
        <v>0</v>
      </c>
      <c r="GI81" s="8">
        <v>0</v>
      </c>
      <c r="GJ81" s="6">
        <v>0</v>
      </c>
      <c r="GK81" s="5">
        <v>0</v>
      </c>
      <c r="GL81" s="8">
        <v>0</v>
      </c>
      <c r="GM81" s="6">
        <v>0</v>
      </c>
      <c r="GN81" s="5">
        <v>0</v>
      </c>
      <c r="GO81" s="8">
        <v>0</v>
      </c>
      <c r="GP81" s="6">
        <f t="shared" si="81"/>
        <v>15</v>
      </c>
      <c r="GQ81" s="8">
        <f t="shared" si="82"/>
        <v>325</v>
      </c>
    </row>
    <row r="82" spans="1:199" x14ac:dyDescent="0.3">
      <c r="A82" s="43">
        <v>2009</v>
      </c>
      <c r="B82" s="44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1</v>
      </c>
      <c r="AK82" s="5">
        <v>1</v>
      </c>
      <c r="AL82" s="8">
        <f t="shared" ref="AL82" si="99">AK82/AJ82*1000</f>
        <v>1000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f t="shared" si="84"/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v>0</v>
      </c>
      <c r="CL82" s="6">
        <v>1</v>
      </c>
      <c r="CM82" s="5">
        <v>1</v>
      </c>
      <c r="CN82" s="8">
        <f t="shared" si="92"/>
        <v>1000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v>0</v>
      </c>
      <c r="DS82" s="6">
        <v>0</v>
      </c>
      <c r="DT82" s="5">
        <v>0</v>
      </c>
      <c r="DU82" s="8">
        <v>0</v>
      </c>
      <c r="DV82" s="6">
        <v>0</v>
      </c>
      <c r="DW82" s="5">
        <v>0</v>
      </c>
      <c r="DX82" s="8">
        <v>0</v>
      </c>
      <c r="DY82" s="6">
        <v>0</v>
      </c>
      <c r="DZ82" s="5">
        <v>0</v>
      </c>
      <c r="EA82" s="8">
        <v>0</v>
      </c>
      <c r="EB82" s="6">
        <v>0</v>
      </c>
      <c r="EC82" s="5">
        <v>0</v>
      </c>
      <c r="ED82" s="8">
        <v>0</v>
      </c>
      <c r="EE82" s="6">
        <v>0</v>
      </c>
      <c r="EF82" s="5">
        <v>0</v>
      </c>
      <c r="EG82" s="8">
        <v>0</v>
      </c>
      <c r="EH82" s="6">
        <v>0</v>
      </c>
      <c r="EI82" s="5">
        <v>0</v>
      </c>
      <c r="EJ82" s="8">
        <v>0</v>
      </c>
      <c r="EK82" s="6">
        <v>0</v>
      </c>
      <c r="EL82" s="5">
        <v>0</v>
      </c>
      <c r="EM82" s="8">
        <f t="shared" si="86"/>
        <v>0</v>
      </c>
      <c r="EN82" s="6">
        <v>0</v>
      </c>
      <c r="EO82" s="5">
        <v>0</v>
      </c>
      <c r="EP82" s="8">
        <v>0</v>
      </c>
      <c r="EQ82" s="6">
        <v>0</v>
      </c>
      <c r="ER82" s="5">
        <v>0</v>
      </c>
      <c r="ES82" s="8">
        <v>0</v>
      </c>
      <c r="ET82" s="6">
        <v>0</v>
      </c>
      <c r="EU82" s="5">
        <v>0</v>
      </c>
      <c r="EV82" s="8">
        <v>0</v>
      </c>
      <c r="EW82" s="6">
        <v>2</v>
      </c>
      <c r="EX82" s="5">
        <v>46</v>
      </c>
      <c r="EY82" s="8">
        <f t="shared" si="93"/>
        <v>23000</v>
      </c>
      <c r="EZ82" s="6">
        <v>0</v>
      </c>
      <c r="FA82" s="5">
        <v>0</v>
      </c>
      <c r="FB82" s="8">
        <v>0</v>
      </c>
      <c r="FC82" s="6">
        <v>0</v>
      </c>
      <c r="FD82" s="5">
        <v>0</v>
      </c>
      <c r="FE82" s="8">
        <v>0</v>
      </c>
      <c r="FF82" s="6">
        <v>0</v>
      </c>
      <c r="FG82" s="5">
        <v>0</v>
      </c>
      <c r="FH82" s="8">
        <v>0</v>
      </c>
      <c r="FI82" s="6">
        <v>0</v>
      </c>
      <c r="FJ82" s="5">
        <v>0</v>
      </c>
      <c r="FK82" s="8">
        <v>0</v>
      </c>
      <c r="FL82" s="6">
        <v>0</v>
      </c>
      <c r="FM82" s="5">
        <v>0</v>
      </c>
      <c r="FN82" s="8">
        <v>0</v>
      </c>
      <c r="FO82" s="6">
        <v>0</v>
      </c>
      <c r="FP82" s="5">
        <v>0</v>
      </c>
      <c r="FQ82" s="8">
        <v>0</v>
      </c>
      <c r="FR82" s="6">
        <v>0</v>
      </c>
      <c r="FS82" s="5">
        <v>0</v>
      </c>
      <c r="FT82" s="8">
        <v>0</v>
      </c>
      <c r="FU82" s="6">
        <v>0</v>
      </c>
      <c r="FV82" s="5">
        <v>0</v>
      </c>
      <c r="FW82" s="8">
        <v>0</v>
      </c>
      <c r="FX82" s="6">
        <v>0</v>
      </c>
      <c r="FY82" s="5">
        <v>0</v>
      </c>
      <c r="FZ82" s="8">
        <v>0</v>
      </c>
      <c r="GA82" s="6">
        <v>0</v>
      </c>
      <c r="GB82" s="5">
        <v>0</v>
      </c>
      <c r="GC82" s="8">
        <v>0</v>
      </c>
      <c r="GD82" s="6">
        <v>0</v>
      </c>
      <c r="GE82" s="5">
        <v>0</v>
      </c>
      <c r="GF82" s="8">
        <v>0</v>
      </c>
      <c r="GG82" s="6">
        <v>0</v>
      </c>
      <c r="GH82" s="5">
        <v>0</v>
      </c>
      <c r="GI82" s="8">
        <v>0</v>
      </c>
      <c r="GJ82" s="6">
        <v>0</v>
      </c>
      <c r="GK82" s="5">
        <v>0</v>
      </c>
      <c r="GL82" s="8">
        <v>0</v>
      </c>
      <c r="GM82" s="6">
        <v>0</v>
      </c>
      <c r="GN82" s="5">
        <v>0</v>
      </c>
      <c r="GO82" s="8">
        <v>0</v>
      </c>
      <c r="GP82" s="6">
        <f t="shared" si="81"/>
        <v>4</v>
      </c>
      <c r="GQ82" s="8">
        <f t="shared" si="82"/>
        <v>48</v>
      </c>
    </row>
    <row r="83" spans="1:199" ht="15" thickBot="1" x14ac:dyDescent="0.35">
      <c r="A83" s="45"/>
      <c r="B83" s="46" t="s">
        <v>14</v>
      </c>
      <c r="C83" s="26">
        <f>SUM(C71:C82)</f>
        <v>4702</v>
      </c>
      <c r="D83" s="24">
        <f>SUM(D71:D82)</f>
        <v>29295</v>
      </c>
      <c r="E83" s="27"/>
      <c r="F83" s="26">
        <f>SUM(F71:F82)</f>
        <v>0</v>
      </c>
      <c r="G83" s="24">
        <f>SUM(G71:G82)</f>
        <v>0</v>
      </c>
      <c r="H83" s="27"/>
      <c r="I83" s="26">
        <f>SUM(I71:I82)</f>
        <v>1</v>
      </c>
      <c r="J83" s="24">
        <f>SUM(J71:J82)</f>
        <v>22</v>
      </c>
      <c r="K83" s="27"/>
      <c r="L83" s="26">
        <f>SUM(L71:L82)</f>
        <v>0</v>
      </c>
      <c r="M83" s="24">
        <f>SUM(M71:M82)</f>
        <v>0</v>
      </c>
      <c r="N83" s="27"/>
      <c r="O83" s="26">
        <f>SUM(O71:O82)</f>
        <v>264</v>
      </c>
      <c r="P83" s="24">
        <f>SUM(P71:P82)</f>
        <v>5913</v>
      </c>
      <c r="Q83" s="27"/>
      <c r="R83" s="26">
        <f>SUM(R71:R82)</f>
        <v>0</v>
      </c>
      <c r="S83" s="24">
        <f>SUM(S71:S82)</f>
        <v>0</v>
      </c>
      <c r="T83" s="27"/>
      <c r="U83" s="26">
        <f>SUM(U71:U82)</f>
        <v>0</v>
      </c>
      <c r="V83" s="24">
        <f>SUM(V71:V82)</f>
        <v>0</v>
      </c>
      <c r="W83" s="27"/>
      <c r="X83" s="26">
        <f>SUM(X71:X82)</f>
        <v>0</v>
      </c>
      <c r="Y83" s="24">
        <f>SUM(Y71:Y82)</f>
        <v>0</v>
      </c>
      <c r="Z83" s="27"/>
      <c r="AA83" s="26">
        <f>SUM(AA71:AA82)</f>
        <v>0</v>
      </c>
      <c r="AB83" s="24">
        <f>SUM(AB71:AB82)</f>
        <v>0</v>
      </c>
      <c r="AC83" s="27"/>
      <c r="AD83" s="26">
        <f>SUM(AD71:AD82)</f>
        <v>0</v>
      </c>
      <c r="AE83" s="24">
        <f>SUM(AE71:AE82)</f>
        <v>0</v>
      </c>
      <c r="AF83" s="27"/>
      <c r="AG83" s="26">
        <f>SUM(AG71:AG82)</f>
        <v>0</v>
      </c>
      <c r="AH83" s="24">
        <f>SUM(AH71:AH82)</f>
        <v>0</v>
      </c>
      <c r="AI83" s="27"/>
      <c r="AJ83" s="26">
        <f>SUM(AJ71:AJ82)</f>
        <v>1</v>
      </c>
      <c r="AK83" s="24">
        <f>SUM(AK71:AK82)</f>
        <v>1</v>
      </c>
      <c r="AL83" s="27"/>
      <c r="AM83" s="26">
        <f>SUM(AM71:AM82)</f>
        <v>0</v>
      </c>
      <c r="AN83" s="24">
        <f>SUM(AN71:AN82)</f>
        <v>0</v>
      </c>
      <c r="AO83" s="27"/>
      <c r="AP83" s="26">
        <f>SUM(AP71:AP82)</f>
        <v>0</v>
      </c>
      <c r="AQ83" s="24">
        <f>SUM(AQ71:AQ82)</f>
        <v>0</v>
      </c>
      <c r="AR83" s="27"/>
      <c r="AS83" s="26">
        <f>SUM(AS71:AS82)</f>
        <v>0</v>
      </c>
      <c r="AT83" s="24">
        <f>SUM(AT71:AT82)</f>
        <v>0</v>
      </c>
      <c r="AU83" s="27"/>
      <c r="AV83" s="26">
        <f>SUM(AV71:AV82)</f>
        <v>0</v>
      </c>
      <c r="AW83" s="24">
        <f>SUM(AW71:AW82)</f>
        <v>0</v>
      </c>
      <c r="AX83" s="27"/>
      <c r="AY83" s="26">
        <f>SUM(AY71:AY82)</f>
        <v>0</v>
      </c>
      <c r="AZ83" s="24">
        <f>SUM(AZ71:AZ82)</f>
        <v>0</v>
      </c>
      <c r="BA83" s="27"/>
      <c r="BB83" s="26">
        <f>SUM(BB71:BB82)</f>
        <v>68</v>
      </c>
      <c r="BC83" s="24">
        <f>SUM(BC71:BC82)</f>
        <v>1592</v>
      </c>
      <c r="BD83" s="27"/>
      <c r="BE83" s="26">
        <f t="shared" ref="BE83:BF83" si="100">SUM(BE71:BE82)</f>
        <v>0</v>
      </c>
      <c r="BF83" s="24">
        <f t="shared" si="100"/>
        <v>0</v>
      </c>
      <c r="BG83" s="27"/>
      <c r="BH83" s="26">
        <f>SUM(BH71:BH82)</f>
        <v>15</v>
      </c>
      <c r="BI83" s="24">
        <f>SUM(BI71:BI82)</f>
        <v>346</v>
      </c>
      <c r="BJ83" s="27"/>
      <c r="BK83" s="26">
        <f>SUM(BK71:BK82)</f>
        <v>0</v>
      </c>
      <c r="BL83" s="24">
        <f>SUM(BL71:BL82)</f>
        <v>0</v>
      </c>
      <c r="BM83" s="27"/>
      <c r="BN83" s="26">
        <f>SUM(BN71:BN82)</f>
        <v>0</v>
      </c>
      <c r="BO83" s="24">
        <f>SUM(BO71:BO82)</f>
        <v>0</v>
      </c>
      <c r="BP83" s="27"/>
      <c r="BQ83" s="26">
        <f>SUM(BQ71:BQ82)</f>
        <v>0</v>
      </c>
      <c r="BR83" s="24">
        <f>SUM(BR71:BR82)</f>
        <v>0</v>
      </c>
      <c r="BS83" s="27"/>
      <c r="BT83" s="26">
        <f>SUM(BT71:BT82)</f>
        <v>0</v>
      </c>
      <c r="BU83" s="24">
        <f>SUM(BU71:BU82)</f>
        <v>0</v>
      </c>
      <c r="BV83" s="27"/>
      <c r="BW83" s="26">
        <f>SUM(BW71:BW82)</f>
        <v>0</v>
      </c>
      <c r="BX83" s="24">
        <f>SUM(BX71:BX82)</f>
        <v>0</v>
      </c>
      <c r="BY83" s="27"/>
      <c r="BZ83" s="26">
        <f>SUM(BZ71:BZ82)</f>
        <v>0</v>
      </c>
      <c r="CA83" s="24">
        <f>SUM(CA71:CA82)</f>
        <v>0</v>
      </c>
      <c r="CB83" s="27"/>
      <c r="CC83" s="26">
        <f>SUM(CC71:CC82)</f>
        <v>0</v>
      </c>
      <c r="CD83" s="24">
        <f>SUM(CD71:CD82)</f>
        <v>0</v>
      </c>
      <c r="CE83" s="27"/>
      <c r="CF83" s="26">
        <f>SUM(CF71:CF82)</f>
        <v>1</v>
      </c>
      <c r="CG83" s="24">
        <f>SUM(CG71:CG82)</f>
        <v>1</v>
      </c>
      <c r="CH83" s="27"/>
      <c r="CI83" s="26">
        <f>SUM(CI71:CI82)</f>
        <v>0</v>
      </c>
      <c r="CJ83" s="24">
        <f>SUM(CJ71:CJ82)</f>
        <v>0</v>
      </c>
      <c r="CK83" s="27"/>
      <c r="CL83" s="26">
        <f>SUM(CL71:CL82)</f>
        <v>6</v>
      </c>
      <c r="CM83" s="24">
        <f>SUM(CM71:CM82)</f>
        <v>11</v>
      </c>
      <c r="CN83" s="27"/>
      <c r="CO83" s="26">
        <f>SUM(CO71:CO82)</f>
        <v>0</v>
      </c>
      <c r="CP83" s="24">
        <f>SUM(CP71:CP82)</f>
        <v>0</v>
      </c>
      <c r="CQ83" s="27"/>
      <c r="CR83" s="26">
        <f>SUM(CR71:CR82)</f>
        <v>0</v>
      </c>
      <c r="CS83" s="24">
        <f>SUM(CS71:CS82)</f>
        <v>0</v>
      </c>
      <c r="CT83" s="27"/>
      <c r="CU83" s="26">
        <f>SUM(CU71:CU82)</f>
        <v>0</v>
      </c>
      <c r="CV83" s="24">
        <f>SUM(CV71:CV82)</f>
        <v>0</v>
      </c>
      <c r="CW83" s="27"/>
      <c r="CX83" s="26">
        <f>SUM(CX71:CX82)</f>
        <v>0</v>
      </c>
      <c r="CY83" s="24">
        <f>SUM(CY71:CY82)</f>
        <v>0</v>
      </c>
      <c r="CZ83" s="27"/>
      <c r="DA83" s="26">
        <f>SUM(DA71:DA82)</f>
        <v>0</v>
      </c>
      <c r="DB83" s="24">
        <f>SUM(DB71:DB82)</f>
        <v>0</v>
      </c>
      <c r="DC83" s="27"/>
      <c r="DD83" s="26">
        <f>SUM(DD71:DD82)</f>
        <v>0</v>
      </c>
      <c r="DE83" s="24">
        <f>SUM(DE71:DE82)</f>
        <v>0</v>
      </c>
      <c r="DF83" s="27"/>
      <c r="DG83" s="26">
        <f>SUM(DG71:DG82)</f>
        <v>0</v>
      </c>
      <c r="DH83" s="24">
        <f>SUM(DH71:DH82)</f>
        <v>0</v>
      </c>
      <c r="DI83" s="27"/>
      <c r="DJ83" s="26">
        <f>SUM(DJ71:DJ82)</f>
        <v>0</v>
      </c>
      <c r="DK83" s="24">
        <f>SUM(DK71:DK82)</f>
        <v>0</v>
      </c>
      <c r="DL83" s="27"/>
      <c r="DM83" s="26">
        <f>SUM(DM71:DM82)</f>
        <v>0</v>
      </c>
      <c r="DN83" s="24">
        <f>SUM(DN71:DN82)</f>
        <v>0</v>
      </c>
      <c r="DO83" s="27"/>
      <c r="DP83" s="26">
        <f>SUM(DP71:DP82)</f>
        <v>20</v>
      </c>
      <c r="DQ83" s="24">
        <f>SUM(DQ71:DQ82)</f>
        <v>484</v>
      </c>
      <c r="DR83" s="27"/>
      <c r="DS83" s="26">
        <f>SUM(DS71:DS82)</f>
        <v>0</v>
      </c>
      <c r="DT83" s="24">
        <f>SUM(DT71:DT82)</f>
        <v>0</v>
      </c>
      <c r="DU83" s="27"/>
      <c r="DV83" s="26">
        <f>SUM(DV71:DV82)</f>
        <v>1</v>
      </c>
      <c r="DW83" s="24">
        <f>SUM(DW71:DW82)</f>
        <v>1</v>
      </c>
      <c r="DX83" s="27"/>
      <c r="DY83" s="26">
        <f>SUM(DY71:DY82)</f>
        <v>0</v>
      </c>
      <c r="DZ83" s="24">
        <f>SUM(DZ71:DZ82)</f>
        <v>0</v>
      </c>
      <c r="EA83" s="27"/>
      <c r="EB83" s="26">
        <f>SUM(EB71:EB82)</f>
        <v>0</v>
      </c>
      <c r="EC83" s="24">
        <f>SUM(EC71:EC82)</f>
        <v>0</v>
      </c>
      <c r="ED83" s="27"/>
      <c r="EE83" s="26">
        <f>SUM(EE71:EE82)</f>
        <v>0</v>
      </c>
      <c r="EF83" s="24">
        <f>SUM(EF71:EF82)</f>
        <v>0</v>
      </c>
      <c r="EG83" s="27"/>
      <c r="EH83" s="26">
        <f>SUM(EH71:EH82)</f>
        <v>0</v>
      </c>
      <c r="EI83" s="24">
        <f>SUM(EI71:EI82)</f>
        <v>0</v>
      </c>
      <c r="EJ83" s="27"/>
      <c r="EK83" s="26">
        <f t="shared" ref="EK83:EL83" si="101">SUM(EK71:EK82)</f>
        <v>0</v>
      </c>
      <c r="EL83" s="24">
        <f t="shared" si="101"/>
        <v>0</v>
      </c>
      <c r="EM83" s="27"/>
      <c r="EN83" s="26">
        <f>SUM(EN71:EN82)</f>
        <v>0</v>
      </c>
      <c r="EO83" s="24">
        <f>SUM(EO71:EO82)</f>
        <v>0</v>
      </c>
      <c r="EP83" s="27"/>
      <c r="EQ83" s="26">
        <f>SUM(EQ71:EQ82)</f>
        <v>0</v>
      </c>
      <c r="ER83" s="24">
        <f>SUM(ER71:ER82)</f>
        <v>0</v>
      </c>
      <c r="ES83" s="27"/>
      <c r="ET83" s="26">
        <f>SUM(ET71:ET82)</f>
        <v>0</v>
      </c>
      <c r="EU83" s="24">
        <f>SUM(EU71:EU82)</f>
        <v>0</v>
      </c>
      <c r="EV83" s="27"/>
      <c r="EW83" s="26">
        <f>SUM(EW71:EW82)</f>
        <v>9</v>
      </c>
      <c r="EX83" s="24">
        <f>SUM(EX71:EX82)</f>
        <v>213</v>
      </c>
      <c r="EY83" s="27"/>
      <c r="EZ83" s="26">
        <f>SUM(EZ71:EZ82)</f>
        <v>12</v>
      </c>
      <c r="FA83" s="24">
        <f>SUM(FA71:FA82)</f>
        <v>225</v>
      </c>
      <c r="FB83" s="27"/>
      <c r="FC83" s="26">
        <f>SUM(FC71:FC82)</f>
        <v>0</v>
      </c>
      <c r="FD83" s="24">
        <f>SUM(FD71:FD82)</f>
        <v>0</v>
      </c>
      <c r="FE83" s="27"/>
      <c r="FF83" s="26">
        <f>SUM(FF71:FF82)</f>
        <v>0</v>
      </c>
      <c r="FG83" s="24">
        <f>SUM(FG71:FG82)</f>
        <v>0</v>
      </c>
      <c r="FH83" s="27"/>
      <c r="FI83" s="26">
        <f>SUM(FI71:FI82)</f>
        <v>0</v>
      </c>
      <c r="FJ83" s="24">
        <f>SUM(FJ71:FJ82)</f>
        <v>0</v>
      </c>
      <c r="FK83" s="27"/>
      <c r="FL83" s="26">
        <f>SUM(FL71:FL82)</f>
        <v>0</v>
      </c>
      <c r="FM83" s="24">
        <f>SUM(FM71:FM82)</f>
        <v>0</v>
      </c>
      <c r="FN83" s="27"/>
      <c r="FO83" s="26">
        <f>SUM(FO71:FO82)</f>
        <v>0</v>
      </c>
      <c r="FP83" s="24">
        <f>SUM(FP71:FP82)</f>
        <v>0</v>
      </c>
      <c r="FQ83" s="27"/>
      <c r="FR83" s="26">
        <f>SUM(FR71:FR82)</f>
        <v>25</v>
      </c>
      <c r="FS83" s="24">
        <f>SUM(FS71:FS82)</f>
        <v>300</v>
      </c>
      <c r="FT83" s="27"/>
      <c r="FU83" s="26">
        <f>SUM(FU71:FU82)</f>
        <v>25</v>
      </c>
      <c r="FV83" s="24">
        <f>SUM(FV71:FV82)</f>
        <v>300</v>
      </c>
      <c r="FW83" s="27"/>
      <c r="FX83" s="26">
        <f>SUM(FX71:FX82)</f>
        <v>0</v>
      </c>
      <c r="FY83" s="24">
        <f>SUM(FY71:FY82)</f>
        <v>0</v>
      </c>
      <c r="FZ83" s="27"/>
      <c r="GA83" s="26">
        <f>SUM(GA71:GA82)</f>
        <v>1</v>
      </c>
      <c r="GB83" s="24">
        <f>SUM(GB71:GB82)</f>
        <v>22</v>
      </c>
      <c r="GC83" s="27"/>
      <c r="GD83" s="26">
        <f>SUM(GD71:GD82)</f>
        <v>2</v>
      </c>
      <c r="GE83" s="24">
        <f>SUM(GE71:GE82)</f>
        <v>11</v>
      </c>
      <c r="GF83" s="27"/>
      <c r="GG83" s="26">
        <f>SUM(GG71:GG82)</f>
        <v>0</v>
      </c>
      <c r="GH83" s="24">
        <f>SUM(GH71:GH82)</f>
        <v>0</v>
      </c>
      <c r="GI83" s="27"/>
      <c r="GJ83" s="26">
        <f>SUM(GJ71:GJ82)</f>
        <v>0</v>
      </c>
      <c r="GK83" s="24">
        <f>SUM(GK71:GK82)</f>
        <v>0</v>
      </c>
      <c r="GL83" s="27"/>
      <c r="GM83" s="26">
        <f>SUM(GM71:GM82)</f>
        <v>0</v>
      </c>
      <c r="GN83" s="24">
        <f>SUM(GN71:GN82)</f>
        <v>0</v>
      </c>
      <c r="GO83" s="27"/>
      <c r="GP83" s="26">
        <f t="shared" si="81"/>
        <v>5128</v>
      </c>
      <c r="GQ83" s="27">
        <f t="shared" si="82"/>
        <v>38437</v>
      </c>
    </row>
    <row r="84" spans="1:199" x14ac:dyDescent="0.3">
      <c r="A84" s="43">
        <v>2010</v>
      </c>
      <c r="B84" s="44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15</v>
      </c>
      <c r="BC84" s="5">
        <v>288</v>
      </c>
      <c r="BD84" s="8">
        <f>BC84/BB84*1000</f>
        <v>19200</v>
      </c>
      <c r="BE84" s="6">
        <v>0</v>
      </c>
      <c r="BF84" s="5">
        <v>0</v>
      </c>
      <c r="BG84" s="8">
        <f t="shared" ref="BG84:BG95" si="102">IF(BE84=0,0,BF84/BE84*1000)</f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1</v>
      </c>
      <c r="BR84" s="5">
        <v>2</v>
      </c>
      <c r="BS84" s="8">
        <f t="shared" ref="BS84" si="103">BR84/BQ84*1000</f>
        <v>2000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v>0</v>
      </c>
      <c r="EC84" s="5">
        <v>0</v>
      </c>
      <c r="ED84" s="8">
        <v>0</v>
      </c>
      <c r="EE84" s="6">
        <v>0</v>
      </c>
      <c r="EF84" s="5">
        <v>0</v>
      </c>
      <c r="EG84" s="8">
        <v>0</v>
      </c>
      <c r="EH84" s="6">
        <v>0</v>
      </c>
      <c r="EI84" s="5">
        <v>0</v>
      </c>
      <c r="EJ84" s="8">
        <v>0</v>
      </c>
      <c r="EK84" s="6">
        <v>0</v>
      </c>
      <c r="EL84" s="5">
        <v>0</v>
      </c>
      <c r="EM84" s="8">
        <f t="shared" ref="EM84:EM95" si="104">IF(EK84=0,0,EL84/EK84*1000)</f>
        <v>0</v>
      </c>
      <c r="EN84" s="6">
        <v>0</v>
      </c>
      <c r="EO84" s="5">
        <v>0</v>
      </c>
      <c r="EP84" s="8">
        <v>0</v>
      </c>
      <c r="EQ84" s="6">
        <v>0</v>
      </c>
      <c r="ER84" s="5">
        <v>0</v>
      </c>
      <c r="ES84" s="8">
        <v>0</v>
      </c>
      <c r="ET84" s="6">
        <v>0</v>
      </c>
      <c r="EU84" s="5">
        <v>0</v>
      </c>
      <c r="EV84" s="8">
        <v>0</v>
      </c>
      <c r="EW84" s="6">
        <v>0</v>
      </c>
      <c r="EX84" s="5">
        <v>0</v>
      </c>
      <c r="EY84" s="8">
        <v>0</v>
      </c>
      <c r="EZ84" s="6">
        <v>0</v>
      </c>
      <c r="FA84" s="5">
        <v>0</v>
      </c>
      <c r="FB84" s="8">
        <v>0</v>
      </c>
      <c r="FC84" s="6">
        <v>1</v>
      </c>
      <c r="FD84" s="5">
        <v>14</v>
      </c>
      <c r="FE84" s="8">
        <f t="shared" ref="FE84" si="105">FD84/FC84*1000</f>
        <v>14000</v>
      </c>
      <c r="FF84" s="6">
        <v>0</v>
      </c>
      <c r="FG84" s="5">
        <v>0</v>
      </c>
      <c r="FH84" s="8">
        <v>0</v>
      </c>
      <c r="FI84" s="6">
        <v>0</v>
      </c>
      <c r="FJ84" s="5">
        <v>0</v>
      </c>
      <c r="FK84" s="8">
        <v>0</v>
      </c>
      <c r="FL84" s="6">
        <v>0</v>
      </c>
      <c r="FM84" s="5">
        <v>0</v>
      </c>
      <c r="FN84" s="8">
        <v>0</v>
      </c>
      <c r="FO84" s="6">
        <v>0</v>
      </c>
      <c r="FP84" s="5">
        <v>0</v>
      </c>
      <c r="FQ84" s="8">
        <v>0</v>
      </c>
      <c r="FR84" s="6">
        <v>0</v>
      </c>
      <c r="FS84" s="5">
        <v>0</v>
      </c>
      <c r="FT84" s="8">
        <v>0</v>
      </c>
      <c r="FU84" s="6">
        <v>0</v>
      </c>
      <c r="FV84" s="5">
        <v>0</v>
      </c>
      <c r="FW84" s="8">
        <v>0</v>
      </c>
      <c r="FX84" s="6">
        <v>0</v>
      </c>
      <c r="FY84" s="5">
        <v>0</v>
      </c>
      <c r="FZ84" s="8">
        <v>0</v>
      </c>
      <c r="GA84" s="6">
        <v>0</v>
      </c>
      <c r="GB84" s="5">
        <v>0</v>
      </c>
      <c r="GC84" s="8">
        <v>0</v>
      </c>
      <c r="GD84" s="6">
        <v>0</v>
      </c>
      <c r="GE84" s="5">
        <v>0</v>
      </c>
      <c r="GF84" s="8">
        <v>0</v>
      </c>
      <c r="GG84" s="6">
        <v>0</v>
      </c>
      <c r="GH84" s="5">
        <v>0</v>
      </c>
      <c r="GI84" s="8">
        <v>0</v>
      </c>
      <c r="GJ84" s="6">
        <v>0</v>
      </c>
      <c r="GK84" s="5">
        <v>0</v>
      </c>
      <c r="GL84" s="8">
        <v>0</v>
      </c>
      <c r="GM84" s="6">
        <v>0</v>
      </c>
      <c r="GN84" s="5">
        <v>0</v>
      </c>
      <c r="GO84" s="8">
        <v>0</v>
      </c>
      <c r="GP84" s="6">
        <f t="shared" si="81"/>
        <v>17</v>
      </c>
      <c r="GQ84" s="8">
        <f t="shared" si="82"/>
        <v>304</v>
      </c>
    </row>
    <row r="85" spans="1:199" x14ac:dyDescent="0.3">
      <c r="A85" s="43">
        <v>2010</v>
      </c>
      <c r="B85" s="44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12</v>
      </c>
      <c r="BC85" s="5">
        <v>220</v>
      </c>
      <c r="BD85" s="8">
        <f t="shared" ref="BD85:BD94" si="106">BC85/BB85*1000</f>
        <v>18333.333333333332</v>
      </c>
      <c r="BE85" s="6">
        <v>0</v>
      </c>
      <c r="BF85" s="5">
        <v>0</v>
      </c>
      <c r="BG85" s="8">
        <f t="shared" si="102"/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0</v>
      </c>
      <c r="DW85" s="5">
        <v>0</v>
      </c>
      <c r="DX85" s="8">
        <v>0</v>
      </c>
      <c r="DY85" s="6">
        <v>0</v>
      </c>
      <c r="DZ85" s="5">
        <v>0</v>
      </c>
      <c r="EA85" s="8">
        <v>0</v>
      </c>
      <c r="EB85" s="6">
        <v>0</v>
      </c>
      <c r="EC85" s="5">
        <v>0</v>
      </c>
      <c r="ED85" s="8">
        <v>0</v>
      </c>
      <c r="EE85" s="6">
        <v>0</v>
      </c>
      <c r="EF85" s="5">
        <v>0</v>
      </c>
      <c r="EG85" s="8">
        <v>0</v>
      </c>
      <c r="EH85" s="6">
        <v>0</v>
      </c>
      <c r="EI85" s="5">
        <v>0</v>
      </c>
      <c r="EJ85" s="8">
        <v>0</v>
      </c>
      <c r="EK85" s="6">
        <v>0</v>
      </c>
      <c r="EL85" s="5">
        <v>0</v>
      </c>
      <c r="EM85" s="8">
        <f t="shared" si="104"/>
        <v>0</v>
      </c>
      <c r="EN85" s="6">
        <v>0</v>
      </c>
      <c r="EO85" s="5">
        <v>0</v>
      </c>
      <c r="EP85" s="8">
        <v>0</v>
      </c>
      <c r="EQ85" s="6">
        <v>0</v>
      </c>
      <c r="ER85" s="5">
        <v>0</v>
      </c>
      <c r="ES85" s="8">
        <v>0</v>
      </c>
      <c r="ET85" s="6">
        <v>0</v>
      </c>
      <c r="EU85" s="5">
        <v>0</v>
      </c>
      <c r="EV85" s="8">
        <v>0</v>
      </c>
      <c r="EW85" s="6">
        <v>0</v>
      </c>
      <c r="EX85" s="5">
        <v>0</v>
      </c>
      <c r="EY85" s="8">
        <v>0</v>
      </c>
      <c r="EZ85" s="6">
        <v>0</v>
      </c>
      <c r="FA85" s="5">
        <v>0</v>
      </c>
      <c r="FB85" s="8">
        <v>0</v>
      </c>
      <c r="FC85" s="6">
        <v>0</v>
      </c>
      <c r="FD85" s="5">
        <v>0</v>
      </c>
      <c r="FE85" s="8">
        <v>0</v>
      </c>
      <c r="FF85" s="6">
        <v>0</v>
      </c>
      <c r="FG85" s="5">
        <v>0</v>
      </c>
      <c r="FH85" s="8">
        <v>0</v>
      </c>
      <c r="FI85" s="6">
        <v>0</v>
      </c>
      <c r="FJ85" s="5">
        <v>0</v>
      </c>
      <c r="FK85" s="8">
        <v>0</v>
      </c>
      <c r="FL85" s="6">
        <v>0</v>
      </c>
      <c r="FM85" s="5">
        <v>0</v>
      </c>
      <c r="FN85" s="8">
        <v>0</v>
      </c>
      <c r="FO85" s="6">
        <v>0</v>
      </c>
      <c r="FP85" s="5">
        <v>0</v>
      </c>
      <c r="FQ85" s="8">
        <v>0</v>
      </c>
      <c r="FR85" s="6">
        <v>0</v>
      </c>
      <c r="FS85" s="5">
        <v>0</v>
      </c>
      <c r="FT85" s="8">
        <v>0</v>
      </c>
      <c r="FU85" s="6">
        <v>0</v>
      </c>
      <c r="FV85" s="5">
        <v>0</v>
      </c>
      <c r="FW85" s="8">
        <v>0</v>
      </c>
      <c r="FX85" s="6">
        <v>0</v>
      </c>
      <c r="FY85" s="5">
        <v>0</v>
      </c>
      <c r="FZ85" s="8">
        <v>0</v>
      </c>
      <c r="GA85" s="6">
        <v>1</v>
      </c>
      <c r="GB85" s="5">
        <v>11</v>
      </c>
      <c r="GC85" s="8">
        <f t="shared" ref="GC85:GC93" si="107">GB85/GA85*1000</f>
        <v>11000</v>
      </c>
      <c r="GD85" s="6">
        <v>0</v>
      </c>
      <c r="GE85" s="5">
        <v>0</v>
      </c>
      <c r="GF85" s="8">
        <v>0</v>
      </c>
      <c r="GG85" s="6">
        <v>0</v>
      </c>
      <c r="GH85" s="5">
        <v>0</v>
      </c>
      <c r="GI85" s="8">
        <v>0</v>
      </c>
      <c r="GJ85" s="6">
        <v>0</v>
      </c>
      <c r="GK85" s="5">
        <v>0</v>
      </c>
      <c r="GL85" s="8">
        <v>0</v>
      </c>
      <c r="GM85" s="6">
        <v>0</v>
      </c>
      <c r="GN85" s="5">
        <v>0</v>
      </c>
      <c r="GO85" s="8">
        <v>0</v>
      </c>
      <c r="GP85" s="6">
        <f t="shared" si="81"/>
        <v>13</v>
      </c>
      <c r="GQ85" s="8">
        <f t="shared" si="82"/>
        <v>231</v>
      </c>
    </row>
    <row r="86" spans="1:199" x14ac:dyDescent="0.3">
      <c r="A86" s="43">
        <v>2010</v>
      </c>
      <c r="B86" s="44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4</v>
      </c>
      <c r="BC86" s="5">
        <v>67</v>
      </c>
      <c r="BD86" s="8">
        <f t="shared" si="106"/>
        <v>16750</v>
      </c>
      <c r="BE86" s="6">
        <v>0</v>
      </c>
      <c r="BF86" s="5">
        <v>0</v>
      </c>
      <c r="BG86" s="8">
        <f t="shared" si="102"/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1</v>
      </c>
      <c r="CM86" s="5">
        <v>4</v>
      </c>
      <c r="CN86" s="8">
        <f t="shared" ref="CN86:CN94" si="108">CM86/CL86*1000</f>
        <v>4000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0</v>
      </c>
      <c r="DW86" s="5">
        <v>0</v>
      </c>
      <c r="DX86" s="8">
        <v>0</v>
      </c>
      <c r="DY86" s="6">
        <v>0</v>
      </c>
      <c r="DZ86" s="5">
        <v>0</v>
      </c>
      <c r="EA86" s="8">
        <v>0</v>
      </c>
      <c r="EB86" s="6">
        <v>0</v>
      </c>
      <c r="EC86" s="5">
        <v>0</v>
      </c>
      <c r="ED86" s="8">
        <v>0</v>
      </c>
      <c r="EE86" s="6">
        <v>0</v>
      </c>
      <c r="EF86" s="5">
        <v>0</v>
      </c>
      <c r="EG86" s="8">
        <v>0</v>
      </c>
      <c r="EH86" s="6">
        <v>0</v>
      </c>
      <c r="EI86" s="5">
        <v>0</v>
      </c>
      <c r="EJ86" s="8">
        <v>0</v>
      </c>
      <c r="EK86" s="6">
        <v>0</v>
      </c>
      <c r="EL86" s="5">
        <v>0</v>
      </c>
      <c r="EM86" s="8">
        <f t="shared" si="104"/>
        <v>0</v>
      </c>
      <c r="EN86" s="6">
        <v>0</v>
      </c>
      <c r="EO86" s="5">
        <v>0</v>
      </c>
      <c r="EP86" s="8">
        <v>0</v>
      </c>
      <c r="EQ86" s="6">
        <v>0</v>
      </c>
      <c r="ER86" s="5">
        <v>0</v>
      </c>
      <c r="ES86" s="8">
        <v>0</v>
      </c>
      <c r="ET86" s="6">
        <v>0</v>
      </c>
      <c r="EU86" s="5">
        <v>0</v>
      </c>
      <c r="EV86" s="8">
        <v>0</v>
      </c>
      <c r="EW86" s="6">
        <v>3</v>
      </c>
      <c r="EX86" s="5">
        <v>59</v>
      </c>
      <c r="EY86" s="8">
        <f t="shared" ref="EY86" si="109">EX86/EW86*1000</f>
        <v>19666.666666666668</v>
      </c>
      <c r="EZ86" s="6">
        <v>2</v>
      </c>
      <c r="FA86" s="5">
        <v>45</v>
      </c>
      <c r="FB86" s="8">
        <f t="shared" ref="FB86" si="110">FA86/EZ86*1000</f>
        <v>22500</v>
      </c>
      <c r="FC86" s="6">
        <v>0</v>
      </c>
      <c r="FD86" s="5">
        <v>0</v>
      </c>
      <c r="FE86" s="8">
        <v>0</v>
      </c>
      <c r="FF86" s="6">
        <v>0</v>
      </c>
      <c r="FG86" s="5">
        <v>0</v>
      </c>
      <c r="FH86" s="8">
        <v>0</v>
      </c>
      <c r="FI86" s="6">
        <v>0</v>
      </c>
      <c r="FJ86" s="5">
        <v>0</v>
      </c>
      <c r="FK86" s="8">
        <v>0</v>
      </c>
      <c r="FL86" s="6">
        <v>0</v>
      </c>
      <c r="FM86" s="5">
        <v>0</v>
      </c>
      <c r="FN86" s="8">
        <v>0</v>
      </c>
      <c r="FO86" s="6">
        <v>0</v>
      </c>
      <c r="FP86" s="5">
        <v>0</v>
      </c>
      <c r="FQ86" s="8">
        <v>0</v>
      </c>
      <c r="FR86" s="6">
        <v>0</v>
      </c>
      <c r="FS86" s="5">
        <v>0</v>
      </c>
      <c r="FT86" s="8">
        <v>0</v>
      </c>
      <c r="FU86" s="6">
        <v>0</v>
      </c>
      <c r="FV86" s="5">
        <v>0</v>
      </c>
      <c r="FW86" s="8">
        <v>0</v>
      </c>
      <c r="FX86" s="6">
        <v>0</v>
      </c>
      <c r="FY86" s="5">
        <v>0</v>
      </c>
      <c r="FZ86" s="8">
        <v>0</v>
      </c>
      <c r="GA86" s="6">
        <v>0</v>
      </c>
      <c r="GB86" s="5">
        <v>0</v>
      </c>
      <c r="GC86" s="8">
        <v>0</v>
      </c>
      <c r="GD86" s="6">
        <v>0</v>
      </c>
      <c r="GE86" s="5">
        <v>0</v>
      </c>
      <c r="GF86" s="8">
        <v>0</v>
      </c>
      <c r="GG86" s="6">
        <v>0</v>
      </c>
      <c r="GH86" s="5">
        <v>0</v>
      </c>
      <c r="GI86" s="8">
        <v>0</v>
      </c>
      <c r="GJ86" s="6">
        <v>0</v>
      </c>
      <c r="GK86" s="5">
        <v>0</v>
      </c>
      <c r="GL86" s="8">
        <v>0</v>
      </c>
      <c r="GM86" s="6">
        <v>0</v>
      </c>
      <c r="GN86" s="5">
        <v>0</v>
      </c>
      <c r="GO86" s="8">
        <v>0</v>
      </c>
      <c r="GP86" s="6">
        <f t="shared" si="81"/>
        <v>10</v>
      </c>
      <c r="GQ86" s="8">
        <f t="shared" si="82"/>
        <v>175</v>
      </c>
    </row>
    <row r="87" spans="1:199" x14ac:dyDescent="0.3">
      <c r="A87" s="43">
        <v>2010</v>
      </c>
      <c r="B87" s="44" t="s">
        <v>5</v>
      </c>
      <c r="C87" s="6">
        <v>0</v>
      </c>
      <c r="D87" s="5">
        <v>0</v>
      </c>
      <c r="E87" s="8">
        <v>0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9</v>
      </c>
      <c r="BC87" s="5">
        <v>143</v>
      </c>
      <c r="BD87" s="8">
        <f t="shared" si="106"/>
        <v>15888.888888888889</v>
      </c>
      <c r="BE87" s="6">
        <v>0</v>
      </c>
      <c r="BF87" s="5">
        <v>0</v>
      </c>
      <c r="BG87" s="8">
        <f t="shared" si="102"/>
        <v>0</v>
      </c>
      <c r="BH87" s="6">
        <v>2</v>
      </c>
      <c r="BI87" s="5">
        <v>39</v>
      </c>
      <c r="BJ87" s="8">
        <f>BI87/BH87*1000</f>
        <v>19500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1</v>
      </c>
      <c r="CM87" s="5">
        <v>3</v>
      </c>
      <c r="CN87" s="8">
        <f t="shared" si="108"/>
        <v>3000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0</v>
      </c>
      <c r="DQ87" s="5">
        <v>0</v>
      </c>
      <c r="DR87" s="8">
        <v>0</v>
      </c>
      <c r="DS87" s="6">
        <v>0</v>
      </c>
      <c r="DT87" s="5">
        <v>0</v>
      </c>
      <c r="DU87" s="8">
        <v>0</v>
      </c>
      <c r="DV87" s="6">
        <v>1</v>
      </c>
      <c r="DW87" s="5">
        <v>1</v>
      </c>
      <c r="DX87" s="8">
        <f t="shared" ref="DX87:DX92" si="111">DW87/DV87*1000</f>
        <v>1000</v>
      </c>
      <c r="DY87" s="6">
        <v>0</v>
      </c>
      <c r="DZ87" s="5">
        <v>0</v>
      </c>
      <c r="EA87" s="8">
        <v>0</v>
      </c>
      <c r="EB87" s="6">
        <v>0</v>
      </c>
      <c r="EC87" s="5">
        <v>0</v>
      </c>
      <c r="ED87" s="8">
        <v>0</v>
      </c>
      <c r="EE87" s="6">
        <v>0</v>
      </c>
      <c r="EF87" s="5">
        <v>0</v>
      </c>
      <c r="EG87" s="8">
        <v>0</v>
      </c>
      <c r="EH87" s="6">
        <v>0</v>
      </c>
      <c r="EI87" s="5">
        <v>0</v>
      </c>
      <c r="EJ87" s="8">
        <v>0</v>
      </c>
      <c r="EK87" s="6">
        <v>0</v>
      </c>
      <c r="EL87" s="5">
        <v>0</v>
      </c>
      <c r="EM87" s="8">
        <f t="shared" si="104"/>
        <v>0</v>
      </c>
      <c r="EN87" s="6">
        <v>0</v>
      </c>
      <c r="EO87" s="5">
        <v>0</v>
      </c>
      <c r="EP87" s="8">
        <v>0</v>
      </c>
      <c r="EQ87" s="6">
        <v>0</v>
      </c>
      <c r="ER87" s="5">
        <v>0</v>
      </c>
      <c r="ES87" s="8">
        <v>0</v>
      </c>
      <c r="ET87" s="6">
        <v>0</v>
      </c>
      <c r="EU87" s="5">
        <v>0</v>
      </c>
      <c r="EV87" s="8">
        <v>0</v>
      </c>
      <c r="EW87" s="6">
        <v>0</v>
      </c>
      <c r="EX87" s="5">
        <v>0</v>
      </c>
      <c r="EY87" s="8">
        <v>0</v>
      </c>
      <c r="EZ87" s="6">
        <v>0</v>
      </c>
      <c r="FA87" s="5">
        <v>0</v>
      </c>
      <c r="FB87" s="8">
        <v>0</v>
      </c>
      <c r="FC87" s="6">
        <v>0</v>
      </c>
      <c r="FD87" s="5">
        <v>0</v>
      </c>
      <c r="FE87" s="8">
        <v>0</v>
      </c>
      <c r="FF87" s="6">
        <v>0</v>
      </c>
      <c r="FG87" s="5">
        <v>0</v>
      </c>
      <c r="FH87" s="8">
        <v>0</v>
      </c>
      <c r="FI87" s="6">
        <v>0</v>
      </c>
      <c r="FJ87" s="5">
        <v>0</v>
      </c>
      <c r="FK87" s="8">
        <v>0</v>
      </c>
      <c r="FL87" s="6">
        <v>0</v>
      </c>
      <c r="FM87" s="5">
        <v>0</v>
      </c>
      <c r="FN87" s="8">
        <v>0</v>
      </c>
      <c r="FO87" s="6">
        <v>0</v>
      </c>
      <c r="FP87" s="5">
        <v>0</v>
      </c>
      <c r="FQ87" s="8">
        <v>0</v>
      </c>
      <c r="FR87" s="6">
        <v>0</v>
      </c>
      <c r="FS87" s="5">
        <v>0</v>
      </c>
      <c r="FT87" s="8">
        <v>0</v>
      </c>
      <c r="FU87" s="6">
        <v>0</v>
      </c>
      <c r="FV87" s="5">
        <v>0</v>
      </c>
      <c r="FW87" s="8">
        <v>0</v>
      </c>
      <c r="FX87" s="6">
        <v>0</v>
      </c>
      <c r="FY87" s="5">
        <v>0</v>
      </c>
      <c r="FZ87" s="8">
        <v>0</v>
      </c>
      <c r="GA87" s="6">
        <v>0</v>
      </c>
      <c r="GB87" s="5">
        <v>0</v>
      </c>
      <c r="GC87" s="8">
        <v>0</v>
      </c>
      <c r="GD87" s="6">
        <v>0</v>
      </c>
      <c r="GE87" s="5">
        <v>0</v>
      </c>
      <c r="GF87" s="8">
        <v>0</v>
      </c>
      <c r="GG87" s="6">
        <v>0</v>
      </c>
      <c r="GH87" s="5">
        <v>0</v>
      </c>
      <c r="GI87" s="8">
        <v>0</v>
      </c>
      <c r="GJ87" s="6">
        <v>0</v>
      </c>
      <c r="GK87" s="5">
        <v>0</v>
      </c>
      <c r="GL87" s="8">
        <v>0</v>
      </c>
      <c r="GM87" s="6">
        <v>0</v>
      </c>
      <c r="GN87" s="5">
        <v>0</v>
      </c>
      <c r="GO87" s="8">
        <v>0</v>
      </c>
      <c r="GP87" s="6">
        <f t="shared" si="81"/>
        <v>13</v>
      </c>
      <c r="GQ87" s="8">
        <f t="shared" si="82"/>
        <v>186</v>
      </c>
    </row>
    <row r="88" spans="1:199" x14ac:dyDescent="0.3">
      <c r="A88" s="43">
        <v>2010</v>
      </c>
      <c r="B88" s="44" t="s">
        <v>6</v>
      </c>
      <c r="C88" s="6">
        <v>0</v>
      </c>
      <c r="D88" s="5">
        <v>0</v>
      </c>
      <c r="E88" s="8">
        <v>0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f t="shared" si="102"/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f t="shared" ref="BP88:BP95" si="112">IF(BN88=0,0,BO88/BN88*1000)</f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0</v>
      </c>
      <c r="DZ88" s="5">
        <v>0</v>
      </c>
      <c r="EA88" s="8">
        <v>0</v>
      </c>
      <c r="EB88" s="6">
        <v>0</v>
      </c>
      <c r="EC88" s="5">
        <v>0</v>
      </c>
      <c r="ED88" s="8">
        <v>0</v>
      </c>
      <c r="EE88" s="6">
        <v>0</v>
      </c>
      <c r="EF88" s="5">
        <v>0</v>
      </c>
      <c r="EG88" s="8">
        <v>0</v>
      </c>
      <c r="EH88" s="6">
        <v>0</v>
      </c>
      <c r="EI88" s="5">
        <v>0</v>
      </c>
      <c r="EJ88" s="8">
        <v>0</v>
      </c>
      <c r="EK88" s="6">
        <v>0</v>
      </c>
      <c r="EL88" s="5">
        <v>0</v>
      </c>
      <c r="EM88" s="8">
        <f t="shared" si="104"/>
        <v>0</v>
      </c>
      <c r="EN88" s="6">
        <v>0</v>
      </c>
      <c r="EO88" s="5">
        <v>0</v>
      </c>
      <c r="EP88" s="8">
        <v>0</v>
      </c>
      <c r="EQ88" s="6">
        <v>0</v>
      </c>
      <c r="ER88" s="5">
        <v>0</v>
      </c>
      <c r="ES88" s="8">
        <v>0</v>
      </c>
      <c r="ET88" s="6">
        <v>0</v>
      </c>
      <c r="EU88" s="5">
        <v>0</v>
      </c>
      <c r="EV88" s="8">
        <v>0</v>
      </c>
      <c r="EW88" s="6">
        <v>0</v>
      </c>
      <c r="EX88" s="5">
        <v>0</v>
      </c>
      <c r="EY88" s="8">
        <v>0</v>
      </c>
      <c r="EZ88" s="6">
        <v>0</v>
      </c>
      <c r="FA88" s="5">
        <v>0</v>
      </c>
      <c r="FB88" s="8">
        <v>0</v>
      </c>
      <c r="FC88" s="6">
        <v>0</v>
      </c>
      <c r="FD88" s="5">
        <v>0</v>
      </c>
      <c r="FE88" s="8">
        <v>0</v>
      </c>
      <c r="FF88" s="6">
        <v>0</v>
      </c>
      <c r="FG88" s="5">
        <v>0</v>
      </c>
      <c r="FH88" s="8">
        <v>0</v>
      </c>
      <c r="FI88" s="6">
        <v>0</v>
      </c>
      <c r="FJ88" s="5">
        <v>0</v>
      </c>
      <c r="FK88" s="8">
        <v>0</v>
      </c>
      <c r="FL88" s="6">
        <v>0</v>
      </c>
      <c r="FM88" s="5">
        <v>0</v>
      </c>
      <c r="FN88" s="8">
        <v>0</v>
      </c>
      <c r="FO88" s="6">
        <v>0</v>
      </c>
      <c r="FP88" s="5">
        <v>0</v>
      </c>
      <c r="FQ88" s="8">
        <v>0</v>
      </c>
      <c r="FR88" s="6">
        <v>0</v>
      </c>
      <c r="FS88" s="5">
        <v>0</v>
      </c>
      <c r="FT88" s="8">
        <v>0</v>
      </c>
      <c r="FU88" s="6">
        <v>0</v>
      </c>
      <c r="FV88" s="5">
        <v>0</v>
      </c>
      <c r="FW88" s="8">
        <v>0</v>
      </c>
      <c r="FX88" s="6">
        <v>0</v>
      </c>
      <c r="FY88" s="5">
        <v>0</v>
      </c>
      <c r="FZ88" s="8">
        <v>0</v>
      </c>
      <c r="GA88" s="6">
        <v>0</v>
      </c>
      <c r="GB88" s="5">
        <v>0</v>
      </c>
      <c r="GC88" s="8">
        <v>0</v>
      </c>
      <c r="GD88" s="6">
        <v>0</v>
      </c>
      <c r="GE88" s="5">
        <v>0</v>
      </c>
      <c r="GF88" s="8">
        <v>0</v>
      </c>
      <c r="GG88" s="6">
        <v>0</v>
      </c>
      <c r="GH88" s="5">
        <v>0</v>
      </c>
      <c r="GI88" s="8">
        <v>0</v>
      </c>
      <c r="GJ88" s="6">
        <v>0</v>
      </c>
      <c r="GK88" s="5">
        <v>0</v>
      </c>
      <c r="GL88" s="8">
        <v>0</v>
      </c>
      <c r="GM88" s="6">
        <v>0</v>
      </c>
      <c r="GN88" s="5">
        <v>0</v>
      </c>
      <c r="GO88" s="8">
        <v>0</v>
      </c>
      <c r="GP88" s="6">
        <f t="shared" si="81"/>
        <v>0</v>
      </c>
      <c r="GQ88" s="8">
        <f t="shared" si="82"/>
        <v>0</v>
      </c>
    </row>
    <row r="89" spans="1:199" x14ac:dyDescent="0.3">
      <c r="A89" s="43">
        <v>2010</v>
      </c>
      <c r="B89" s="44" t="s">
        <v>7</v>
      </c>
      <c r="C89" s="6">
        <v>0</v>
      </c>
      <c r="D89" s="5">
        <v>0</v>
      </c>
      <c r="E89" s="8">
        <v>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f t="shared" si="102"/>
        <v>0</v>
      </c>
      <c r="BH89" s="6">
        <v>4</v>
      </c>
      <c r="BI89" s="5">
        <v>76</v>
      </c>
      <c r="BJ89" s="8">
        <f>BI89/BH89*1000</f>
        <v>19000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f t="shared" si="112"/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v>0</v>
      </c>
      <c r="DS89" s="6">
        <v>0</v>
      </c>
      <c r="DT89" s="5">
        <v>0</v>
      </c>
      <c r="DU89" s="8">
        <v>0</v>
      </c>
      <c r="DV89" s="6">
        <v>1</v>
      </c>
      <c r="DW89" s="5">
        <v>3</v>
      </c>
      <c r="DX89" s="8">
        <f t="shared" si="111"/>
        <v>3000</v>
      </c>
      <c r="DY89" s="6">
        <v>0</v>
      </c>
      <c r="DZ89" s="5">
        <v>0</v>
      </c>
      <c r="EA89" s="8">
        <v>0</v>
      </c>
      <c r="EB89" s="6">
        <v>0</v>
      </c>
      <c r="EC89" s="5">
        <v>0</v>
      </c>
      <c r="ED89" s="8">
        <v>0</v>
      </c>
      <c r="EE89" s="6">
        <v>0</v>
      </c>
      <c r="EF89" s="5">
        <v>0</v>
      </c>
      <c r="EG89" s="8">
        <v>0</v>
      </c>
      <c r="EH89" s="6">
        <v>0</v>
      </c>
      <c r="EI89" s="5">
        <v>0</v>
      </c>
      <c r="EJ89" s="8">
        <v>0</v>
      </c>
      <c r="EK89" s="6">
        <v>0</v>
      </c>
      <c r="EL89" s="5">
        <v>0</v>
      </c>
      <c r="EM89" s="8">
        <f t="shared" si="104"/>
        <v>0</v>
      </c>
      <c r="EN89" s="6">
        <v>0</v>
      </c>
      <c r="EO89" s="5">
        <v>0</v>
      </c>
      <c r="EP89" s="8">
        <v>0</v>
      </c>
      <c r="EQ89" s="6">
        <v>0</v>
      </c>
      <c r="ER89" s="5">
        <v>0</v>
      </c>
      <c r="ES89" s="8">
        <v>0</v>
      </c>
      <c r="ET89" s="6">
        <v>0</v>
      </c>
      <c r="EU89" s="5">
        <v>0</v>
      </c>
      <c r="EV89" s="8">
        <v>0</v>
      </c>
      <c r="EW89" s="6">
        <v>0</v>
      </c>
      <c r="EX89" s="5">
        <v>0</v>
      </c>
      <c r="EY89" s="8">
        <v>0</v>
      </c>
      <c r="EZ89" s="6">
        <v>0</v>
      </c>
      <c r="FA89" s="5">
        <v>0</v>
      </c>
      <c r="FB89" s="8">
        <v>0</v>
      </c>
      <c r="FC89" s="6">
        <v>13</v>
      </c>
      <c r="FD89" s="5">
        <v>165</v>
      </c>
      <c r="FE89" s="8">
        <f t="shared" ref="FE89:FE95" si="113">FD89/FC89*1000</f>
        <v>12692.307692307691</v>
      </c>
      <c r="FF89" s="6">
        <v>0</v>
      </c>
      <c r="FG89" s="5">
        <v>0</v>
      </c>
      <c r="FH89" s="8">
        <v>0</v>
      </c>
      <c r="FI89" s="6">
        <v>0</v>
      </c>
      <c r="FJ89" s="5">
        <v>0</v>
      </c>
      <c r="FK89" s="8">
        <v>0</v>
      </c>
      <c r="FL89" s="6">
        <v>0</v>
      </c>
      <c r="FM89" s="5">
        <v>0</v>
      </c>
      <c r="FN89" s="8">
        <v>0</v>
      </c>
      <c r="FO89" s="6">
        <v>0</v>
      </c>
      <c r="FP89" s="5">
        <v>0</v>
      </c>
      <c r="FQ89" s="8">
        <v>0</v>
      </c>
      <c r="FR89" s="6">
        <v>0</v>
      </c>
      <c r="FS89" s="5">
        <v>0</v>
      </c>
      <c r="FT89" s="8">
        <v>0</v>
      </c>
      <c r="FU89" s="6">
        <v>0</v>
      </c>
      <c r="FV89" s="5">
        <v>0</v>
      </c>
      <c r="FW89" s="8">
        <v>0</v>
      </c>
      <c r="FX89" s="6">
        <v>0</v>
      </c>
      <c r="FY89" s="5">
        <v>0</v>
      </c>
      <c r="FZ89" s="8">
        <v>0</v>
      </c>
      <c r="GA89" s="6">
        <v>2</v>
      </c>
      <c r="GB89" s="5">
        <v>40</v>
      </c>
      <c r="GC89" s="8">
        <f t="shared" si="107"/>
        <v>20000</v>
      </c>
      <c r="GD89" s="6">
        <v>0</v>
      </c>
      <c r="GE89" s="5">
        <v>0</v>
      </c>
      <c r="GF89" s="8">
        <v>0</v>
      </c>
      <c r="GG89" s="6">
        <v>0</v>
      </c>
      <c r="GH89" s="5">
        <v>0</v>
      </c>
      <c r="GI89" s="8">
        <v>0</v>
      </c>
      <c r="GJ89" s="6">
        <v>0</v>
      </c>
      <c r="GK89" s="5">
        <v>0</v>
      </c>
      <c r="GL89" s="8">
        <v>0</v>
      </c>
      <c r="GM89" s="6">
        <v>0</v>
      </c>
      <c r="GN89" s="5">
        <v>0</v>
      </c>
      <c r="GO89" s="8">
        <v>0</v>
      </c>
      <c r="GP89" s="6">
        <f t="shared" si="81"/>
        <v>20</v>
      </c>
      <c r="GQ89" s="8">
        <f t="shared" si="82"/>
        <v>284</v>
      </c>
    </row>
    <row r="90" spans="1:199" x14ac:dyDescent="0.3">
      <c r="A90" s="43">
        <v>2010</v>
      </c>
      <c r="B90" s="44" t="s">
        <v>8</v>
      </c>
      <c r="C90" s="6">
        <v>0</v>
      </c>
      <c r="D90" s="5">
        <v>0</v>
      </c>
      <c r="E90" s="8">
        <v>0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20</v>
      </c>
      <c r="P90" s="5">
        <v>314</v>
      </c>
      <c r="Q90" s="8">
        <f t="shared" ref="Q90" si="114">P90/O90*1000</f>
        <v>15700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5</v>
      </c>
      <c r="BC90" s="5">
        <v>71</v>
      </c>
      <c r="BD90" s="8">
        <f t="shared" si="106"/>
        <v>14200</v>
      </c>
      <c r="BE90" s="6">
        <v>0</v>
      </c>
      <c r="BF90" s="5">
        <v>0</v>
      </c>
      <c r="BG90" s="8">
        <f t="shared" si="102"/>
        <v>0</v>
      </c>
      <c r="BH90" s="6">
        <v>8</v>
      </c>
      <c r="BI90" s="5">
        <v>116</v>
      </c>
      <c r="BJ90" s="8">
        <f>BI90/BH90*1000</f>
        <v>14500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f t="shared" si="112"/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0</v>
      </c>
      <c r="BX90" s="5">
        <v>0</v>
      </c>
      <c r="BY90" s="8"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v>0</v>
      </c>
      <c r="DS90" s="6">
        <v>0</v>
      </c>
      <c r="DT90" s="5">
        <v>0</v>
      </c>
      <c r="DU90" s="8">
        <v>0</v>
      </c>
      <c r="DV90" s="6">
        <v>0</v>
      </c>
      <c r="DW90" s="5">
        <v>0</v>
      </c>
      <c r="DX90" s="8">
        <v>0</v>
      </c>
      <c r="DY90" s="6">
        <v>0</v>
      </c>
      <c r="DZ90" s="5">
        <v>0</v>
      </c>
      <c r="EA90" s="8">
        <v>0</v>
      </c>
      <c r="EB90" s="6">
        <v>0</v>
      </c>
      <c r="EC90" s="5">
        <v>0</v>
      </c>
      <c r="ED90" s="8">
        <v>0</v>
      </c>
      <c r="EE90" s="6">
        <v>0</v>
      </c>
      <c r="EF90" s="5">
        <v>0</v>
      </c>
      <c r="EG90" s="8">
        <v>0</v>
      </c>
      <c r="EH90" s="6">
        <v>0</v>
      </c>
      <c r="EI90" s="5">
        <v>0</v>
      </c>
      <c r="EJ90" s="8">
        <v>0</v>
      </c>
      <c r="EK90" s="6">
        <v>0</v>
      </c>
      <c r="EL90" s="5">
        <v>0</v>
      </c>
      <c r="EM90" s="8">
        <f t="shared" si="104"/>
        <v>0</v>
      </c>
      <c r="EN90" s="6">
        <v>0</v>
      </c>
      <c r="EO90" s="5">
        <v>0</v>
      </c>
      <c r="EP90" s="8">
        <v>0</v>
      </c>
      <c r="EQ90" s="6">
        <v>0</v>
      </c>
      <c r="ER90" s="5">
        <v>0</v>
      </c>
      <c r="ES90" s="8">
        <v>0</v>
      </c>
      <c r="ET90" s="6">
        <v>0</v>
      </c>
      <c r="EU90" s="5">
        <v>0</v>
      </c>
      <c r="EV90" s="8">
        <v>0</v>
      </c>
      <c r="EW90" s="6">
        <v>0</v>
      </c>
      <c r="EX90" s="5">
        <v>0</v>
      </c>
      <c r="EY90" s="8">
        <v>0</v>
      </c>
      <c r="EZ90" s="6">
        <v>0</v>
      </c>
      <c r="FA90" s="5">
        <v>0</v>
      </c>
      <c r="FB90" s="8">
        <v>0</v>
      </c>
      <c r="FC90" s="6">
        <v>2</v>
      </c>
      <c r="FD90" s="5">
        <v>331</v>
      </c>
      <c r="FE90" s="8">
        <f t="shared" si="113"/>
        <v>165500</v>
      </c>
      <c r="FF90" s="6">
        <v>0</v>
      </c>
      <c r="FG90" s="5">
        <v>0</v>
      </c>
      <c r="FH90" s="8">
        <v>0</v>
      </c>
      <c r="FI90" s="6">
        <v>0</v>
      </c>
      <c r="FJ90" s="5">
        <v>0</v>
      </c>
      <c r="FK90" s="8">
        <v>0</v>
      </c>
      <c r="FL90" s="6">
        <v>0</v>
      </c>
      <c r="FM90" s="5">
        <v>0</v>
      </c>
      <c r="FN90" s="8">
        <v>0</v>
      </c>
      <c r="FO90" s="6">
        <v>0</v>
      </c>
      <c r="FP90" s="5">
        <v>0</v>
      </c>
      <c r="FQ90" s="8">
        <v>0</v>
      </c>
      <c r="FR90" s="6">
        <v>0</v>
      </c>
      <c r="FS90" s="5">
        <v>0</v>
      </c>
      <c r="FT90" s="8">
        <v>0</v>
      </c>
      <c r="FU90" s="6">
        <v>0</v>
      </c>
      <c r="FV90" s="5">
        <v>0</v>
      </c>
      <c r="FW90" s="8">
        <v>0</v>
      </c>
      <c r="FX90" s="6">
        <v>0</v>
      </c>
      <c r="FY90" s="5">
        <v>0</v>
      </c>
      <c r="FZ90" s="8">
        <v>0</v>
      </c>
      <c r="GA90" s="6">
        <v>0</v>
      </c>
      <c r="GB90" s="5">
        <v>0</v>
      </c>
      <c r="GC90" s="8">
        <v>0</v>
      </c>
      <c r="GD90" s="6">
        <v>0</v>
      </c>
      <c r="GE90" s="5">
        <v>0</v>
      </c>
      <c r="GF90" s="8">
        <v>0</v>
      </c>
      <c r="GG90" s="6">
        <v>0</v>
      </c>
      <c r="GH90" s="5">
        <v>0</v>
      </c>
      <c r="GI90" s="8">
        <v>0</v>
      </c>
      <c r="GJ90" s="6">
        <v>0</v>
      </c>
      <c r="GK90" s="5">
        <v>0</v>
      </c>
      <c r="GL90" s="8">
        <v>0</v>
      </c>
      <c r="GM90" s="6">
        <v>0</v>
      </c>
      <c r="GN90" s="5">
        <v>0</v>
      </c>
      <c r="GO90" s="8">
        <v>0</v>
      </c>
      <c r="GP90" s="6">
        <f t="shared" si="81"/>
        <v>35</v>
      </c>
      <c r="GQ90" s="8">
        <f t="shared" si="82"/>
        <v>832</v>
      </c>
    </row>
    <row r="91" spans="1:199" x14ac:dyDescent="0.3">
      <c r="A91" s="43">
        <v>2010</v>
      </c>
      <c r="B91" s="44" t="s">
        <v>9</v>
      </c>
      <c r="C91" s="6">
        <v>0</v>
      </c>
      <c r="D91" s="5">
        <v>0</v>
      </c>
      <c r="E91" s="8">
        <v>0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7</v>
      </c>
      <c r="BC91" s="5">
        <v>113</v>
      </c>
      <c r="BD91" s="8">
        <f t="shared" si="106"/>
        <v>16142.857142857143</v>
      </c>
      <c r="BE91" s="6">
        <v>0</v>
      </c>
      <c r="BF91" s="5">
        <v>0</v>
      </c>
      <c r="BG91" s="8">
        <f t="shared" si="102"/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f t="shared" si="112"/>
        <v>0</v>
      </c>
      <c r="BQ91" s="6">
        <v>0</v>
      </c>
      <c r="BR91" s="5">
        <v>0</v>
      </c>
      <c r="BS91" s="8">
        <v>0</v>
      </c>
      <c r="BT91" s="6">
        <v>0</v>
      </c>
      <c r="BU91" s="5">
        <v>0</v>
      </c>
      <c r="BV91" s="8">
        <v>0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0</v>
      </c>
      <c r="CK91" s="8">
        <v>0</v>
      </c>
      <c r="CL91" s="6">
        <v>2</v>
      </c>
      <c r="CM91" s="5">
        <v>2</v>
      </c>
      <c r="CN91" s="8">
        <f t="shared" si="108"/>
        <v>1000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v>0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v>0</v>
      </c>
      <c r="EC91" s="5">
        <v>0</v>
      </c>
      <c r="ED91" s="8">
        <v>0</v>
      </c>
      <c r="EE91" s="6">
        <v>0</v>
      </c>
      <c r="EF91" s="5">
        <v>0</v>
      </c>
      <c r="EG91" s="8">
        <v>0</v>
      </c>
      <c r="EH91" s="6">
        <v>0</v>
      </c>
      <c r="EI91" s="5">
        <v>0</v>
      </c>
      <c r="EJ91" s="8">
        <v>0</v>
      </c>
      <c r="EK91" s="6">
        <v>0</v>
      </c>
      <c r="EL91" s="5">
        <v>0</v>
      </c>
      <c r="EM91" s="8">
        <f t="shared" si="104"/>
        <v>0</v>
      </c>
      <c r="EN91" s="6">
        <v>0</v>
      </c>
      <c r="EO91" s="5">
        <v>0</v>
      </c>
      <c r="EP91" s="8">
        <v>0</v>
      </c>
      <c r="EQ91" s="6">
        <v>0</v>
      </c>
      <c r="ER91" s="5">
        <v>0</v>
      </c>
      <c r="ES91" s="8">
        <v>0</v>
      </c>
      <c r="ET91" s="6">
        <v>0</v>
      </c>
      <c r="EU91" s="5">
        <v>0</v>
      </c>
      <c r="EV91" s="8">
        <v>0</v>
      </c>
      <c r="EW91" s="6">
        <v>0</v>
      </c>
      <c r="EX91" s="5">
        <v>0</v>
      </c>
      <c r="EY91" s="8">
        <v>0</v>
      </c>
      <c r="EZ91" s="6">
        <v>0</v>
      </c>
      <c r="FA91" s="5">
        <v>0</v>
      </c>
      <c r="FB91" s="8">
        <v>0</v>
      </c>
      <c r="FC91" s="6">
        <v>0</v>
      </c>
      <c r="FD91" s="5">
        <v>0</v>
      </c>
      <c r="FE91" s="8">
        <v>0</v>
      </c>
      <c r="FF91" s="6">
        <v>0</v>
      </c>
      <c r="FG91" s="5">
        <v>0</v>
      </c>
      <c r="FH91" s="8">
        <v>0</v>
      </c>
      <c r="FI91" s="6">
        <v>0</v>
      </c>
      <c r="FJ91" s="5">
        <v>0</v>
      </c>
      <c r="FK91" s="8">
        <v>0</v>
      </c>
      <c r="FL91" s="6">
        <v>0</v>
      </c>
      <c r="FM91" s="5">
        <v>0</v>
      </c>
      <c r="FN91" s="8">
        <v>0</v>
      </c>
      <c r="FO91" s="6">
        <v>0</v>
      </c>
      <c r="FP91" s="5">
        <v>0</v>
      </c>
      <c r="FQ91" s="8">
        <v>0</v>
      </c>
      <c r="FR91" s="6">
        <v>0</v>
      </c>
      <c r="FS91" s="5">
        <v>0</v>
      </c>
      <c r="FT91" s="8">
        <v>0</v>
      </c>
      <c r="FU91" s="6">
        <v>0</v>
      </c>
      <c r="FV91" s="5">
        <v>0</v>
      </c>
      <c r="FW91" s="8">
        <v>0</v>
      </c>
      <c r="FX91" s="6">
        <v>0</v>
      </c>
      <c r="FY91" s="5">
        <v>0</v>
      </c>
      <c r="FZ91" s="8">
        <v>0</v>
      </c>
      <c r="GA91" s="6">
        <v>0</v>
      </c>
      <c r="GB91" s="5">
        <v>0</v>
      </c>
      <c r="GC91" s="8">
        <v>0</v>
      </c>
      <c r="GD91" s="6">
        <v>0</v>
      </c>
      <c r="GE91" s="5">
        <v>0</v>
      </c>
      <c r="GF91" s="8">
        <v>0</v>
      </c>
      <c r="GG91" s="6">
        <v>0</v>
      </c>
      <c r="GH91" s="5">
        <v>0</v>
      </c>
      <c r="GI91" s="8">
        <v>0</v>
      </c>
      <c r="GJ91" s="6">
        <v>0</v>
      </c>
      <c r="GK91" s="5">
        <v>0</v>
      </c>
      <c r="GL91" s="8">
        <v>0</v>
      </c>
      <c r="GM91" s="6">
        <v>0</v>
      </c>
      <c r="GN91" s="5">
        <v>0</v>
      </c>
      <c r="GO91" s="8">
        <v>0</v>
      </c>
      <c r="GP91" s="6">
        <f t="shared" si="81"/>
        <v>9</v>
      </c>
      <c r="GQ91" s="8">
        <f t="shared" si="82"/>
        <v>115</v>
      </c>
    </row>
    <row r="92" spans="1:199" x14ac:dyDescent="0.3">
      <c r="A92" s="43">
        <v>2010</v>
      </c>
      <c r="B92" s="44" t="s">
        <v>10</v>
      </c>
      <c r="C92" s="6">
        <v>0</v>
      </c>
      <c r="D92" s="5">
        <v>0</v>
      </c>
      <c r="E92" s="8">
        <v>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7</v>
      </c>
      <c r="BC92" s="5">
        <v>114</v>
      </c>
      <c r="BD92" s="8">
        <f t="shared" si="106"/>
        <v>16285.714285714284</v>
      </c>
      <c r="BE92" s="6">
        <v>0</v>
      </c>
      <c r="BF92" s="5">
        <v>0</v>
      </c>
      <c r="BG92" s="8">
        <f t="shared" si="102"/>
        <v>0</v>
      </c>
      <c r="BH92" s="6">
        <v>3</v>
      </c>
      <c r="BI92" s="5">
        <v>46</v>
      </c>
      <c r="BJ92" s="8">
        <f>BI92/BH92*1000</f>
        <v>15333.333333333334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f t="shared" si="112"/>
        <v>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v>0</v>
      </c>
      <c r="CL92" s="6">
        <v>1</v>
      </c>
      <c r="CM92" s="5">
        <v>2</v>
      </c>
      <c r="CN92" s="8">
        <f t="shared" si="108"/>
        <v>2000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0</v>
      </c>
      <c r="DQ92" s="5">
        <v>0</v>
      </c>
      <c r="DR92" s="8">
        <v>0</v>
      </c>
      <c r="DS92" s="6">
        <v>0</v>
      </c>
      <c r="DT92" s="5">
        <v>0</v>
      </c>
      <c r="DU92" s="8">
        <v>0</v>
      </c>
      <c r="DV92" s="6">
        <v>1</v>
      </c>
      <c r="DW92" s="5">
        <v>3</v>
      </c>
      <c r="DX92" s="8">
        <f t="shared" si="111"/>
        <v>3000</v>
      </c>
      <c r="DY92" s="6">
        <v>0</v>
      </c>
      <c r="DZ92" s="5">
        <v>0</v>
      </c>
      <c r="EA92" s="8">
        <v>0</v>
      </c>
      <c r="EB92" s="6">
        <v>0</v>
      </c>
      <c r="EC92" s="5">
        <v>0</v>
      </c>
      <c r="ED92" s="8">
        <v>0</v>
      </c>
      <c r="EE92" s="6">
        <v>0</v>
      </c>
      <c r="EF92" s="5">
        <v>0</v>
      </c>
      <c r="EG92" s="8">
        <v>0</v>
      </c>
      <c r="EH92" s="6">
        <v>0</v>
      </c>
      <c r="EI92" s="5">
        <v>0</v>
      </c>
      <c r="EJ92" s="8">
        <v>0</v>
      </c>
      <c r="EK92" s="6">
        <v>0</v>
      </c>
      <c r="EL92" s="5">
        <v>0</v>
      </c>
      <c r="EM92" s="8">
        <f t="shared" si="104"/>
        <v>0</v>
      </c>
      <c r="EN92" s="6">
        <v>0</v>
      </c>
      <c r="EO92" s="5">
        <v>0</v>
      </c>
      <c r="EP92" s="8">
        <v>0</v>
      </c>
      <c r="EQ92" s="6">
        <v>0</v>
      </c>
      <c r="ER92" s="5">
        <v>0</v>
      </c>
      <c r="ES92" s="8">
        <v>0</v>
      </c>
      <c r="ET92" s="6">
        <v>0</v>
      </c>
      <c r="EU92" s="5">
        <v>0</v>
      </c>
      <c r="EV92" s="8">
        <v>0</v>
      </c>
      <c r="EW92" s="6">
        <v>0</v>
      </c>
      <c r="EX92" s="5">
        <v>0</v>
      </c>
      <c r="EY92" s="8">
        <v>0</v>
      </c>
      <c r="EZ92" s="6">
        <v>0</v>
      </c>
      <c r="FA92" s="5">
        <v>0</v>
      </c>
      <c r="FB92" s="8">
        <v>0</v>
      </c>
      <c r="FC92" s="6">
        <v>14</v>
      </c>
      <c r="FD92" s="5">
        <v>169</v>
      </c>
      <c r="FE92" s="8">
        <f t="shared" si="113"/>
        <v>12071.428571428571</v>
      </c>
      <c r="FF92" s="6">
        <v>0</v>
      </c>
      <c r="FG92" s="5">
        <v>0</v>
      </c>
      <c r="FH92" s="8">
        <v>0</v>
      </c>
      <c r="FI92" s="6">
        <v>0</v>
      </c>
      <c r="FJ92" s="5">
        <v>0</v>
      </c>
      <c r="FK92" s="8">
        <v>0</v>
      </c>
      <c r="FL92" s="6">
        <v>0</v>
      </c>
      <c r="FM92" s="5">
        <v>0</v>
      </c>
      <c r="FN92" s="8">
        <v>0</v>
      </c>
      <c r="FO92" s="6">
        <v>0</v>
      </c>
      <c r="FP92" s="5">
        <v>0</v>
      </c>
      <c r="FQ92" s="8">
        <v>0</v>
      </c>
      <c r="FR92" s="6">
        <v>0</v>
      </c>
      <c r="FS92" s="5">
        <v>0</v>
      </c>
      <c r="FT92" s="8">
        <v>0</v>
      </c>
      <c r="FU92" s="6">
        <v>0</v>
      </c>
      <c r="FV92" s="5">
        <v>0</v>
      </c>
      <c r="FW92" s="8">
        <v>0</v>
      </c>
      <c r="FX92" s="6">
        <v>0</v>
      </c>
      <c r="FY92" s="5">
        <v>0</v>
      </c>
      <c r="FZ92" s="8">
        <v>0</v>
      </c>
      <c r="GA92" s="6">
        <v>0</v>
      </c>
      <c r="GB92" s="5">
        <v>0</v>
      </c>
      <c r="GC92" s="8">
        <v>0</v>
      </c>
      <c r="GD92" s="6">
        <v>3</v>
      </c>
      <c r="GE92" s="5">
        <v>57</v>
      </c>
      <c r="GF92" s="8">
        <f>GE92/GD92*1000</f>
        <v>19000</v>
      </c>
      <c r="GG92" s="6">
        <v>0</v>
      </c>
      <c r="GH92" s="5">
        <v>0</v>
      </c>
      <c r="GI92" s="8">
        <v>0</v>
      </c>
      <c r="GJ92" s="6">
        <v>0</v>
      </c>
      <c r="GK92" s="5">
        <v>0</v>
      </c>
      <c r="GL92" s="8">
        <v>0</v>
      </c>
      <c r="GM92" s="6">
        <v>0</v>
      </c>
      <c r="GN92" s="5">
        <v>0</v>
      </c>
      <c r="GO92" s="8">
        <v>0</v>
      </c>
      <c r="GP92" s="6">
        <f t="shared" si="81"/>
        <v>29</v>
      </c>
      <c r="GQ92" s="8">
        <f t="shared" si="82"/>
        <v>391</v>
      </c>
    </row>
    <row r="93" spans="1:199" x14ac:dyDescent="0.3">
      <c r="A93" s="43">
        <v>2010</v>
      </c>
      <c r="B93" s="44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1</v>
      </c>
      <c r="AK93" s="5">
        <v>1</v>
      </c>
      <c r="AL93" s="8">
        <f t="shared" ref="AL93" si="115">AK93/AJ93*1000</f>
        <v>1000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14</v>
      </c>
      <c r="BC93" s="5">
        <v>225</v>
      </c>
      <c r="BD93" s="8">
        <f t="shared" si="106"/>
        <v>16071.428571428572</v>
      </c>
      <c r="BE93" s="6">
        <v>0</v>
      </c>
      <c r="BF93" s="5">
        <v>0</v>
      </c>
      <c r="BG93" s="8">
        <f t="shared" si="102"/>
        <v>0</v>
      </c>
      <c r="BH93" s="6">
        <v>4</v>
      </c>
      <c r="BI93" s="5">
        <v>70</v>
      </c>
      <c r="BJ93" s="8">
        <f>BI93/BH93*1000</f>
        <v>17500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f t="shared" si="112"/>
        <v>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v>0</v>
      </c>
      <c r="DS93" s="6">
        <v>0</v>
      </c>
      <c r="DT93" s="5">
        <v>0</v>
      </c>
      <c r="DU93" s="8">
        <v>0</v>
      </c>
      <c r="DV93" s="6">
        <v>0</v>
      </c>
      <c r="DW93" s="5">
        <v>0</v>
      </c>
      <c r="DX93" s="8">
        <v>0</v>
      </c>
      <c r="DY93" s="6">
        <v>0</v>
      </c>
      <c r="DZ93" s="5">
        <v>0</v>
      </c>
      <c r="EA93" s="8">
        <v>0</v>
      </c>
      <c r="EB93" s="6">
        <v>0</v>
      </c>
      <c r="EC93" s="5">
        <v>0</v>
      </c>
      <c r="ED93" s="8">
        <v>0</v>
      </c>
      <c r="EE93" s="6">
        <v>0</v>
      </c>
      <c r="EF93" s="5">
        <v>0</v>
      </c>
      <c r="EG93" s="8">
        <v>0</v>
      </c>
      <c r="EH93" s="6">
        <v>0</v>
      </c>
      <c r="EI93" s="5">
        <v>0</v>
      </c>
      <c r="EJ93" s="8">
        <v>0</v>
      </c>
      <c r="EK93" s="6">
        <v>0</v>
      </c>
      <c r="EL93" s="5">
        <v>0</v>
      </c>
      <c r="EM93" s="8">
        <f t="shared" si="104"/>
        <v>0</v>
      </c>
      <c r="EN93" s="6">
        <v>0</v>
      </c>
      <c r="EO93" s="5">
        <v>0</v>
      </c>
      <c r="EP93" s="8">
        <v>0</v>
      </c>
      <c r="EQ93" s="6">
        <v>0</v>
      </c>
      <c r="ER93" s="5">
        <v>0</v>
      </c>
      <c r="ES93" s="8">
        <v>0</v>
      </c>
      <c r="ET93" s="6">
        <v>0</v>
      </c>
      <c r="EU93" s="5">
        <v>0</v>
      </c>
      <c r="EV93" s="8">
        <v>0</v>
      </c>
      <c r="EW93" s="6">
        <v>0</v>
      </c>
      <c r="EX93" s="5">
        <v>0</v>
      </c>
      <c r="EY93" s="8">
        <v>0</v>
      </c>
      <c r="EZ93" s="6">
        <v>0</v>
      </c>
      <c r="FA93" s="5">
        <v>0</v>
      </c>
      <c r="FB93" s="8">
        <v>0</v>
      </c>
      <c r="FC93" s="6">
        <v>0</v>
      </c>
      <c r="FD93" s="5">
        <v>0</v>
      </c>
      <c r="FE93" s="8">
        <v>0</v>
      </c>
      <c r="FF93" s="6">
        <v>0</v>
      </c>
      <c r="FG93" s="5">
        <v>0</v>
      </c>
      <c r="FH93" s="8">
        <v>0</v>
      </c>
      <c r="FI93" s="6">
        <v>0</v>
      </c>
      <c r="FJ93" s="5">
        <v>0</v>
      </c>
      <c r="FK93" s="8">
        <v>0</v>
      </c>
      <c r="FL93" s="6">
        <v>0</v>
      </c>
      <c r="FM93" s="5">
        <v>0</v>
      </c>
      <c r="FN93" s="8">
        <v>0</v>
      </c>
      <c r="FO93" s="6">
        <v>0</v>
      </c>
      <c r="FP93" s="5">
        <v>0</v>
      </c>
      <c r="FQ93" s="8">
        <v>0</v>
      </c>
      <c r="FR93" s="6">
        <v>0</v>
      </c>
      <c r="FS93" s="5">
        <v>0</v>
      </c>
      <c r="FT93" s="8">
        <v>0</v>
      </c>
      <c r="FU93" s="6">
        <v>0</v>
      </c>
      <c r="FV93" s="5">
        <v>0</v>
      </c>
      <c r="FW93" s="8">
        <v>0</v>
      </c>
      <c r="FX93" s="6">
        <v>0</v>
      </c>
      <c r="FY93" s="5">
        <v>0</v>
      </c>
      <c r="FZ93" s="8">
        <v>0</v>
      </c>
      <c r="GA93" s="6">
        <v>3</v>
      </c>
      <c r="GB93" s="5">
        <v>36</v>
      </c>
      <c r="GC93" s="8">
        <f t="shared" si="107"/>
        <v>12000</v>
      </c>
      <c r="GD93" s="6">
        <v>0</v>
      </c>
      <c r="GE93" s="5">
        <v>0</v>
      </c>
      <c r="GF93" s="8">
        <v>0</v>
      </c>
      <c r="GG93" s="6">
        <v>0</v>
      </c>
      <c r="GH93" s="5">
        <v>0</v>
      </c>
      <c r="GI93" s="8">
        <v>0</v>
      </c>
      <c r="GJ93" s="6">
        <v>0</v>
      </c>
      <c r="GK93" s="5">
        <v>0</v>
      </c>
      <c r="GL93" s="8">
        <v>0</v>
      </c>
      <c r="GM93" s="6">
        <v>0</v>
      </c>
      <c r="GN93" s="5">
        <v>0</v>
      </c>
      <c r="GO93" s="8">
        <v>0</v>
      </c>
      <c r="GP93" s="6">
        <f t="shared" si="81"/>
        <v>22</v>
      </c>
      <c r="GQ93" s="8">
        <f t="shared" si="82"/>
        <v>332</v>
      </c>
    </row>
    <row r="94" spans="1:199" x14ac:dyDescent="0.3">
      <c r="A94" s="43">
        <v>2010</v>
      </c>
      <c r="B94" s="44" t="s">
        <v>12</v>
      </c>
      <c r="C94" s="6">
        <v>0</v>
      </c>
      <c r="D94" s="5">
        <v>0</v>
      </c>
      <c r="E94" s="8">
        <v>0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4</v>
      </c>
      <c r="BC94" s="5">
        <v>59</v>
      </c>
      <c r="BD94" s="8">
        <f t="shared" si="106"/>
        <v>14750</v>
      </c>
      <c r="BE94" s="6">
        <v>0</v>
      </c>
      <c r="BF94" s="5">
        <v>0</v>
      </c>
      <c r="BG94" s="8">
        <f t="shared" si="102"/>
        <v>0</v>
      </c>
      <c r="BH94" s="6">
        <v>3</v>
      </c>
      <c r="BI94" s="5">
        <v>60</v>
      </c>
      <c r="BJ94" s="8">
        <f>BI94/BH94*1000</f>
        <v>20000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f t="shared" si="112"/>
        <v>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v>0</v>
      </c>
      <c r="CL94" s="6">
        <v>2</v>
      </c>
      <c r="CM94" s="5">
        <v>1</v>
      </c>
      <c r="CN94" s="8">
        <f t="shared" si="108"/>
        <v>500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v>0</v>
      </c>
      <c r="EC94" s="5">
        <v>0</v>
      </c>
      <c r="ED94" s="8">
        <v>0</v>
      </c>
      <c r="EE94" s="6">
        <v>0</v>
      </c>
      <c r="EF94" s="5">
        <v>0</v>
      </c>
      <c r="EG94" s="8">
        <v>0</v>
      </c>
      <c r="EH94" s="6">
        <v>0</v>
      </c>
      <c r="EI94" s="5">
        <v>0</v>
      </c>
      <c r="EJ94" s="8">
        <v>0</v>
      </c>
      <c r="EK94" s="6">
        <v>0</v>
      </c>
      <c r="EL94" s="5">
        <v>0</v>
      </c>
      <c r="EM94" s="8">
        <f t="shared" si="104"/>
        <v>0</v>
      </c>
      <c r="EN94" s="6">
        <v>0</v>
      </c>
      <c r="EO94" s="5">
        <v>0</v>
      </c>
      <c r="EP94" s="8">
        <v>0</v>
      </c>
      <c r="EQ94" s="6">
        <v>0</v>
      </c>
      <c r="ER94" s="5">
        <v>0</v>
      </c>
      <c r="ES94" s="8">
        <v>0</v>
      </c>
      <c r="ET94" s="6">
        <v>0</v>
      </c>
      <c r="EU94" s="5">
        <v>0</v>
      </c>
      <c r="EV94" s="8">
        <v>0</v>
      </c>
      <c r="EW94" s="6">
        <v>0</v>
      </c>
      <c r="EX94" s="5">
        <v>0</v>
      </c>
      <c r="EY94" s="8">
        <v>0</v>
      </c>
      <c r="EZ94" s="6">
        <v>1</v>
      </c>
      <c r="FA94" s="5">
        <v>10</v>
      </c>
      <c r="FB94" s="8">
        <f t="shared" ref="FB94" si="116">FA94/EZ94*1000</f>
        <v>10000</v>
      </c>
      <c r="FC94" s="6">
        <v>27</v>
      </c>
      <c r="FD94" s="5">
        <v>357</v>
      </c>
      <c r="FE94" s="8">
        <f t="shared" si="113"/>
        <v>13222.222222222221</v>
      </c>
      <c r="FF94" s="6">
        <v>0</v>
      </c>
      <c r="FG94" s="5">
        <v>0</v>
      </c>
      <c r="FH94" s="8">
        <v>0</v>
      </c>
      <c r="FI94" s="6">
        <v>0</v>
      </c>
      <c r="FJ94" s="5">
        <v>0</v>
      </c>
      <c r="FK94" s="8">
        <v>0</v>
      </c>
      <c r="FL94" s="6">
        <v>0</v>
      </c>
      <c r="FM94" s="5">
        <v>0</v>
      </c>
      <c r="FN94" s="8">
        <v>0</v>
      </c>
      <c r="FO94" s="6">
        <v>0</v>
      </c>
      <c r="FP94" s="5">
        <v>0</v>
      </c>
      <c r="FQ94" s="8">
        <v>0</v>
      </c>
      <c r="FR94" s="6">
        <v>0</v>
      </c>
      <c r="FS94" s="5">
        <v>0</v>
      </c>
      <c r="FT94" s="8">
        <v>0</v>
      </c>
      <c r="FU94" s="6">
        <v>0</v>
      </c>
      <c r="FV94" s="5">
        <v>0</v>
      </c>
      <c r="FW94" s="8">
        <v>0</v>
      </c>
      <c r="FX94" s="6">
        <v>0</v>
      </c>
      <c r="FY94" s="5">
        <v>0</v>
      </c>
      <c r="FZ94" s="8">
        <v>0</v>
      </c>
      <c r="GA94" s="6">
        <v>0</v>
      </c>
      <c r="GB94" s="5">
        <v>0</v>
      </c>
      <c r="GC94" s="8">
        <v>0</v>
      </c>
      <c r="GD94" s="6">
        <v>0</v>
      </c>
      <c r="GE94" s="5">
        <v>0</v>
      </c>
      <c r="GF94" s="8">
        <v>0</v>
      </c>
      <c r="GG94" s="6">
        <v>0</v>
      </c>
      <c r="GH94" s="5">
        <v>0</v>
      </c>
      <c r="GI94" s="8">
        <v>0</v>
      </c>
      <c r="GJ94" s="6">
        <v>0</v>
      </c>
      <c r="GK94" s="5">
        <v>0</v>
      </c>
      <c r="GL94" s="8">
        <v>0</v>
      </c>
      <c r="GM94" s="6">
        <v>0</v>
      </c>
      <c r="GN94" s="5">
        <v>0</v>
      </c>
      <c r="GO94" s="8">
        <v>0</v>
      </c>
      <c r="GP94" s="6">
        <f t="shared" si="81"/>
        <v>37</v>
      </c>
      <c r="GQ94" s="8">
        <f t="shared" si="82"/>
        <v>487</v>
      </c>
    </row>
    <row r="95" spans="1:199" x14ac:dyDescent="0.3">
      <c r="A95" s="43">
        <v>2010</v>
      </c>
      <c r="B95" s="44" t="s">
        <v>13</v>
      </c>
      <c r="C95" s="6">
        <v>0</v>
      </c>
      <c r="D95" s="5">
        <v>0</v>
      </c>
      <c r="E95" s="8">
        <v>0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f t="shared" si="102"/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f t="shared" si="112"/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v>0</v>
      </c>
      <c r="EC95" s="5">
        <v>0</v>
      </c>
      <c r="ED95" s="8">
        <v>0</v>
      </c>
      <c r="EE95" s="6">
        <v>0</v>
      </c>
      <c r="EF95" s="5">
        <v>0</v>
      </c>
      <c r="EG95" s="8">
        <v>0</v>
      </c>
      <c r="EH95" s="6">
        <v>0</v>
      </c>
      <c r="EI95" s="5">
        <v>0</v>
      </c>
      <c r="EJ95" s="8">
        <v>0</v>
      </c>
      <c r="EK95" s="6">
        <v>0</v>
      </c>
      <c r="EL95" s="5">
        <v>0</v>
      </c>
      <c r="EM95" s="8">
        <f t="shared" si="104"/>
        <v>0</v>
      </c>
      <c r="EN95" s="6">
        <v>0</v>
      </c>
      <c r="EO95" s="5">
        <v>0</v>
      </c>
      <c r="EP95" s="8">
        <v>0</v>
      </c>
      <c r="EQ95" s="6">
        <v>0</v>
      </c>
      <c r="ER95" s="5">
        <v>0</v>
      </c>
      <c r="ES95" s="8">
        <v>0</v>
      </c>
      <c r="ET95" s="6">
        <v>0</v>
      </c>
      <c r="EU95" s="5">
        <v>0</v>
      </c>
      <c r="EV95" s="8">
        <v>0</v>
      </c>
      <c r="EW95" s="6">
        <v>0</v>
      </c>
      <c r="EX95" s="5">
        <v>0</v>
      </c>
      <c r="EY95" s="8">
        <v>0</v>
      </c>
      <c r="EZ95" s="6">
        <v>0</v>
      </c>
      <c r="FA95" s="5">
        <v>0</v>
      </c>
      <c r="FB95" s="8">
        <v>0</v>
      </c>
      <c r="FC95" s="6">
        <v>8</v>
      </c>
      <c r="FD95" s="5">
        <v>86</v>
      </c>
      <c r="FE95" s="8">
        <f t="shared" si="113"/>
        <v>10750</v>
      </c>
      <c r="FF95" s="6">
        <v>0</v>
      </c>
      <c r="FG95" s="5">
        <v>0</v>
      </c>
      <c r="FH95" s="8">
        <v>0</v>
      </c>
      <c r="FI95" s="6">
        <v>0</v>
      </c>
      <c r="FJ95" s="5">
        <v>0</v>
      </c>
      <c r="FK95" s="8">
        <v>0</v>
      </c>
      <c r="FL95" s="6">
        <v>0</v>
      </c>
      <c r="FM95" s="5">
        <v>0</v>
      </c>
      <c r="FN95" s="8">
        <v>0</v>
      </c>
      <c r="FO95" s="6">
        <v>0</v>
      </c>
      <c r="FP95" s="5">
        <v>0</v>
      </c>
      <c r="FQ95" s="8">
        <v>0</v>
      </c>
      <c r="FR95" s="6">
        <v>0</v>
      </c>
      <c r="FS95" s="5">
        <v>0</v>
      </c>
      <c r="FT95" s="8">
        <v>0</v>
      </c>
      <c r="FU95" s="6">
        <v>0</v>
      </c>
      <c r="FV95" s="5">
        <v>0</v>
      </c>
      <c r="FW95" s="8">
        <v>0</v>
      </c>
      <c r="FX95" s="6">
        <v>0</v>
      </c>
      <c r="FY95" s="5">
        <v>0</v>
      </c>
      <c r="FZ95" s="8">
        <v>0</v>
      </c>
      <c r="GA95" s="6">
        <v>0</v>
      </c>
      <c r="GB95" s="5">
        <v>0</v>
      </c>
      <c r="GC95" s="8">
        <v>0</v>
      </c>
      <c r="GD95" s="6">
        <v>0</v>
      </c>
      <c r="GE95" s="5">
        <v>0</v>
      </c>
      <c r="GF95" s="8">
        <v>0</v>
      </c>
      <c r="GG95" s="6">
        <v>0</v>
      </c>
      <c r="GH95" s="5">
        <v>0</v>
      </c>
      <c r="GI95" s="8">
        <v>0</v>
      </c>
      <c r="GJ95" s="6">
        <v>0</v>
      </c>
      <c r="GK95" s="5">
        <v>0</v>
      </c>
      <c r="GL95" s="8">
        <v>0</v>
      </c>
      <c r="GM95" s="6">
        <v>0</v>
      </c>
      <c r="GN95" s="5">
        <v>0</v>
      </c>
      <c r="GO95" s="8">
        <v>0</v>
      </c>
      <c r="GP95" s="6">
        <f t="shared" si="81"/>
        <v>8</v>
      </c>
      <c r="GQ95" s="8">
        <f t="shared" si="82"/>
        <v>86</v>
      </c>
    </row>
    <row r="96" spans="1:199" ht="15" thickBot="1" x14ac:dyDescent="0.35">
      <c r="A96" s="45"/>
      <c r="B96" s="46" t="s">
        <v>14</v>
      </c>
      <c r="C96" s="26">
        <f>SUM(C84:C95)</f>
        <v>0</v>
      </c>
      <c r="D96" s="24">
        <f>SUM(D84:D95)</f>
        <v>0</v>
      </c>
      <c r="E96" s="27"/>
      <c r="F96" s="26">
        <f>SUM(F84:F95)</f>
        <v>0</v>
      </c>
      <c r="G96" s="24">
        <f>SUM(G84:G95)</f>
        <v>0</v>
      </c>
      <c r="H96" s="27"/>
      <c r="I96" s="26">
        <f>SUM(I84:I95)</f>
        <v>0</v>
      </c>
      <c r="J96" s="24">
        <f>SUM(J84:J95)</f>
        <v>0</v>
      </c>
      <c r="K96" s="27"/>
      <c r="L96" s="26">
        <f>SUM(L84:L95)</f>
        <v>0</v>
      </c>
      <c r="M96" s="24">
        <f>SUM(M84:M95)</f>
        <v>0</v>
      </c>
      <c r="N96" s="27"/>
      <c r="O96" s="26">
        <f>SUM(O84:O95)</f>
        <v>20</v>
      </c>
      <c r="P96" s="24">
        <f>SUM(P84:P95)</f>
        <v>314</v>
      </c>
      <c r="Q96" s="27"/>
      <c r="R96" s="26">
        <f>SUM(R84:R95)</f>
        <v>0</v>
      </c>
      <c r="S96" s="24">
        <f>SUM(S84:S95)</f>
        <v>0</v>
      </c>
      <c r="T96" s="27"/>
      <c r="U96" s="26">
        <f>SUM(U84:U95)</f>
        <v>0</v>
      </c>
      <c r="V96" s="24">
        <f>SUM(V84:V95)</f>
        <v>0</v>
      </c>
      <c r="W96" s="27"/>
      <c r="X96" s="26">
        <f>SUM(X84:X95)</f>
        <v>0</v>
      </c>
      <c r="Y96" s="24">
        <f>SUM(Y84:Y95)</f>
        <v>0</v>
      </c>
      <c r="Z96" s="27"/>
      <c r="AA96" s="26">
        <f>SUM(AA84:AA95)</f>
        <v>0</v>
      </c>
      <c r="AB96" s="24">
        <f>SUM(AB84:AB95)</f>
        <v>0</v>
      </c>
      <c r="AC96" s="27"/>
      <c r="AD96" s="26">
        <f>SUM(AD84:AD95)</f>
        <v>0</v>
      </c>
      <c r="AE96" s="24">
        <f>SUM(AE84:AE95)</f>
        <v>0</v>
      </c>
      <c r="AF96" s="27"/>
      <c r="AG96" s="26">
        <f>SUM(AG84:AG95)</f>
        <v>0</v>
      </c>
      <c r="AH96" s="24">
        <f>SUM(AH84:AH95)</f>
        <v>0</v>
      </c>
      <c r="AI96" s="27"/>
      <c r="AJ96" s="26">
        <f>SUM(AJ84:AJ95)</f>
        <v>1</v>
      </c>
      <c r="AK96" s="24">
        <f>SUM(AK84:AK95)</f>
        <v>1</v>
      </c>
      <c r="AL96" s="27"/>
      <c r="AM96" s="26">
        <f>SUM(AM84:AM95)</f>
        <v>0</v>
      </c>
      <c r="AN96" s="24">
        <f>SUM(AN84:AN95)</f>
        <v>0</v>
      </c>
      <c r="AO96" s="27"/>
      <c r="AP96" s="26">
        <f>SUM(AP84:AP95)</f>
        <v>0</v>
      </c>
      <c r="AQ96" s="24">
        <f>SUM(AQ84:AQ95)</f>
        <v>0</v>
      </c>
      <c r="AR96" s="27"/>
      <c r="AS96" s="26">
        <f>SUM(AS84:AS95)</f>
        <v>0</v>
      </c>
      <c r="AT96" s="24">
        <f>SUM(AT84:AT95)</f>
        <v>0</v>
      </c>
      <c r="AU96" s="27"/>
      <c r="AV96" s="26">
        <f>SUM(AV84:AV95)</f>
        <v>0</v>
      </c>
      <c r="AW96" s="24">
        <f>SUM(AW84:AW95)</f>
        <v>0</v>
      </c>
      <c r="AX96" s="27"/>
      <c r="AY96" s="26">
        <f>SUM(AY84:AY95)</f>
        <v>0</v>
      </c>
      <c r="AZ96" s="24">
        <f>SUM(AZ84:AZ95)</f>
        <v>0</v>
      </c>
      <c r="BA96" s="27"/>
      <c r="BB96" s="26">
        <f>SUM(BB84:BB95)</f>
        <v>77</v>
      </c>
      <c r="BC96" s="24">
        <f>SUM(BC84:BC95)</f>
        <v>1300</v>
      </c>
      <c r="BD96" s="27"/>
      <c r="BE96" s="26">
        <f t="shared" ref="BE96:BF96" si="117">SUM(BE84:BE95)</f>
        <v>0</v>
      </c>
      <c r="BF96" s="24">
        <f t="shared" si="117"/>
        <v>0</v>
      </c>
      <c r="BG96" s="27"/>
      <c r="BH96" s="26">
        <f>SUM(BH84:BH95)</f>
        <v>24</v>
      </c>
      <c r="BI96" s="24">
        <f>SUM(BI84:BI95)</f>
        <v>407</v>
      </c>
      <c r="BJ96" s="27"/>
      <c r="BK96" s="26">
        <f>SUM(BK84:BK95)</f>
        <v>0</v>
      </c>
      <c r="BL96" s="24">
        <f>SUM(BL84:BL95)</f>
        <v>0</v>
      </c>
      <c r="BM96" s="27"/>
      <c r="BN96" s="26">
        <f>SUM(BN84:BN95)</f>
        <v>0</v>
      </c>
      <c r="BO96" s="24">
        <f>SUM(BO84:BO95)</f>
        <v>0</v>
      </c>
      <c r="BP96" s="27"/>
      <c r="BQ96" s="26">
        <f>SUM(BQ84:BQ95)</f>
        <v>1</v>
      </c>
      <c r="BR96" s="24">
        <f>SUM(BR84:BR95)</f>
        <v>2</v>
      </c>
      <c r="BS96" s="27"/>
      <c r="BT96" s="26">
        <f>SUM(BT84:BT95)</f>
        <v>0</v>
      </c>
      <c r="BU96" s="24">
        <f>SUM(BU84:BU95)</f>
        <v>0</v>
      </c>
      <c r="BV96" s="27"/>
      <c r="BW96" s="26">
        <f>SUM(BW84:BW95)</f>
        <v>0</v>
      </c>
      <c r="BX96" s="24">
        <f>SUM(BX84:BX95)</f>
        <v>0</v>
      </c>
      <c r="BY96" s="27"/>
      <c r="BZ96" s="26">
        <f>SUM(BZ84:BZ95)</f>
        <v>0</v>
      </c>
      <c r="CA96" s="24">
        <f>SUM(CA84:CA95)</f>
        <v>0</v>
      </c>
      <c r="CB96" s="27"/>
      <c r="CC96" s="26">
        <f>SUM(CC84:CC95)</f>
        <v>0</v>
      </c>
      <c r="CD96" s="24">
        <f>SUM(CD84:CD95)</f>
        <v>0</v>
      </c>
      <c r="CE96" s="27"/>
      <c r="CF96" s="26">
        <f>SUM(CF84:CF95)</f>
        <v>0</v>
      </c>
      <c r="CG96" s="24">
        <f>SUM(CG84:CG95)</f>
        <v>0</v>
      </c>
      <c r="CH96" s="27"/>
      <c r="CI96" s="26">
        <f>SUM(CI84:CI95)</f>
        <v>0</v>
      </c>
      <c r="CJ96" s="24">
        <f>SUM(CJ84:CJ95)</f>
        <v>0</v>
      </c>
      <c r="CK96" s="27"/>
      <c r="CL96" s="26">
        <f>SUM(CL84:CL95)</f>
        <v>7</v>
      </c>
      <c r="CM96" s="24">
        <f>SUM(CM84:CM95)</f>
        <v>12</v>
      </c>
      <c r="CN96" s="27"/>
      <c r="CO96" s="26">
        <f>SUM(CO84:CO95)</f>
        <v>0</v>
      </c>
      <c r="CP96" s="24">
        <f>SUM(CP84:CP95)</f>
        <v>0</v>
      </c>
      <c r="CQ96" s="27"/>
      <c r="CR96" s="26">
        <f>SUM(CR84:CR95)</f>
        <v>0</v>
      </c>
      <c r="CS96" s="24">
        <f>SUM(CS84:CS95)</f>
        <v>0</v>
      </c>
      <c r="CT96" s="27"/>
      <c r="CU96" s="26">
        <f>SUM(CU84:CU95)</f>
        <v>0</v>
      </c>
      <c r="CV96" s="24">
        <f>SUM(CV84:CV95)</f>
        <v>0</v>
      </c>
      <c r="CW96" s="27"/>
      <c r="CX96" s="26">
        <f>SUM(CX84:CX95)</f>
        <v>0</v>
      </c>
      <c r="CY96" s="24">
        <f>SUM(CY84:CY95)</f>
        <v>0</v>
      </c>
      <c r="CZ96" s="27"/>
      <c r="DA96" s="26">
        <f>SUM(DA84:DA95)</f>
        <v>0</v>
      </c>
      <c r="DB96" s="24">
        <f>SUM(DB84:DB95)</f>
        <v>0</v>
      </c>
      <c r="DC96" s="27"/>
      <c r="DD96" s="26">
        <f>SUM(DD84:DD95)</f>
        <v>0</v>
      </c>
      <c r="DE96" s="24">
        <f>SUM(DE84:DE95)</f>
        <v>0</v>
      </c>
      <c r="DF96" s="27"/>
      <c r="DG96" s="26">
        <f>SUM(DG84:DG95)</f>
        <v>0</v>
      </c>
      <c r="DH96" s="24">
        <f>SUM(DH84:DH95)</f>
        <v>0</v>
      </c>
      <c r="DI96" s="27"/>
      <c r="DJ96" s="26">
        <f>SUM(DJ84:DJ95)</f>
        <v>0</v>
      </c>
      <c r="DK96" s="24">
        <f>SUM(DK84:DK95)</f>
        <v>0</v>
      </c>
      <c r="DL96" s="27"/>
      <c r="DM96" s="26">
        <f>SUM(DM84:DM95)</f>
        <v>0</v>
      </c>
      <c r="DN96" s="24">
        <f>SUM(DN84:DN95)</f>
        <v>0</v>
      </c>
      <c r="DO96" s="27"/>
      <c r="DP96" s="26">
        <f>SUM(DP84:DP95)</f>
        <v>0</v>
      </c>
      <c r="DQ96" s="24">
        <f>SUM(DQ84:DQ95)</f>
        <v>0</v>
      </c>
      <c r="DR96" s="27"/>
      <c r="DS96" s="26">
        <f>SUM(DS84:DS95)</f>
        <v>0</v>
      </c>
      <c r="DT96" s="24">
        <f>SUM(DT84:DT95)</f>
        <v>0</v>
      </c>
      <c r="DU96" s="27"/>
      <c r="DV96" s="26">
        <f>SUM(DV84:DV95)</f>
        <v>3</v>
      </c>
      <c r="DW96" s="24">
        <f>SUM(DW84:DW95)</f>
        <v>7</v>
      </c>
      <c r="DX96" s="27"/>
      <c r="DY96" s="26">
        <f>SUM(DY84:DY95)</f>
        <v>0</v>
      </c>
      <c r="DZ96" s="24">
        <f>SUM(DZ84:DZ95)</f>
        <v>0</v>
      </c>
      <c r="EA96" s="27"/>
      <c r="EB96" s="26">
        <f>SUM(EB84:EB95)</f>
        <v>0</v>
      </c>
      <c r="EC96" s="24">
        <f>SUM(EC84:EC95)</f>
        <v>0</v>
      </c>
      <c r="ED96" s="27"/>
      <c r="EE96" s="26">
        <f>SUM(EE84:EE95)</f>
        <v>0</v>
      </c>
      <c r="EF96" s="24">
        <f>SUM(EF84:EF95)</f>
        <v>0</v>
      </c>
      <c r="EG96" s="27"/>
      <c r="EH96" s="26">
        <f>SUM(EH84:EH95)</f>
        <v>0</v>
      </c>
      <c r="EI96" s="24">
        <f>SUM(EI84:EI95)</f>
        <v>0</v>
      </c>
      <c r="EJ96" s="27"/>
      <c r="EK96" s="26">
        <f t="shared" ref="EK96:EL96" si="118">SUM(EK84:EK95)</f>
        <v>0</v>
      </c>
      <c r="EL96" s="24">
        <f t="shared" si="118"/>
        <v>0</v>
      </c>
      <c r="EM96" s="27"/>
      <c r="EN96" s="26">
        <f>SUM(EN84:EN95)</f>
        <v>0</v>
      </c>
      <c r="EO96" s="24">
        <f>SUM(EO84:EO95)</f>
        <v>0</v>
      </c>
      <c r="EP96" s="27"/>
      <c r="EQ96" s="26">
        <f>SUM(EQ84:EQ95)</f>
        <v>0</v>
      </c>
      <c r="ER96" s="24">
        <f>SUM(ER84:ER95)</f>
        <v>0</v>
      </c>
      <c r="ES96" s="27"/>
      <c r="ET96" s="26">
        <f>SUM(ET84:ET95)</f>
        <v>0</v>
      </c>
      <c r="EU96" s="24">
        <f>SUM(EU84:EU95)</f>
        <v>0</v>
      </c>
      <c r="EV96" s="27"/>
      <c r="EW96" s="26">
        <f>SUM(EW84:EW95)</f>
        <v>3</v>
      </c>
      <c r="EX96" s="24">
        <f>SUM(EX84:EX95)</f>
        <v>59</v>
      </c>
      <c r="EY96" s="27"/>
      <c r="EZ96" s="26">
        <f>SUM(EZ84:EZ95)</f>
        <v>3</v>
      </c>
      <c r="FA96" s="24">
        <f>SUM(FA84:FA95)</f>
        <v>55</v>
      </c>
      <c r="FB96" s="27"/>
      <c r="FC96" s="26">
        <f>SUM(FC84:FC95)</f>
        <v>65</v>
      </c>
      <c r="FD96" s="24">
        <f>SUM(FD84:FD95)</f>
        <v>1122</v>
      </c>
      <c r="FE96" s="27"/>
      <c r="FF96" s="26">
        <f>SUM(FF84:FF95)</f>
        <v>0</v>
      </c>
      <c r="FG96" s="24">
        <f>SUM(FG84:FG95)</f>
        <v>0</v>
      </c>
      <c r="FH96" s="27"/>
      <c r="FI96" s="26">
        <f>SUM(FI84:FI95)</f>
        <v>0</v>
      </c>
      <c r="FJ96" s="24">
        <f>SUM(FJ84:FJ95)</f>
        <v>0</v>
      </c>
      <c r="FK96" s="27"/>
      <c r="FL96" s="26">
        <f>SUM(FL84:FL95)</f>
        <v>0</v>
      </c>
      <c r="FM96" s="24">
        <f>SUM(FM84:FM95)</f>
        <v>0</v>
      </c>
      <c r="FN96" s="27"/>
      <c r="FO96" s="26">
        <f>SUM(FO84:FO95)</f>
        <v>0</v>
      </c>
      <c r="FP96" s="24">
        <f>SUM(FP84:FP95)</f>
        <v>0</v>
      </c>
      <c r="FQ96" s="27"/>
      <c r="FR96" s="26">
        <f>SUM(FR84:FR95)</f>
        <v>0</v>
      </c>
      <c r="FS96" s="24">
        <f>SUM(FS84:FS95)</f>
        <v>0</v>
      </c>
      <c r="FT96" s="27"/>
      <c r="FU96" s="26">
        <f>SUM(FU84:FU95)</f>
        <v>0</v>
      </c>
      <c r="FV96" s="24">
        <f>SUM(FV84:FV95)</f>
        <v>0</v>
      </c>
      <c r="FW96" s="27"/>
      <c r="FX96" s="26">
        <f>SUM(FX84:FX95)</f>
        <v>0</v>
      </c>
      <c r="FY96" s="24">
        <f>SUM(FY84:FY95)</f>
        <v>0</v>
      </c>
      <c r="FZ96" s="27"/>
      <c r="GA96" s="26">
        <f>SUM(GA84:GA95)</f>
        <v>6</v>
      </c>
      <c r="GB96" s="24">
        <f>SUM(GB84:GB95)</f>
        <v>87</v>
      </c>
      <c r="GC96" s="27"/>
      <c r="GD96" s="26">
        <f>SUM(GD84:GD95)</f>
        <v>3</v>
      </c>
      <c r="GE96" s="24">
        <f>SUM(GE84:GE95)</f>
        <v>57</v>
      </c>
      <c r="GF96" s="27"/>
      <c r="GG96" s="26">
        <f>SUM(GG84:GG95)</f>
        <v>0</v>
      </c>
      <c r="GH96" s="24">
        <f>SUM(GH84:GH95)</f>
        <v>0</v>
      </c>
      <c r="GI96" s="27"/>
      <c r="GJ96" s="26">
        <f>SUM(GJ84:GJ95)</f>
        <v>0</v>
      </c>
      <c r="GK96" s="24">
        <f>SUM(GK84:GK95)</f>
        <v>0</v>
      </c>
      <c r="GL96" s="27"/>
      <c r="GM96" s="26">
        <f>SUM(GM84:GM95)</f>
        <v>0</v>
      </c>
      <c r="GN96" s="24">
        <f>SUM(GN84:GN95)</f>
        <v>0</v>
      </c>
      <c r="GO96" s="27"/>
      <c r="GP96" s="26">
        <f t="shared" si="81"/>
        <v>213</v>
      </c>
      <c r="GQ96" s="27">
        <f t="shared" si="82"/>
        <v>3423</v>
      </c>
    </row>
    <row r="97" spans="1:199" x14ac:dyDescent="0.3">
      <c r="A97" s="43">
        <v>2011</v>
      </c>
      <c r="B97" s="44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f t="shared" ref="BG97:BG108" si="119">IF(BE97=0,0,BF97/BE97*1000)</f>
        <v>0</v>
      </c>
      <c r="BH97" s="6">
        <v>7</v>
      </c>
      <c r="BI97" s="5">
        <v>119</v>
      </c>
      <c r="BJ97" s="8">
        <f>BI97/BH97*1000</f>
        <v>17000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0</v>
      </c>
      <c r="DZ97" s="5">
        <v>0</v>
      </c>
      <c r="EA97" s="8">
        <v>0</v>
      </c>
      <c r="EB97" s="6">
        <v>0</v>
      </c>
      <c r="EC97" s="5">
        <v>0</v>
      </c>
      <c r="ED97" s="8">
        <v>0</v>
      </c>
      <c r="EE97" s="6">
        <v>0</v>
      </c>
      <c r="EF97" s="5">
        <v>0</v>
      </c>
      <c r="EG97" s="8">
        <v>0</v>
      </c>
      <c r="EH97" s="6">
        <v>0</v>
      </c>
      <c r="EI97" s="5">
        <v>0</v>
      </c>
      <c r="EJ97" s="8">
        <v>0</v>
      </c>
      <c r="EK97" s="6">
        <v>0</v>
      </c>
      <c r="EL97" s="5">
        <v>0</v>
      </c>
      <c r="EM97" s="8">
        <f t="shared" ref="EM97:EM108" si="120">IF(EK97=0,0,EL97/EK97*1000)</f>
        <v>0</v>
      </c>
      <c r="EN97" s="6">
        <v>0</v>
      </c>
      <c r="EO97" s="5">
        <v>0</v>
      </c>
      <c r="EP97" s="8">
        <v>0</v>
      </c>
      <c r="EQ97" s="6">
        <v>0</v>
      </c>
      <c r="ER97" s="5">
        <v>0</v>
      </c>
      <c r="ES97" s="8">
        <v>0</v>
      </c>
      <c r="ET97" s="6">
        <v>0</v>
      </c>
      <c r="EU97" s="5">
        <v>0</v>
      </c>
      <c r="EV97" s="8">
        <v>0</v>
      </c>
      <c r="EW97" s="6">
        <v>0</v>
      </c>
      <c r="EX97" s="5">
        <v>0</v>
      </c>
      <c r="EY97" s="8">
        <v>0</v>
      </c>
      <c r="EZ97" s="6">
        <v>0</v>
      </c>
      <c r="FA97" s="5">
        <v>0</v>
      </c>
      <c r="FB97" s="8">
        <v>0</v>
      </c>
      <c r="FC97" s="6">
        <v>0</v>
      </c>
      <c r="FD97" s="5">
        <v>0</v>
      </c>
      <c r="FE97" s="8">
        <v>0</v>
      </c>
      <c r="FF97" s="6">
        <v>0</v>
      </c>
      <c r="FG97" s="5">
        <v>0</v>
      </c>
      <c r="FH97" s="8">
        <v>0</v>
      </c>
      <c r="FI97" s="6">
        <v>0</v>
      </c>
      <c r="FJ97" s="5">
        <v>0</v>
      </c>
      <c r="FK97" s="8">
        <v>0</v>
      </c>
      <c r="FL97" s="6">
        <v>0</v>
      </c>
      <c r="FM97" s="5">
        <v>0</v>
      </c>
      <c r="FN97" s="8">
        <v>0</v>
      </c>
      <c r="FO97" s="6">
        <v>0</v>
      </c>
      <c r="FP97" s="5">
        <v>0</v>
      </c>
      <c r="FQ97" s="8">
        <v>0</v>
      </c>
      <c r="FR97" s="6">
        <v>0</v>
      </c>
      <c r="FS97" s="5">
        <v>0</v>
      </c>
      <c r="FT97" s="8">
        <v>0</v>
      </c>
      <c r="FU97" s="6">
        <v>0</v>
      </c>
      <c r="FV97" s="5">
        <v>0</v>
      </c>
      <c r="FW97" s="8">
        <v>0</v>
      </c>
      <c r="FX97" s="6">
        <v>0</v>
      </c>
      <c r="FY97" s="5">
        <v>0</v>
      </c>
      <c r="FZ97" s="8">
        <v>0</v>
      </c>
      <c r="GA97" s="6">
        <v>2</v>
      </c>
      <c r="GB97" s="5">
        <v>44</v>
      </c>
      <c r="GC97" s="8">
        <f>GB97/GA97*1000</f>
        <v>22000</v>
      </c>
      <c r="GD97" s="6">
        <v>0</v>
      </c>
      <c r="GE97" s="5">
        <v>0</v>
      </c>
      <c r="GF97" s="8">
        <v>0</v>
      </c>
      <c r="GG97" s="6">
        <v>0</v>
      </c>
      <c r="GH97" s="5">
        <v>0</v>
      </c>
      <c r="GI97" s="8">
        <v>0</v>
      </c>
      <c r="GJ97" s="6">
        <v>0</v>
      </c>
      <c r="GK97" s="5">
        <v>0</v>
      </c>
      <c r="GL97" s="8">
        <v>0</v>
      </c>
      <c r="GM97" s="6">
        <v>0</v>
      </c>
      <c r="GN97" s="5">
        <v>0</v>
      </c>
      <c r="GO97" s="8">
        <v>0</v>
      </c>
      <c r="GP97" s="6">
        <f t="shared" si="81"/>
        <v>9</v>
      </c>
      <c r="GQ97" s="8">
        <f t="shared" si="82"/>
        <v>163</v>
      </c>
    </row>
    <row r="98" spans="1:199" x14ac:dyDescent="0.3">
      <c r="A98" s="43">
        <v>2011</v>
      </c>
      <c r="B98" s="44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f t="shared" si="119"/>
        <v>0</v>
      </c>
      <c r="BH98" s="6">
        <v>4</v>
      </c>
      <c r="BI98" s="5">
        <v>65</v>
      </c>
      <c r="BJ98" s="8">
        <f t="shared" ref="BJ98:BJ108" si="121">BI98/BH98*1000</f>
        <v>16250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0</v>
      </c>
      <c r="CM98" s="5">
        <v>0</v>
      </c>
      <c r="CN98" s="8">
        <v>0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0</v>
      </c>
      <c r="DZ98" s="5">
        <v>0</v>
      </c>
      <c r="EA98" s="8">
        <v>0</v>
      </c>
      <c r="EB98" s="6">
        <v>0</v>
      </c>
      <c r="EC98" s="5">
        <v>0</v>
      </c>
      <c r="ED98" s="8">
        <v>0</v>
      </c>
      <c r="EE98" s="6">
        <v>0</v>
      </c>
      <c r="EF98" s="5">
        <v>0</v>
      </c>
      <c r="EG98" s="8">
        <v>0</v>
      </c>
      <c r="EH98" s="6">
        <v>0</v>
      </c>
      <c r="EI98" s="5">
        <v>0</v>
      </c>
      <c r="EJ98" s="8">
        <v>0</v>
      </c>
      <c r="EK98" s="6">
        <v>0</v>
      </c>
      <c r="EL98" s="5">
        <v>0</v>
      </c>
      <c r="EM98" s="8">
        <f t="shared" si="120"/>
        <v>0</v>
      </c>
      <c r="EN98" s="6">
        <v>0</v>
      </c>
      <c r="EO98" s="5">
        <v>0</v>
      </c>
      <c r="EP98" s="8">
        <v>0</v>
      </c>
      <c r="EQ98" s="6">
        <v>0</v>
      </c>
      <c r="ER98" s="5">
        <v>0</v>
      </c>
      <c r="ES98" s="8">
        <v>0</v>
      </c>
      <c r="ET98" s="6">
        <v>0</v>
      </c>
      <c r="EU98" s="5">
        <v>0</v>
      </c>
      <c r="EV98" s="8">
        <v>0</v>
      </c>
      <c r="EW98" s="6">
        <v>0</v>
      </c>
      <c r="EX98" s="5">
        <v>0</v>
      </c>
      <c r="EY98" s="8">
        <v>0</v>
      </c>
      <c r="EZ98" s="6">
        <v>0</v>
      </c>
      <c r="FA98" s="5">
        <v>0</v>
      </c>
      <c r="FB98" s="8">
        <v>0</v>
      </c>
      <c r="FC98" s="6">
        <v>0</v>
      </c>
      <c r="FD98" s="5">
        <v>0</v>
      </c>
      <c r="FE98" s="8">
        <v>0</v>
      </c>
      <c r="FF98" s="6">
        <v>0</v>
      </c>
      <c r="FG98" s="5">
        <v>0</v>
      </c>
      <c r="FH98" s="8">
        <v>0</v>
      </c>
      <c r="FI98" s="6">
        <v>0</v>
      </c>
      <c r="FJ98" s="5">
        <v>0</v>
      </c>
      <c r="FK98" s="8">
        <v>0</v>
      </c>
      <c r="FL98" s="6">
        <v>0</v>
      </c>
      <c r="FM98" s="5">
        <v>0</v>
      </c>
      <c r="FN98" s="8">
        <v>0</v>
      </c>
      <c r="FO98" s="6">
        <v>0</v>
      </c>
      <c r="FP98" s="5">
        <v>0</v>
      </c>
      <c r="FQ98" s="8">
        <v>0</v>
      </c>
      <c r="FR98" s="6">
        <v>0</v>
      </c>
      <c r="FS98" s="5">
        <v>0</v>
      </c>
      <c r="FT98" s="8">
        <v>0</v>
      </c>
      <c r="FU98" s="6">
        <v>0</v>
      </c>
      <c r="FV98" s="5">
        <v>0</v>
      </c>
      <c r="FW98" s="8">
        <v>0</v>
      </c>
      <c r="FX98" s="6">
        <v>0</v>
      </c>
      <c r="FY98" s="5">
        <v>0</v>
      </c>
      <c r="FZ98" s="8">
        <v>0</v>
      </c>
      <c r="GA98" s="6">
        <v>0</v>
      </c>
      <c r="GB98" s="5">
        <v>0</v>
      </c>
      <c r="GC98" s="8">
        <v>0</v>
      </c>
      <c r="GD98" s="6">
        <v>0</v>
      </c>
      <c r="GE98" s="5">
        <v>0</v>
      </c>
      <c r="GF98" s="8">
        <v>0</v>
      </c>
      <c r="GG98" s="6">
        <v>0</v>
      </c>
      <c r="GH98" s="5">
        <v>0</v>
      </c>
      <c r="GI98" s="8">
        <v>0</v>
      </c>
      <c r="GJ98" s="6">
        <v>0</v>
      </c>
      <c r="GK98" s="5">
        <v>0</v>
      </c>
      <c r="GL98" s="8">
        <v>0</v>
      </c>
      <c r="GM98" s="6">
        <v>0</v>
      </c>
      <c r="GN98" s="5">
        <v>0</v>
      </c>
      <c r="GO98" s="8">
        <v>0</v>
      </c>
      <c r="GP98" s="6">
        <f t="shared" si="81"/>
        <v>4</v>
      </c>
      <c r="GQ98" s="8">
        <f t="shared" si="82"/>
        <v>65</v>
      </c>
    </row>
    <row r="99" spans="1:199" x14ac:dyDescent="0.3">
      <c r="A99" s="43">
        <v>2011</v>
      </c>
      <c r="B99" s="44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5</v>
      </c>
      <c r="BC99" s="5">
        <v>99</v>
      </c>
      <c r="BD99" s="8">
        <f t="shared" ref="BD99:BD106" si="122">BC99/BB99*1000</f>
        <v>19800</v>
      </c>
      <c r="BE99" s="6">
        <v>0</v>
      </c>
      <c r="BF99" s="5">
        <v>0</v>
      </c>
      <c r="BG99" s="8">
        <f t="shared" si="119"/>
        <v>0</v>
      </c>
      <c r="BH99" s="6">
        <v>4</v>
      </c>
      <c r="BI99" s="5">
        <v>84</v>
      </c>
      <c r="BJ99" s="8">
        <f t="shared" si="121"/>
        <v>21000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v>0</v>
      </c>
      <c r="CL99" s="6">
        <v>0</v>
      </c>
      <c r="CM99" s="5">
        <v>0</v>
      </c>
      <c r="CN99" s="8">
        <v>0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0</v>
      </c>
      <c r="DW99" s="5">
        <v>0</v>
      </c>
      <c r="DX99" s="8">
        <v>0</v>
      </c>
      <c r="DY99" s="6">
        <v>0</v>
      </c>
      <c r="DZ99" s="5">
        <v>0</v>
      </c>
      <c r="EA99" s="8">
        <v>0</v>
      </c>
      <c r="EB99" s="6">
        <v>0</v>
      </c>
      <c r="EC99" s="5">
        <v>0</v>
      </c>
      <c r="ED99" s="8">
        <v>0</v>
      </c>
      <c r="EE99" s="6">
        <v>0</v>
      </c>
      <c r="EF99" s="5">
        <v>0</v>
      </c>
      <c r="EG99" s="8">
        <v>0</v>
      </c>
      <c r="EH99" s="6">
        <v>0</v>
      </c>
      <c r="EI99" s="5">
        <v>0</v>
      </c>
      <c r="EJ99" s="8">
        <v>0</v>
      </c>
      <c r="EK99" s="6">
        <v>0</v>
      </c>
      <c r="EL99" s="5">
        <v>0</v>
      </c>
      <c r="EM99" s="8">
        <f t="shared" si="120"/>
        <v>0</v>
      </c>
      <c r="EN99" s="6">
        <v>0</v>
      </c>
      <c r="EO99" s="5">
        <v>0</v>
      </c>
      <c r="EP99" s="8">
        <v>0</v>
      </c>
      <c r="EQ99" s="6">
        <v>0</v>
      </c>
      <c r="ER99" s="5">
        <v>0</v>
      </c>
      <c r="ES99" s="8">
        <v>0</v>
      </c>
      <c r="ET99" s="6">
        <v>0</v>
      </c>
      <c r="EU99" s="5">
        <v>0</v>
      </c>
      <c r="EV99" s="8">
        <v>0</v>
      </c>
      <c r="EW99" s="6">
        <v>0</v>
      </c>
      <c r="EX99" s="5">
        <v>0</v>
      </c>
      <c r="EY99" s="8">
        <v>0</v>
      </c>
      <c r="EZ99" s="6">
        <v>0</v>
      </c>
      <c r="FA99" s="5">
        <v>0</v>
      </c>
      <c r="FB99" s="8">
        <v>0</v>
      </c>
      <c r="FC99" s="6">
        <v>0</v>
      </c>
      <c r="FD99" s="5">
        <v>0</v>
      </c>
      <c r="FE99" s="8">
        <v>0</v>
      </c>
      <c r="FF99" s="6">
        <v>1</v>
      </c>
      <c r="FG99" s="5">
        <v>29</v>
      </c>
      <c r="FH99" s="8">
        <f t="shared" ref="FH99:FH101" si="123">FG99/FF99*1000</f>
        <v>29000</v>
      </c>
      <c r="FI99" s="6">
        <v>0</v>
      </c>
      <c r="FJ99" s="5">
        <v>0</v>
      </c>
      <c r="FK99" s="8">
        <v>0</v>
      </c>
      <c r="FL99" s="6">
        <v>0</v>
      </c>
      <c r="FM99" s="5">
        <v>0</v>
      </c>
      <c r="FN99" s="8">
        <v>0</v>
      </c>
      <c r="FO99" s="6">
        <v>0</v>
      </c>
      <c r="FP99" s="5">
        <v>0</v>
      </c>
      <c r="FQ99" s="8">
        <v>0</v>
      </c>
      <c r="FR99" s="6">
        <v>0</v>
      </c>
      <c r="FS99" s="5">
        <v>0</v>
      </c>
      <c r="FT99" s="8">
        <v>0</v>
      </c>
      <c r="FU99" s="6">
        <v>0</v>
      </c>
      <c r="FV99" s="5">
        <v>0</v>
      </c>
      <c r="FW99" s="8">
        <v>0</v>
      </c>
      <c r="FX99" s="6">
        <v>0</v>
      </c>
      <c r="FY99" s="5">
        <v>0</v>
      </c>
      <c r="FZ99" s="8">
        <v>0</v>
      </c>
      <c r="GA99" s="6">
        <v>0</v>
      </c>
      <c r="GB99" s="5">
        <v>0</v>
      </c>
      <c r="GC99" s="8">
        <v>0</v>
      </c>
      <c r="GD99" s="6">
        <v>0</v>
      </c>
      <c r="GE99" s="5">
        <v>0</v>
      </c>
      <c r="GF99" s="8">
        <v>0</v>
      </c>
      <c r="GG99" s="6">
        <v>0</v>
      </c>
      <c r="GH99" s="5">
        <v>0</v>
      </c>
      <c r="GI99" s="8">
        <v>0</v>
      </c>
      <c r="GJ99" s="6">
        <v>0</v>
      </c>
      <c r="GK99" s="5">
        <v>0</v>
      </c>
      <c r="GL99" s="8">
        <v>0</v>
      </c>
      <c r="GM99" s="6">
        <v>0</v>
      </c>
      <c r="GN99" s="5">
        <v>0</v>
      </c>
      <c r="GO99" s="8">
        <v>0</v>
      </c>
      <c r="GP99" s="6">
        <f t="shared" si="81"/>
        <v>10</v>
      </c>
      <c r="GQ99" s="8">
        <f t="shared" si="82"/>
        <v>212</v>
      </c>
    </row>
    <row r="100" spans="1:199" x14ac:dyDescent="0.3">
      <c r="A100" s="43">
        <v>2011</v>
      </c>
      <c r="B100" s="44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4</v>
      </c>
      <c r="BC100" s="5">
        <v>71</v>
      </c>
      <c r="BD100" s="8">
        <f t="shared" si="122"/>
        <v>17750</v>
      </c>
      <c r="BE100" s="6">
        <v>0</v>
      </c>
      <c r="BF100" s="5">
        <v>0</v>
      </c>
      <c r="BG100" s="8">
        <f t="shared" si="119"/>
        <v>0</v>
      </c>
      <c r="BH100" s="6">
        <v>4</v>
      </c>
      <c r="BI100" s="5">
        <v>70</v>
      </c>
      <c r="BJ100" s="8">
        <f t="shared" si="121"/>
        <v>17500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0</v>
      </c>
      <c r="CM100" s="5">
        <v>0</v>
      </c>
      <c r="CN100" s="8">
        <v>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0</v>
      </c>
      <c r="DW100" s="5">
        <v>0</v>
      </c>
      <c r="DX100" s="8">
        <v>0</v>
      </c>
      <c r="DY100" s="6">
        <v>0</v>
      </c>
      <c r="DZ100" s="5">
        <v>0</v>
      </c>
      <c r="EA100" s="8">
        <v>0</v>
      </c>
      <c r="EB100" s="6">
        <v>0</v>
      </c>
      <c r="EC100" s="5">
        <v>0</v>
      </c>
      <c r="ED100" s="8">
        <v>0</v>
      </c>
      <c r="EE100" s="6">
        <v>0</v>
      </c>
      <c r="EF100" s="5">
        <v>0</v>
      </c>
      <c r="EG100" s="8">
        <v>0</v>
      </c>
      <c r="EH100" s="6">
        <v>0</v>
      </c>
      <c r="EI100" s="5">
        <v>0</v>
      </c>
      <c r="EJ100" s="8">
        <v>0</v>
      </c>
      <c r="EK100" s="6">
        <v>0</v>
      </c>
      <c r="EL100" s="5">
        <v>0</v>
      </c>
      <c r="EM100" s="8">
        <f t="shared" si="120"/>
        <v>0</v>
      </c>
      <c r="EN100" s="6">
        <v>0</v>
      </c>
      <c r="EO100" s="5">
        <v>0</v>
      </c>
      <c r="EP100" s="8">
        <v>0</v>
      </c>
      <c r="EQ100" s="6">
        <v>0</v>
      </c>
      <c r="ER100" s="5">
        <v>0</v>
      </c>
      <c r="ES100" s="8">
        <v>0</v>
      </c>
      <c r="ET100" s="6">
        <v>0</v>
      </c>
      <c r="EU100" s="5">
        <v>0</v>
      </c>
      <c r="EV100" s="8">
        <v>0</v>
      </c>
      <c r="EW100" s="6">
        <v>0</v>
      </c>
      <c r="EX100" s="5">
        <v>0</v>
      </c>
      <c r="EY100" s="8">
        <v>0</v>
      </c>
      <c r="EZ100" s="6">
        <v>0</v>
      </c>
      <c r="FA100" s="5">
        <v>0</v>
      </c>
      <c r="FB100" s="8">
        <v>0</v>
      </c>
      <c r="FC100" s="6">
        <v>0</v>
      </c>
      <c r="FD100" s="5">
        <v>0</v>
      </c>
      <c r="FE100" s="8">
        <v>0</v>
      </c>
      <c r="FF100" s="6">
        <v>0</v>
      </c>
      <c r="FG100" s="5">
        <v>0</v>
      </c>
      <c r="FH100" s="8">
        <v>0</v>
      </c>
      <c r="FI100" s="6">
        <v>0</v>
      </c>
      <c r="FJ100" s="5">
        <v>0</v>
      </c>
      <c r="FK100" s="8">
        <v>0</v>
      </c>
      <c r="FL100" s="6">
        <v>0</v>
      </c>
      <c r="FM100" s="5">
        <v>0</v>
      </c>
      <c r="FN100" s="8">
        <v>0</v>
      </c>
      <c r="FO100" s="6">
        <v>0</v>
      </c>
      <c r="FP100" s="5">
        <v>0</v>
      </c>
      <c r="FQ100" s="8">
        <v>0</v>
      </c>
      <c r="FR100" s="6">
        <v>0</v>
      </c>
      <c r="FS100" s="5">
        <v>0</v>
      </c>
      <c r="FT100" s="8">
        <v>0</v>
      </c>
      <c r="FU100" s="6">
        <v>0</v>
      </c>
      <c r="FV100" s="5">
        <v>0</v>
      </c>
      <c r="FW100" s="8">
        <v>0</v>
      </c>
      <c r="FX100" s="6">
        <v>0</v>
      </c>
      <c r="FY100" s="5">
        <v>0</v>
      </c>
      <c r="FZ100" s="8">
        <v>0</v>
      </c>
      <c r="GA100" s="6">
        <v>0</v>
      </c>
      <c r="GB100" s="5">
        <v>0</v>
      </c>
      <c r="GC100" s="8">
        <v>0</v>
      </c>
      <c r="GD100" s="6">
        <v>0</v>
      </c>
      <c r="GE100" s="5">
        <v>0</v>
      </c>
      <c r="GF100" s="8">
        <v>0</v>
      </c>
      <c r="GG100" s="6">
        <v>0</v>
      </c>
      <c r="GH100" s="5">
        <v>0</v>
      </c>
      <c r="GI100" s="8">
        <v>0</v>
      </c>
      <c r="GJ100" s="6">
        <v>0</v>
      </c>
      <c r="GK100" s="5">
        <v>0</v>
      </c>
      <c r="GL100" s="8">
        <v>0</v>
      </c>
      <c r="GM100" s="6">
        <v>0</v>
      </c>
      <c r="GN100" s="5">
        <v>0</v>
      </c>
      <c r="GO100" s="8">
        <v>0</v>
      </c>
      <c r="GP100" s="6">
        <f t="shared" si="81"/>
        <v>8</v>
      </c>
      <c r="GQ100" s="8">
        <f t="shared" si="82"/>
        <v>141</v>
      </c>
    </row>
    <row r="101" spans="1:199" x14ac:dyDescent="0.3">
      <c r="A101" s="43">
        <v>2011</v>
      </c>
      <c r="B101" s="44" t="s">
        <v>6</v>
      </c>
      <c r="C101" s="6">
        <v>1186</v>
      </c>
      <c r="D101" s="5">
        <v>10079</v>
      </c>
      <c r="E101" s="8">
        <f t="shared" ref="E101:E106" si="124">D101/C101*1000</f>
        <v>8498.3136593591917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f t="shared" si="119"/>
        <v>0</v>
      </c>
      <c r="BH101" s="6">
        <v>7</v>
      </c>
      <c r="BI101" s="5">
        <v>128</v>
      </c>
      <c r="BJ101" s="8">
        <f>BI101/BH101*1000</f>
        <v>18285.714285714286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0</v>
      </c>
      <c r="DZ101" s="5">
        <v>0</v>
      </c>
      <c r="EA101" s="8">
        <v>0</v>
      </c>
      <c r="EB101" s="6">
        <v>0</v>
      </c>
      <c r="EC101" s="5">
        <v>0</v>
      </c>
      <c r="ED101" s="8">
        <v>0</v>
      </c>
      <c r="EE101" s="6">
        <v>0</v>
      </c>
      <c r="EF101" s="5">
        <v>0</v>
      </c>
      <c r="EG101" s="8">
        <v>0</v>
      </c>
      <c r="EH101" s="6">
        <v>0</v>
      </c>
      <c r="EI101" s="5">
        <v>0</v>
      </c>
      <c r="EJ101" s="8">
        <v>0</v>
      </c>
      <c r="EK101" s="6">
        <v>0</v>
      </c>
      <c r="EL101" s="5">
        <v>0</v>
      </c>
      <c r="EM101" s="8">
        <f t="shared" si="120"/>
        <v>0</v>
      </c>
      <c r="EN101" s="6">
        <v>0</v>
      </c>
      <c r="EO101" s="5">
        <v>0</v>
      </c>
      <c r="EP101" s="8">
        <v>0</v>
      </c>
      <c r="EQ101" s="6">
        <v>0</v>
      </c>
      <c r="ER101" s="5">
        <v>0</v>
      </c>
      <c r="ES101" s="8">
        <v>0</v>
      </c>
      <c r="ET101" s="6">
        <v>0</v>
      </c>
      <c r="EU101" s="5">
        <v>0</v>
      </c>
      <c r="EV101" s="8">
        <v>0</v>
      </c>
      <c r="EW101" s="6">
        <v>0</v>
      </c>
      <c r="EX101" s="5">
        <v>0</v>
      </c>
      <c r="EY101" s="8">
        <v>0</v>
      </c>
      <c r="EZ101" s="6">
        <v>0</v>
      </c>
      <c r="FA101" s="5">
        <v>0</v>
      </c>
      <c r="FB101" s="8">
        <v>0</v>
      </c>
      <c r="FC101" s="6">
        <v>0</v>
      </c>
      <c r="FD101" s="5">
        <v>0</v>
      </c>
      <c r="FE101" s="8">
        <v>0</v>
      </c>
      <c r="FF101" s="6">
        <v>1</v>
      </c>
      <c r="FG101" s="5">
        <v>43</v>
      </c>
      <c r="FH101" s="8">
        <f t="shared" si="123"/>
        <v>43000</v>
      </c>
      <c r="FI101" s="6">
        <v>0</v>
      </c>
      <c r="FJ101" s="5">
        <v>0</v>
      </c>
      <c r="FK101" s="8">
        <v>0</v>
      </c>
      <c r="FL101" s="6">
        <v>0</v>
      </c>
      <c r="FM101" s="5">
        <v>0</v>
      </c>
      <c r="FN101" s="8">
        <v>0</v>
      </c>
      <c r="FO101" s="6">
        <v>0</v>
      </c>
      <c r="FP101" s="5">
        <v>0</v>
      </c>
      <c r="FQ101" s="8">
        <v>0</v>
      </c>
      <c r="FR101" s="6">
        <v>0</v>
      </c>
      <c r="FS101" s="5">
        <v>0</v>
      </c>
      <c r="FT101" s="8">
        <v>0</v>
      </c>
      <c r="FU101" s="6">
        <v>0</v>
      </c>
      <c r="FV101" s="5">
        <v>0</v>
      </c>
      <c r="FW101" s="8">
        <v>0</v>
      </c>
      <c r="FX101" s="6">
        <v>0</v>
      </c>
      <c r="FY101" s="5">
        <v>0</v>
      </c>
      <c r="FZ101" s="8">
        <v>0</v>
      </c>
      <c r="GA101" s="6">
        <v>0</v>
      </c>
      <c r="GB101" s="5">
        <v>0</v>
      </c>
      <c r="GC101" s="8">
        <v>0</v>
      </c>
      <c r="GD101" s="6">
        <v>0</v>
      </c>
      <c r="GE101" s="5">
        <v>0</v>
      </c>
      <c r="GF101" s="8">
        <v>0</v>
      </c>
      <c r="GG101" s="6">
        <v>0</v>
      </c>
      <c r="GH101" s="5">
        <v>0</v>
      </c>
      <c r="GI101" s="8">
        <v>0</v>
      </c>
      <c r="GJ101" s="6">
        <v>0</v>
      </c>
      <c r="GK101" s="5">
        <v>0</v>
      </c>
      <c r="GL101" s="8">
        <v>0</v>
      </c>
      <c r="GM101" s="6">
        <v>0</v>
      </c>
      <c r="GN101" s="5">
        <v>0</v>
      </c>
      <c r="GO101" s="8">
        <v>0</v>
      </c>
      <c r="GP101" s="6">
        <f t="shared" si="81"/>
        <v>1194</v>
      </c>
      <c r="GQ101" s="8">
        <f t="shared" si="82"/>
        <v>10250</v>
      </c>
    </row>
    <row r="102" spans="1:199" x14ac:dyDescent="0.3">
      <c r="A102" s="43">
        <v>2011</v>
      </c>
      <c r="B102" s="44" t="s">
        <v>7</v>
      </c>
      <c r="C102" s="6">
        <v>0</v>
      </c>
      <c r="D102" s="5">
        <v>0</v>
      </c>
      <c r="E102" s="8">
        <v>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f t="shared" si="119"/>
        <v>0</v>
      </c>
      <c r="BH102" s="6">
        <v>11</v>
      </c>
      <c r="BI102" s="5">
        <v>212</v>
      </c>
      <c r="BJ102" s="8">
        <f t="shared" si="121"/>
        <v>19272.727272727272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0</v>
      </c>
      <c r="DW102" s="5">
        <v>0</v>
      </c>
      <c r="DX102" s="8">
        <v>0</v>
      </c>
      <c r="DY102" s="6">
        <v>0</v>
      </c>
      <c r="DZ102" s="5">
        <v>0</v>
      </c>
      <c r="EA102" s="8">
        <v>0</v>
      </c>
      <c r="EB102" s="6">
        <v>0</v>
      </c>
      <c r="EC102" s="5">
        <v>0</v>
      </c>
      <c r="ED102" s="8">
        <v>0</v>
      </c>
      <c r="EE102" s="6">
        <v>0</v>
      </c>
      <c r="EF102" s="5">
        <v>0</v>
      </c>
      <c r="EG102" s="8">
        <v>0</v>
      </c>
      <c r="EH102" s="6">
        <v>0</v>
      </c>
      <c r="EI102" s="5">
        <v>0</v>
      </c>
      <c r="EJ102" s="8">
        <v>0</v>
      </c>
      <c r="EK102" s="6">
        <v>0</v>
      </c>
      <c r="EL102" s="5">
        <v>0</v>
      </c>
      <c r="EM102" s="8">
        <f t="shared" si="120"/>
        <v>0</v>
      </c>
      <c r="EN102" s="6">
        <v>0</v>
      </c>
      <c r="EO102" s="5">
        <v>0</v>
      </c>
      <c r="EP102" s="8">
        <v>0</v>
      </c>
      <c r="EQ102" s="6">
        <v>0</v>
      </c>
      <c r="ER102" s="5">
        <v>0</v>
      </c>
      <c r="ES102" s="8">
        <v>0</v>
      </c>
      <c r="ET102" s="6">
        <v>0</v>
      </c>
      <c r="EU102" s="5">
        <v>0</v>
      </c>
      <c r="EV102" s="8">
        <v>0</v>
      </c>
      <c r="EW102" s="6">
        <v>0</v>
      </c>
      <c r="EX102" s="5">
        <v>0</v>
      </c>
      <c r="EY102" s="8">
        <v>0</v>
      </c>
      <c r="EZ102" s="6">
        <v>2</v>
      </c>
      <c r="FA102" s="5">
        <v>19</v>
      </c>
      <c r="FB102" s="8">
        <f t="shared" ref="FB102" si="125">FA102/EZ102*1000</f>
        <v>9500</v>
      </c>
      <c r="FC102" s="6">
        <v>14</v>
      </c>
      <c r="FD102" s="5">
        <v>217</v>
      </c>
      <c r="FE102" s="8">
        <f>FD102/FC102*1000</f>
        <v>15500</v>
      </c>
      <c r="FF102" s="6">
        <v>1</v>
      </c>
      <c r="FG102" s="5">
        <v>31</v>
      </c>
      <c r="FH102" s="8">
        <f>FG102/FF102*1000</f>
        <v>31000</v>
      </c>
      <c r="FI102" s="6">
        <v>0</v>
      </c>
      <c r="FJ102" s="5">
        <v>0</v>
      </c>
      <c r="FK102" s="8">
        <v>0</v>
      </c>
      <c r="FL102" s="6">
        <v>0</v>
      </c>
      <c r="FM102" s="5">
        <v>0</v>
      </c>
      <c r="FN102" s="8">
        <v>0</v>
      </c>
      <c r="FO102" s="6">
        <v>0</v>
      </c>
      <c r="FP102" s="5">
        <v>0</v>
      </c>
      <c r="FQ102" s="8">
        <v>0</v>
      </c>
      <c r="FR102" s="6">
        <v>0</v>
      </c>
      <c r="FS102" s="5">
        <v>0</v>
      </c>
      <c r="FT102" s="8">
        <v>0</v>
      </c>
      <c r="FU102" s="6">
        <v>0</v>
      </c>
      <c r="FV102" s="5">
        <v>0</v>
      </c>
      <c r="FW102" s="8">
        <v>0</v>
      </c>
      <c r="FX102" s="6">
        <v>0</v>
      </c>
      <c r="FY102" s="5">
        <v>0</v>
      </c>
      <c r="FZ102" s="8">
        <v>0</v>
      </c>
      <c r="GA102" s="6">
        <v>0</v>
      </c>
      <c r="GB102" s="5">
        <v>0</v>
      </c>
      <c r="GC102" s="8">
        <v>0</v>
      </c>
      <c r="GD102" s="6">
        <v>0</v>
      </c>
      <c r="GE102" s="5">
        <v>0</v>
      </c>
      <c r="GF102" s="8">
        <v>0</v>
      </c>
      <c r="GG102" s="6">
        <v>0</v>
      </c>
      <c r="GH102" s="5">
        <v>0</v>
      </c>
      <c r="GI102" s="8">
        <v>0</v>
      </c>
      <c r="GJ102" s="6">
        <v>0</v>
      </c>
      <c r="GK102" s="5">
        <v>0</v>
      </c>
      <c r="GL102" s="8">
        <v>0</v>
      </c>
      <c r="GM102" s="6">
        <v>0</v>
      </c>
      <c r="GN102" s="5">
        <v>0</v>
      </c>
      <c r="GO102" s="8">
        <v>0</v>
      </c>
      <c r="GP102" s="6">
        <f t="shared" ref="GP102:GP122" si="126">GG102+GM102+C102+O102+X102+AJ102+BB102+BH102+BW102+BZ102+CO102+CU102+ET102+EZ102+GA102+GD102+GJ102+FX102+FR102+FO102+FL102+FI102+FF102+FC102+EW102+EQ102+EN102+EE102+DY102+DV102+DS102+DP102+DA102+CX102+CL102+CF102+CC102+BQ102+BK102+AP102+AM102+AG102+R102+I102</f>
        <v>28</v>
      </c>
      <c r="GQ102" s="8">
        <f t="shared" ref="GQ102:GQ122" si="127">GH102+GN102+D102+P102+Y102+AK102+BC102+BI102+BX102+CA102+CP102+CV102+EU102+FA102+GB102+GE102+GK102+FY102+FS102+FP102+FM102+FJ102+FG102+FD102+EX102+ER102+EO102+EF102+DZ102+DW102+DT102+DQ102+DB102+CY102+CM102+CG102+CD102+BR102+BL102+AQ102+AN102+AH102+S102+J102</f>
        <v>479</v>
      </c>
    </row>
    <row r="103" spans="1:199" x14ac:dyDescent="0.3">
      <c r="A103" s="43">
        <v>2011</v>
      </c>
      <c r="B103" s="44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4</v>
      </c>
      <c r="BC103" s="5">
        <v>70</v>
      </c>
      <c r="BD103" s="8">
        <f t="shared" si="122"/>
        <v>17500</v>
      </c>
      <c r="BE103" s="6">
        <v>0</v>
      </c>
      <c r="BF103" s="5">
        <v>0</v>
      </c>
      <c r="BG103" s="8">
        <f t="shared" si="119"/>
        <v>0</v>
      </c>
      <c r="BH103" s="6">
        <v>4</v>
      </c>
      <c r="BI103" s="5">
        <v>71</v>
      </c>
      <c r="BJ103" s="8">
        <f t="shared" si="121"/>
        <v>17750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0</v>
      </c>
      <c r="DW103" s="5">
        <v>0</v>
      </c>
      <c r="DX103" s="8">
        <v>0</v>
      </c>
      <c r="DY103" s="6">
        <v>0</v>
      </c>
      <c r="DZ103" s="5">
        <v>0</v>
      </c>
      <c r="EA103" s="8">
        <v>0</v>
      </c>
      <c r="EB103" s="6">
        <v>0</v>
      </c>
      <c r="EC103" s="5">
        <v>0</v>
      </c>
      <c r="ED103" s="8">
        <v>0</v>
      </c>
      <c r="EE103" s="6">
        <v>0</v>
      </c>
      <c r="EF103" s="5">
        <v>0</v>
      </c>
      <c r="EG103" s="8">
        <v>0</v>
      </c>
      <c r="EH103" s="6">
        <v>0</v>
      </c>
      <c r="EI103" s="5">
        <v>0</v>
      </c>
      <c r="EJ103" s="8">
        <v>0</v>
      </c>
      <c r="EK103" s="6">
        <v>0</v>
      </c>
      <c r="EL103" s="5">
        <v>0</v>
      </c>
      <c r="EM103" s="8">
        <f t="shared" si="120"/>
        <v>0</v>
      </c>
      <c r="EN103" s="6">
        <v>0</v>
      </c>
      <c r="EO103" s="5">
        <v>0</v>
      </c>
      <c r="EP103" s="8">
        <v>0</v>
      </c>
      <c r="EQ103" s="6">
        <v>0</v>
      </c>
      <c r="ER103" s="5">
        <v>0</v>
      </c>
      <c r="ES103" s="8">
        <v>0</v>
      </c>
      <c r="ET103" s="6">
        <v>0</v>
      </c>
      <c r="EU103" s="5">
        <v>0</v>
      </c>
      <c r="EV103" s="8">
        <v>0</v>
      </c>
      <c r="EW103" s="6">
        <v>0</v>
      </c>
      <c r="EX103" s="5">
        <v>0</v>
      </c>
      <c r="EY103" s="8">
        <v>0</v>
      </c>
      <c r="EZ103" s="6">
        <v>0</v>
      </c>
      <c r="FA103" s="5">
        <v>0</v>
      </c>
      <c r="FB103" s="8">
        <v>0</v>
      </c>
      <c r="FC103" s="6">
        <v>0</v>
      </c>
      <c r="FD103" s="5">
        <v>0</v>
      </c>
      <c r="FE103" s="8">
        <v>0</v>
      </c>
      <c r="FF103" s="6">
        <v>0</v>
      </c>
      <c r="FG103" s="5">
        <v>0</v>
      </c>
      <c r="FH103" s="8">
        <v>0</v>
      </c>
      <c r="FI103" s="6">
        <v>0</v>
      </c>
      <c r="FJ103" s="5">
        <v>0</v>
      </c>
      <c r="FK103" s="8">
        <v>0</v>
      </c>
      <c r="FL103" s="6">
        <v>0</v>
      </c>
      <c r="FM103" s="5">
        <v>0</v>
      </c>
      <c r="FN103" s="8">
        <v>0</v>
      </c>
      <c r="FO103" s="6">
        <v>0</v>
      </c>
      <c r="FP103" s="5">
        <v>0</v>
      </c>
      <c r="FQ103" s="8">
        <v>0</v>
      </c>
      <c r="FR103" s="6">
        <v>0</v>
      </c>
      <c r="FS103" s="5">
        <v>0</v>
      </c>
      <c r="FT103" s="8">
        <v>0</v>
      </c>
      <c r="FU103" s="6">
        <v>0</v>
      </c>
      <c r="FV103" s="5">
        <v>0</v>
      </c>
      <c r="FW103" s="8">
        <v>0</v>
      </c>
      <c r="FX103" s="6">
        <v>0</v>
      </c>
      <c r="FY103" s="5">
        <v>0</v>
      </c>
      <c r="FZ103" s="8">
        <v>0</v>
      </c>
      <c r="GA103" s="6">
        <v>0</v>
      </c>
      <c r="GB103" s="5">
        <v>0</v>
      </c>
      <c r="GC103" s="8">
        <v>0</v>
      </c>
      <c r="GD103" s="6">
        <v>0</v>
      </c>
      <c r="GE103" s="5">
        <v>0</v>
      </c>
      <c r="GF103" s="8">
        <v>0</v>
      </c>
      <c r="GG103" s="6">
        <v>0</v>
      </c>
      <c r="GH103" s="5">
        <v>0</v>
      </c>
      <c r="GI103" s="8">
        <v>0</v>
      </c>
      <c r="GJ103" s="6">
        <v>0</v>
      </c>
      <c r="GK103" s="5">
        <v>0</v>
      </c>
      <c r="GL103" s="8">
        <v>0</v>
      </c>
      <c r="GM103" s="6">
        <v>0</v>
      </c>
      <c r="GN103" s="5">
        <v>0</v>
      </c>
      <c r="GO103" s="8">
        <v>0</v>
      </c>
      <c r="GP103" s="6">
        <f t="shared" si="126"/>
        <v>8</v>
      </c>
      <c r="GQ103" s="8">
        <f t="shared" si="127"/>
        <v>141</v>
      </c>
    </row>
    <row r="104" spans="1:199" x14ac:dyDescent="0.3">
      <c r="A104" s="43">
        <v>2011</v>
      </c>
      <c r="B104" s="44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3</v>
      </c>
      <c r="BC104" s="5">
        <v>74</v>
      </c>
      <c r="BD104" s="8">
        <f t="shared" si="122"/>
        <v>24666.666666666668</v>
      </c>
      <c r="BE104" s="6">
        <v>0</v>
      </c>
      <c r="BF104" s="5">
        <v>0</v>
      </c>
      <c r="BG104" s="8">
        <f t="shared" si="119"/>
        <v>0</v>
      </c>
      <c r="BH104" s="6">
        <v>4</v>
      </c>
      <c r="BI104" s="5">
        <v>86</v>
      </c>
      <c r="BJ104" s="8">
        <f t="shared" si="121"/>
        <v>21500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0</v>
      </c>
      <c r="DW104" s="5">
        <v>0</v>
      </c>
      <c r="DX104" s="8">
        <v>0</v>
      </c>
      <c r="DY104" s="6">
        <v>0</v>
      </c>
      <c r="DZ104" s="5">
        <v>0</v>
      </c>
      <c r="EA104" s="8">
        <v>0</v>
      </c>
      <c r="EB104" s="6">
        <v>0</v>
      </c>
      <c r="EC104" s="5">
        <v>0</v>
      </c>
      <c r="ED104" s="8">
        <v>0</v>
      </c>
      <c r="EE104" s="6">
        <v>0</v>
      </c>
      <c r="EF104" s="5">
        <v>0</v>
      </c>
      <c r="EG104" s="8">
        <v>0</v>
      </c>
      <c r="EH104" s="6">
        <v>0</v>
      </c>
      <c r="EI104" s="5">
        <v>0</v>
      </c>
      <c r="EJ104" s="8">
        <v>0</v>
      </c>
      <c r="EK104" s="6">
        <v>0</v>
      </c>
      <c r="EL104" s="5">
        <v>0</v>
      </c>
      <c r="EM104" s="8">
        <f t="shared" si="120"/>
        <v>0</v>
      </c>
      <c r="EN104" s="6">
        <v>0</v>
      </c>
      <c r="EO104" s="5">
        <v>0</v>
      </c>
      <c r="EP104" s="8">
        <v>0</v>
      </c>
      <c r="EQ104" s="6">
        <v>0</v>
      </c>
      <c r="ER104" s="5">
        <v>0</v>
      </c>
      <c r="ES104" s="8">
        <v>0</v>
      </c>
      <c r="ET104" s="6">
        <v>0</v>
      </c>
      <c r="EU104" s="5">
        <v>0</v>
      </c>
      <c r="EV104" s="8">
        <v>0</v>
      </c>
      <c r="EW104" s="6">
        <v>0</v>
      </c>
      <c r="EX104" s="5">
        <v>0</v>
      </c>
      <c r="EY104" s="8">
        <v>0</v>
      </c>
      <c r="EZ104" s="6">
        <v>0</v>
      </c>
      <c r="FA104" s="5">
        <v>0</v>
      </c>
      <c r="FB104" s="8">
        <v>0</v>
      </c>
      <c r="FC104" s="6">
        <v>0</v>
      </c>
      <c r="FD104" s="5">
        <v>0</v>
      </c>
      <c r="FE104" s="8">
        <v>0</v>
      </c>
      <c r="FF104" s="6">
        <v>0</v>
      </c>
      <c r="FG104" s="5">
        <v>0</v>
      </c>
      <c r="FH104" s="8">
        <v>0</v>
      </c>
      <c r="FI104" s="6">
        <v>0</v>
      </c>
      <c r="FJ104" s="5">
        <v>0</v>
      </c>
      <c r="FK104" s="8">
        <v>0</v>
      </c>
      <c r="FL104" s="6">
        <v>0</v>
      </c>
      <c r="FM104" s="5">
        <v>0</v>
      </c>
      <c r="FN104" s="8">
        <v>0</v>
      </c>
      <c r="FO104" s="6">
        <v>0</v>
      </c>
      <c r="FP104" s="5">
        <v>0</v>
      </c>
      <c r="FQ104" s="8">
        <v>0</v>
      </c>
      <c r="FR104" s="6">
        <v>0</v>
      </c>
      <c r="FS104" s="5">
        <v>0</v>
      </c>
      <c r="FT104" s="8">
        <v>0</v>
      </c>
      <c r="FU104" s="6">
        <v>0</v>
      </c>
      <c r="FV104" s="5">
        <v>0</v>
      </c>
      <c r="FW104" s="8">
        <v>0</v>
      </c>
      <c r="FX104" s="6">
        <v>0</v>
      </c>
      <c r="FY104" s="5">
        <v>0</v>
      </c>
      <c r="FZ104" s="8">
        <v>0</v>
      </c>
      <c r="GA104" s="6">
        <v>0</v>
      </c>
      <c r="GB104" s="5">
        <v>0</v>
      </c>
      <c r="GC104" s="8">
        <v>0</v>
      </c>
      <c r="GD104" s="6">
        <v>0</v>
      </c>
      <c r="GE104" s="5">
        <v>0</v>
      </c>
      <c r="GF104" s="8">
        <v>0</v>
      </c>
      <c r="GG104" s="6">
        <v>0</v>
      </c>
      <c r="GH104" s="5">
        <v>0</v>
      </c>
      <c r="GI104" s="8">
        <v>0</v>
      </c>
      <c r="GJ104" s="6">
        <v>0</v>
      </c>
      <c r="GK104" s="5">
        <v>0</v>
      </c>
      <c r="GL104" s="8">
        <v>0</v>
      </c>
      <c r="GM104" s="6">
        <v>0</v>
      </c>
      <c r="GN104" s="5">
        <v>0</v>
      </c>
      <c r="GO104" s="8">
        <v>0</v>
      </c>
      <c r="GP104" s="6">
        <f t="shared" si="126"/>
        <v>7</v>
      </c>
      <c r="GQ104" s="8">
        <f t="shared" si="127"/>
        <v>160</v>
      </c>
    </row>
    <row r="105" spans="1:199" x14ac:dyDescent="0.3">
      <c r="A105" s="43">
        <v>2011</v>
      </c>
      <c r="B105" s="44" t="s">
        <v>10</v>
      </c>
      <c r="C105" s="6">
        <v>1327</v>
      </c>
      <c r="D105" s="5">
        <v>12233</v>
      </c>
      <c r="E105" s="8">
        <f t="shared" si="124"/>
        <v>9218.5380557648823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f t="shared" si="119"/>
        <v>0</v>
      </c>
      <c r="BH105" s="6">
        <v>9</v>
      </c>
      <c r="BI105" s="5">
        <v>179</v>
      </c>
      <c r="BJ105" s="8">
        <f t="shared" si="121"/>
        <v>19888.888888888891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0</v>
      </c>
      <c r="DW105" s="5">
        <v>0</v>
      </c>
      <c r="DX105" s="8">
        <v>0</v>
      </c>
      <c r="DY105" s="6">
        <v>0</v>
      </c>
      <c r="DZ105" s="5">
        <v>0</v>
      </c>
      <c r="EA105" s="8">
        <v>0</v>
      </c>
      <c r="EB105" s="6">
        <v>0</v>
      </c>
      <c r="EC105" s="5">
        <v>0</v>
      </c>
      <c r="ED105" s="8">
        <v>0</v>
      </c>
      <c r="EE105" s="6">
        <v>0</v>
      </c>
      <c r="EF105" s="5">
        <v>0</v>
      </c>
      <c r="EG105" s="8">
        <v>0</v>
      </c>
      <c r="EH105" s="6">
        <v>0</v>
      </c>
      <c r="EI105" s="5">
        <v>0</v>
      </c>
      <c r="EJ105" s="8">
        <v>0</v>
      </c>
      <c r="EK105" s="6">
        <v>0</v>
      </c>
      <c r="EL105" s="5">
        <v>0</v>
      </c>
      <c r="EM105" s="8">
        <f t="shared" si="120"/>
        <v>0</v>
      </c>
      <c r="EN105" s="6">
        <v>0</v>
      </c>
      <c r="EO105" s="5">
        <v>0</v>
      </c>
      <c r="EP105" s="8">
        <v>0</v>
      </c>
      <c r="EQ105" s="6">
        <v>0</v>
      </c>
      <c r="ER105" s="5">
        <v>0</v>
      </c>
      <c r="ES105" s="8">
        <v>0</v>
      </c>
      <c r="ET105" s="6">
        <v>0</v>
      </c>
      <c r="EU105" s="5">
        <v>0</v>
      </c>
      <c r="EV105" s="8">
        <v>0</v>
      </c>
      <c r="EW105" s="6">
        <v>0</v>
      </c>
      <c r="EX105" s="5">
        <v>0</v>
      </c>
      <c r="EY105" s="8">
        <v>0</v>
      </c>
      <c r="EZ105" s="6">
        <v>7</v>
      </c>
      <c r="FA105" s="5">
        <v>83</v>
      </c>
      <c r="FB105" s="8">
        <f t="shared" ref="FB105" si="128">FA105/EZ105*1000</f>
        <v>11857.142857142857</v>
      </c>
      <c r="FC105" s="6">
        <v>0</v>
      </c>
      <c r="FD105" s="5">
        <v>0</v>
      </c>
      <c r="FE105" s="8">
        <v>0</v>
      </c>
      <c r="FF105" s="6">
        <v>0</v>
      </c>
      <c r="FG105" s="5">
        <v>0</v>
      </c>
      <c r="FH105" s="8">
        <v>0</v>
      </c>
      <c r="FI105" s="6">
        <v>0</v>
      </c>
      <c r="FJ105" s="5">
        <v>0</v>
      </c>
      <c r="FK105" s="8">
        <v>0</v>
      </c>
      <c r="FL105" s="6">
        <v>0</v>
      </c>
      <c r="FM105" s="5">
        <v>0</v>
      </c>
      <c r="FN105" s="8">
        <v>0</v>
      </c>
      <c r="FO105" s="6">
        <v>0</v>
      </c>
      <c r="FP105" s="5">
        <v>0</v>
      </c>
      <c r="FQ105" s="8">
        <v>0</v>
      </c>
      <c r="FR105" s="6">
        <v>0</v>
      </c>
      <c r="FS105" s="5">
        <v>0</v>
      </c>
      <c r="FT105" s="8">
        <v>0</v>
      </c>
      <c r="FU105" s="6">
        <v>0</v>
      </c>
      <c r="FV105" s="5">
        <v>0</v>
      </c>
      <c r="FW105" s="8">
        <v>0</v>
      </c>
      <c r="FX105" s="6">
        <v>0</v>
      </c>
      <c r="FY105" s="5">
        <v>0</v>
      </c>
      <c r="FZ105" s="8">
        <v>0</v>
      </c>
      <c r="GA105" s="6">
        <v>0</v>
      </c>
      <c r="GB105" s="5">
        <v>0</v>
      </c>
      <c r="GC105" s="8">
        <v>0</v>
      </c>
      <c r="GD105" s="6">
        <v>0</v>
      </c>
      <c r="GE105" s="5">
        <v>0</v>
      </c>
      <c r="GF105" s="8">
        <v>0</v>
      </c>
      <c r="GG105" s="6">
        <v>0</v>
      </c>
      <c r="GH105" s="5">
        <v>0</v>
      </c>
      <c r="GI105" s="8">
        <v>0</v>
      </c>
      <c r="GJ105" s="6">
        <v>0</v>
      </c>
      <c r="GK105" s="5">
        <v>0</v>
      </c>
      <c r="GL105" s="8">
        <v>0</v>
      </c>
      <c r="GM105" s="6">
        <v>0</v>
      </c>
      <c r="GN105" s="5">
        <v>0</v>
      </c>
      <c r="GO105" s="8">
        <v>0</v>
      </c>
      <c r="GP105" s="6">
        <f t="shared" si="126"/>
        <v>1343</v>
      </c>
      <c r="GQ105" s="8">
        <f t="shared" si="127"/>
        <v>12495</v>
      </c>
    </row>
    <row r="106" spans="1:199" x14ac:dyDescent="0.3">
      <c r="A106" s="43">
        <v>2011</v>
      </c>
      <c r="B106" s="44" t="s">
        <v>11</v>
      </c>
      <c r="C106" s="6">
        <v>-602</v>
      </c>
      <c r="D106" s="5">
        <v>-5657</v>
      </c>
      <c r="E106" s="8">
        <f t="shared" si="124"/>
        <v>9397.0099667774084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8</v>
      </c>
      <c r="BC106" s="5">
        <v>139</v>
      </c>
      <c r="BD106" s="8">
        <f t="shared" si="122"/>
        <v>17375</v>
      </c>
      <c r="BE106" s="6">
        <v>0</v>
      </c>
      <c r="BF106" s="5">
        <v>0</v>
      </c>
      <c r="BG106" s="8">
        <f t="shared" si="119"/>
        <v>0</v>
      </c>
      <c r="BH106" s="6">
        <v>11</v>
      </c>
      <c r="BI106" s="5">
        <v>220</v>
      </c>
      <c r="BJ106" s="8">
        <f t="shared" si="121"/>
        <v>20000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0</v>
      </c>
      <c r="DW106" s="5">
        <v>0</v>
      </c>
      <c r="DX106" s="8">
        <v>0</v>
      </c>
      <c r="DY106" s="6">
        <v>0</v>
      </c>
      <c r="DZ106" s="5">
        <v>0</v>
      </c>
      <c r="EA106" s="8">
        <v>0</v>
      </c>
      <c r="EB106" s="6">
        <v>0</v>
      </c>
      <c r="EC106" s="5">
        <v>0</v>
      </c>
      <c r="ED106" s="8">
        <v>0</v>
      </c>
      <c r="EE106" s="6">
        <v>0</v>
      </c>
      <c r="EF106" s="5">
        <v>0</v>
      </c>
      <c r="EG106" s="8">
        <v>0</v>
      </c>
      <c r="EH106" s="6">
        <v>0</v>
      </c>
      <c r="EI106" s="5">
        <v>0</v>
      </c>
      <c r="EJ106" s="8">
        <v>0</v>
      </c>
      <c r="EK106" s="6">
        <v>0</v>
      </c>
      <c r="EL106" s="5">
        <v>0</v>
      </c>
      <c r="EM106" s="8">
        <f t="shared" si="120"/>
        <v>0</v>
      </c>
      <c r="EN106" s="6">
        <v>0</v>
      </c>
      <c r="EO106" s="5">
        <v>0</v>
      </c>
      <c r="EP106" s="8">
        <v>0</v>
      </c>
      <c r="EQ106" s="6">
        <v>0</v>
      </c>
      <c r="ER106" s="5">
        <v>0</v>
      </c>
      <c r="ES106" s="8">
        <v>0</v>
      </c>
      <c r="ET106" s="6">
        <v>0</v>
      </c>
      <c r="EU106" s="5">
        <v>0</v>
      </c>
      <c r="EV106" s="8">
        <v>0</v>
      </c>
      <c r="EW106" s="6">
        <v>0</v>
      </c>
      <c r="EX106" s="5">
        <v>0</v>
      </c>
      <c r="EY106" s="8">
        <v>0</v>
      </c>
      <c r="EZ106" s="6">
        <v>0</v>
      </c>
      <c r="FA106" s="5">
        <v>0</v>
      </c>
      <c r="FB106" s="8">
        <v>0</v>
      </c>
      <c r="FC106" s="6">
        <v>17</v>
      </c>
      <c r="FD106" s="5">
        <v>297</v>
      </c>
      <c r="FE106" s="8">
        <f t="shared" ref="FE106" si="129">FD106/FC106*1000</f>
        <v>17470.588235294115</v>
      </c>
      <c r="FF106" s="6">
        <v>0</v>
      </c>
      <c r="FG106" s="5">
        <v>0</v>
      </c>
      <c r="FH106" s="8">
        <v>0</v>
      </c>
      <c r="FI106" s="6">
        <v>0</v>
      </c>
      <c r="FJ106" s="5">
        <v>0</v>
      </c>
      <c r="FK106" s="8">
        <v>0</v>
      </c>
      <c r="FL106" s="6">
        <v>0</v>
      </c>
      <c r="FM106" s="5">
        <v>0</v>
      </c>
      <c r="FN106" s="8">
        <v>0</v>
      </c>
      <c r="FO106" s="6">
        <v>0</v>
      </c>
      <c r="FP106" s="5">
        <v>0</v>
      </c>
      <c r="FQ106" s="8">
        <v>0</v>
      </c>
      <c r="FR106" s="6">
        <v>0</v>
      </c>
      <c r="FS106" s="5">
        <v>0</v>
      </c>
      <c r="FT106" s="8">
        <v>0</v>
      </c>
      <c r="FU106" s="6">
        <v>0</v>
      </c>
      <c r="FV106" s="5">
        <v>0</v>
      </c>
      <c r="FW106" s="8">
        <v>0</v>
      </c>
      <c r="FX106" s="6">
        <v>0</v>
      </c>
      <c r="FY106" s="5">
        <v>0</v>
      </c>
      <c r="FZ106" s="8">
        <v>0</v>
      </c>
      <c r="GA106" s="6">
        <v>0</v>
      </c>
      <c r="GB106" s="5">
        <v>0</v>
      </c>
      <c r="GC106" s="8">
        <v>0</v>
      </c>
      <c r="GD106" s="6">
        <v>0</v>
      </c>
      <c r="GE106" s="5">
        <v>0</v>
      </c>
      <c r="GF106" s="8">
        <v>0</v>
      </c>
      <c r="GG106" s="6">
        <v>0</v>
      </c>
      <c r="GH106" s="5">
        <v>0</v>
      </c>
      <c r="GI106" s="8">
        <v>0</v>
      </c>
      <c r="GJ106" s="6">
        <v>0</v>
      </c>
      <c r="GK106" s="5">
        <v>0</v>
      </c>
      <c r="GL106" s="8">
        <v>0</v>
      </c>
      <c r="GM106" s="6">
        <v>0</v>
      </c>
      <c r="GN106" s="5">
        <v>0</v>
      </c>
      <c r="GO106" s="8">
        <v>0</v>
      </c>
      <c r="GP106" s="6">
        <f t="shared" si="126"/>
        <v>-566</v>
      </c>
      <c r="GQ106" s="8">
        <f t="shared" si="127"/>
        <v>-5001</v>
      </c>
    </row>
    <row r="107" spans="1:199" x14ac:dyDescent="0.3">
      <c r="A107" s="43">
        <v>2011</v>
      </c>
      <c r="B107" s="44" t="s">
        <v>12</v>
      </c>
      <c r="C107" s="6">
        <v>0</v>
      </c>
      <c r="D107" s="5">
        <v>0</v>
      </c>
      <c r="E107" s="8">
        <v>0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3</v>
      </c>
      <c r="AK107" s="5">
        <v>63</v>
      </c>
      <c r="AL107" s="8">
        <f t="shared" ref="AL107" si="130">AK107/AJ107*1000</f>
        <v>21000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0</v>
      </c>
      <c r="BF107" s="5">
        <v>0</v>
      </c>
      <c r="BG107" s="8">
        <f t="shared" si="119"/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v>0</v>
      </c>
      <c r="CL107" s="6">
        <v>0</v>
      </c>
      <c r="CM107" s="5">
        <v>0</v>
      </c>
      <c r="CN107" s="8">
        <v>0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0</v>
      </c>
      <c r="DW107" s="5">
        <v>0</v>
      </c>
      <c r="DX107" s="8">
        <v>0</v>
      </c>
      <c r="DY107" s="6">
        <v>0</v>
      </c>
      <c r="DZ107" s="5">
        <v>0</v>
      </c>
      <c r="EA107" s="8">
        <v>0</v>
      </c>
      <c r="EB107" s="6">
        <v>0</v>
      </c>
      <c r="EC107" s="5">
        <v>0</v>
      </c>
      <c r="ED107" s="8">
        <v>0</v>
      </c>
      <c r="EE107" s="6">
        <v>0</v>
      </c>
      <c r="EF107" s="5">
        <v>0</v>
      </c>
      <c r="EG107" s="8">
        <v>0</v>
      </c>
      <c r="EH107" s="6">
        <v>0</v>
      </c>
      <c r="EI107" s="5">
        <v>0</v>
      </c>
      <c r="EJ107" s="8">
        <v>0</v>
      </c>
      <c r="EK107" s="6">
        <v>0</v>
      </c>
      <c r="EL107" s="5">
        <v>0</v>
      </c>
      <c r="EM107" s="8">
        <f t="shared" si="120"/>
        <v>0</v>
      </c>
      <c r="EN107" s="6">
        <v>0</v>
      </c>
      <c r="EO107" s="5">
        <v>0</v>
      </c>
      <c r="EP107" s="8">
        <v>0</v>
      </c>
      <c r="EQ107" s="6">
        <v>0</v>
      </c>
      <c r="ER107" s="5">
        <v>0</v>
      </c>
      <c r="ES107" s="8">
        <v>0</v>
      </c>
      <c r="ET107" s="6">
        <v>0</v>
      </c>
      <c r="EU107" s="5">
        <v>0</v>
      </c>
      <c r="EV107" s="8">
        <v>0</v>
      </c>
      <c r="EW107" s="6">
        <v>0</v>
      </c>
      <c r="EX107" s="5">
        <v>0</v>
      </c>
      <c r="EY107" s="8">
        <v>0</v>
      </c>
      <c r="EZ107" s="6">
        <v>0</v>
      </c>
      <c r="FA107" s="5">
        <v>0</v>
      </c>
      <c r="FB107" s="8">
        <v>0</v>
      </c>
      <c r="FC107" s="6">
        <v>0</v>
      </c>
      <c r="FD107" s="5">
        <v>0</v>
      </c>
      <c r="FE107" s="8">
        <v>0</v>
      </c>
      <c r="FF107" s="6">
        <v>0</v>
      </c>
      <c r="FG107" s="5">
        <v>0</v>
      </c>
      <c r="FH107" s="8">
        <v>0</v>
      </c>
      <c r="FI107" s="6">
        <v>0</v>
      </c>
      <c r="FJ107" s="5">
        <v>0</v>
      </c>
      <c r="FK107" s="8">
        <v>0</v>
      </c>
      <c r="FL107" s="6">
        <v>0</v>
      </c>
      <c r="FM107" s="5">
        <v>0</v>
      </c>
      <c r="FN107" s="8">
        <v>0</v>
      </c>
      <c r="FO107" s="6">
        <v>0</v>
      </c>
      <c r="FP107" s="5">
        <v>0</v>
      </c>
      <c r="FQ107" s="8">
        <v>0</v>
      </c>
      <c r="FR107" s="6">
        <v>0</v>
      </c>
      <c r="FS107" s="5">
        <v>0</v>
      </c>
      <c r="FT107" s="8">
        <v>0</v>
      </c>
      <c r="FU107" s="6">
        <v>0</v>
      </c>
      <c r="FV107" s="5">
        <v>0</v>
      </c>
      <c r="FW107" s="8">
        <v>0</v>
      </c>
      <c r="FX107" s="6">
        <v>0</v>
      </c>
      <c r="FY107" s="5">
        <v>0</v>
      </c>
      <c r="FZ107" s="8">
        <v>0</v>
      </c>
      <c r="GA107" s="6">
        <v>0</v>
      </c>
      <c r="GB107" s="5">
        <v>0</v>
      </c>
      <c r="GC107" s="8">
        <v>0</v>
      </c>
      <c r="GD107" s="6">
        <v>0</v>
      </c>
      <c r="GE107" s="5">
        <v>0</v>
      </c>
      <c r="GF107" s="8">
        <v>0</v>
      </c>
      <c r="GG107" s="6">
        <v>0</v>
      </c>
      <c r="GH107" s="5">
        <v>0</v>
      </c>
      <c r="GI107" s="8">
        <v>0</v>
      </c>
      <c r="GJ107" s="6">
        <v>0</v>
      </c>
      <c r="GK107" s="5">
        <v>0</v>
      </c>
      <c r="GL107" s="8">
        <v>0</v>
      </c>
      <c r="GM107" s="6">
        <v>0</v>
      </c>
      <c r="GN107" s="5">
        <v>0</v>
      </c>
      <c r="GO107" s="8">
        <v>0</v>
      </c>
      <c r="GP107" s="6">
        <f t="shared" si="126"/>
        <v>3</v>
      </c>
      <c r="GQ107" s="8">
        <f t="shared" si="127"/>
        <v>63</v>
      </c>
    </row>
    <row r="108" spans="1:199" x14ac:dyDescent="0.3">
      <c r="A108" s="43">
        <v>2011</v>
      </c>
      <c r="B108" s="44" t="s">
        <v>13</v>
      </c>
      <c r="C108" s="6">
        <v>0</v>
      </c>
      <c r="D108" s="5">
        <v>0</v>
      </c>
      <c r="E108" s="8">
        <v>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f t="shared" si="119"/>
        <v>0</v>
      </c>
      <c r="BH108" s="6">
        <v>3</v>
      </c>
      <c r="BI108" s="5">
        <v>83</v>
      </c>
      <c r="BJ108" s="8">
        <f t="shared" si="121"/>
        <v>27666.666666666668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0</v>
      </c>
      <c r="CM108" s="5">
        <v>0</v>
      </c>
      <c r="CN108" s="8">
        <v>0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2</v>
      </c>
      <c r="DW108" s="5">
        <v>2</v>
      </c>
      <c r="DX108" s="8">
        <f t="shared" ref="DX108" si="131">DW108/DV108*1000</f>
        <v>1000</v>
      </c>
      <c r="DY108" s="6">
        <v>0</v>
      </c>
      <c r="DZ108" s="5">
        <v>0</v>
      </c>
      <c r="EA108" s="8">
        <v>0</v>
      </c>
      <c r="EB108" s="6">
        <v>0</v>
      </c>
      <c r="EC108" s="5">
        <v>0</v>
      </c>
      <c r="ED108" s="8">
        <v>0</v>
      </c>
      <c r="EE108" s="6">
        <v>0</v>
      </c>
      <c r="EF108" s="5">
        <v>0</v>
      </c>
      <c r="EG108" s="8">
        <v>0</v>
      </c>
      <c r="EH108" s="6">
        <v>0</v>
      </c>
      <c r="EI108" s="5">
        <v>0</v>
      </c>
      <c r="EJ108" s="8">
        <v>0</v>
      </c>
      <c r="EK108" s="6">
        <v>0</v>
      </c>
      <c r="EL108" s="5">
        <v>0</v>
      </c>
      <c r="EM108" s="8">
        <f t="shared" si="120"/>
        <v>0</v>
      </c>
      <c r="EN108" s="6">
        <v>0</v>
      </c>
      <c r="EO108" s="5">
        <v>0</v>
      </c>
      <c r="EP108" s="8">
        <v>0</v>
      </c>
      <c r="EQ108" s="6">
        <v>0</v>
      </c>
      <c r="ER108" s="5">
        <v>0</v>
      </c>
      <c r="ES108" s="8">
        <v>0</v>
      </c>
      <c r="ET108" s="6">
        <v>0</v>
      </c>
      <c r="EU108" s="5">
        <v>0</v>
      </c>
      <c r="EV108" s="8">
        <v>0</v>
      </c>
      <c r="EW108" s="6">
        <v>0</v>
      </c>
      <c r="EX108" s="5">
        <v>0</v>
      </c>
      <c r="EY108" s="8">
        <v>0</v>
      </c>
      <c r="EZ108" s="6">
        <v>0</v>
      </c>
      <c r="FA108" s="5">
        <v>0</v>
      </c>
      <c r="FB108" s="8">
        <v>0</v>
      </c>
      <c r="FC108" s="6">
        <v>0</v>
      </c>
      <c r="FD108" s="5">
        <v>0</v>
      </c>
      <c r="FE108" s="8">
        <v>0</v>
      </c>
      <c r="FF108" s="6">
        <v>1</v>
      </c>
      <c r="FG108" s="5">
        <v>41</v>
      </c>
      <c r="FH108" s="8">
        <f t="shared" ref="FH108" si="132">FG108/FF108*1000</f>
        <v>41000</v>
      </c>
      <c r="FI108" s="6">
        <v>0</v>
      </c>
      <c r="FJ108" s="5">
        <v>0</v>
      </c>
      <c r="FK108" s="8">
        <v>0</v>
      </c>
      <c r="FL108" s="6">
        <v>0</v>
      </c>
      <c r="FM108" s="5">
        <v>0</v>
      </c>
      <c r="FN108" s="8">
        <v>0</v>
      </c>
      <c r="FO108" s="6">
        <v>0</v>
      </c>
      <c r="FP108" s="5">
        <v>0</v>
      </c>
      <c r="FQ108" s="8">
        <v>0</v>
      </c>
      <c r="FR108" s="6">
        <v>0</v>
      </c>
      <c r="FS108" s="5">
        <v>0</v>
      </c>
      <c r="FT108" s="8">
        <v>0</v>
      </c>
      <c r="FU108" s="6">
        <v>0</v>
      </c>
      <c r="FV108" s="5">
        <v>0</v>
      </c>
      <c r="FW108" s="8">
        <v>0</v>
      </c>
      <c r="FX108" s="6">
        <v>0</v>
      </c>
      <c r="FY108" s="5">
        <v>0</v>
      </c>
      <c r="FZ108" s="8">
        <v>0</v>
      </c>
      <c r="GA108" s="6">
        <v>1</v>
      </c>
      <c r="GB108" s="5">
        <v>15</v>
      </c>
      <c r="GC108" s="8">
        <f>GB108/GA108*1000</f>
        <v>15000</v>
      </c>
      <c r="GD108" s="6">
        <v>0</v>
      </c>
      <c r="GE108" s="5">
        <v>0</v>
      </c>
      <c r="GF108" s="8">
        <v>0</v>
      </c>
      <c r="GG108" s="6">
        <v>0</v>
      </c>
      <c r="GH108" s="5">
        <v>0</v>
      </c>
      <c r="GI108" s="8">
        <v>0</v>
      </c>
      <c r="GJ108" s="6">
        <v>0</v>
      </c>
      <c r="GK108" s="5">
        <v>0</v>
      </c>
      <c r="GL108" s="8">
        <v>0</v>
      </c>
      <c r="GM108" s="6">
        <v>0</v>
      </c>
      <c r="GN108" s="5">
        <v>0</v>
      </c>
      <c r="GO108" s="8">
        <v>0</v>
      </c>
      <c r="GP108" s="6">
        <f t="shared" si="126"/>
        <v>7</v>
      </c>
      <c r="GQ108" s="8">
        <f t="shared" si="127"/>
        <v>141</v>
      </c>
    </row>
    <row r="109" spans="1:199" ht="15" thickBot="1" x14ac:dyDescent="0.35">
      <c r="A109" s="45"/>
      <c r="B109" s="46" t="s">
        <v>14</v>
      </c>
      <c r="C109" s="26">
        <f>SUM(C97:C108)</f>
        <v>1911</v>
      </c>
      <c r="D109" s="24">
        <f>SUM(D97:D108)</f>
        <v>16655</v>
      </c>
      <c r="E109" s="27"/>
      <c r="F109" s="26">
        <f>SUM(F97:F108)</f>
        <v>0</v>
      </c>
      <c r="G109" s="24">
        <f>SUM(G97:G108)</f>
        <v>0</v>
      </c>
      <c r="H109" s="27"/>
      <c r="I109" s="26">
        <f>SUM(I97:I108)</f>
        <v>0</v>
      </c>
      <c r="J109" s="24">
        <f>SUM(J97:J108)</f>
        <v>0</v>
      </c>
      <c r="K109" s="27"/>
      <c r="L109" s="26">
        <f>SUM(L97:L108)</f>
        <v>0</v>
      </c>
      <c r="M109" s="24">
        <f>SUM(M97:M108)</f>
        <v>0</v>
      </c>
      <c r="N109" s="27"/>
      <c r="O109" s="26">
        <f>SUM(O97:O108)</f>
        <v>0</v>
      </c>
      <c r="P109" s="24">
        <f>SUM(P97:P108)</f>
        <v>0</v>
      </c>
      <c r="Q109" s="27"/>
      <c r="R109" s="26">
        <f>SUM(R97:R108)</f>
        <v>0</v>
      </c>
      <c r="S109" s="24">
        <f>SUM(S97:S108)</f>
        <v>0</v>
      </c>
      <c r="T109" s="27"/>
      <c r="U109" s="26">
        <f>SUM(U97:U108)</f>
        <v>0</v>
      </c>
      <c r="V109" s="24">
        <f>SUM(V97:V108)</f>
        <v>0</v>
      </c>
      <c r="W109" s="27"/>
      <c r="X109" s="26">
        <f>SUM(X97:X108)</f>
        <v>0</v>
      </c>
      <c r="Y109" s="24">
        <f>SUM(Y97:Y108)</f>
        <v>0</v>
      </c>
      <c r="Z109" s="27"/>
      <c r="AA109" s="26">
        <f>SUM(AA97:AA108)</f>
        <v>0</v>
      </c>
      <c r="AB109" s="24">
        <f>SUM(AB97:AB108)</f>
        <v>0</v>
      </c>
      <c r="AC109" s="27"/>
      <c r="AD109" s="26">
        <f>SUM(AD97:AD108)</f>
        <v>0</v>
      </c>
      <c r="AE109" s="24">
        <f>SUM(AE97:AE108)</f>
        <v>0</v>
      </c>
      <c r="AF109" s="27"/>
      <c r="AG109" s="26">
        <f>SUM(AG97:AG108)</f>
        <v>0</v>
      </c>
      <c r="AH109" s="24">
        <f>SUM(AH97:AH108)</f>
        <v>0</v>
      </c>
      <c r="AI109" s="27"/>
      <c r="AJ109" s="26">
        <f>SUM(AJ97:AJ108)</f>
        <v>3</v>
      </c>
      <c r="AK109" s="24">
        <f>SUM(AK97:AK108)</f>
        <v>63</v>
      </c>
      <c r="AL109" s="27"/>
      <c r="AM109" s="26">
        <f>SUM(AM97:AM108)</f>
        <v>0</v>
      </c>
      <c r="AN109" s="24">
        <f>SUM(AN97:AN108)</f>
        <v>0</v>
      </c>
      <c r="AO109" s="27"/>
      <c r="AP109" s="26">
        <f>SUM(AP97:AP108)</f>
        <v>0</v>
      </c>
      <c r="AQ109" s="24">
        <f>SUM(AQ97:AQ108)</f>
        <v>0</v>
      </c>
      <c r="AR109" s="27"/>
      <c r="AS109" s="26">
        <f>SUM(AS97:AS108)</f>
        <v>0</v>
      </c>
      <c r="AT109" s="24">
        <f>SUM(AT97:AT108)</f>
        <v>0</v>
      </c>
      <c r="AU109" s="27"/>
      <c r="AV109" s="26">
        <f>SUM(AV97:AV108)</f>
        <v>0</v>
      </c>
      <c r="AW109" s="24">
        <f>SUM(AW97:AW108)</f>
        <v>0</v>
      </c>
      <c r="AX109" s="27"/>
      <c r="AY109" s="26">
        <f>SUM(AY97:AY108)</f>
        <v>0</v>
      </c>
      <c r="AZ109" s="24">
        <f>SUM(AZ97:AZ108)</f>
        <v>0</v>
      </c>
      <c r="BA109" s="27"/>
      <c r="BB109" s="26">
        <f>SUM(BB97:BB108)</f>
        <v>24</v>
      </c>
      <c r="BC109" s="24">
        <f>SUM(BC97:BC108)</f>
        <v>453</v>
      </c>
      <c r="BD109" s="27"/>
      <c r="BE109" s="26">
        <f t="shared" ref="BE109:BF109" si="133">SUM(BE97:BE108)</f>
        <v>0</v>
      </c>
      <c r="BF109" s="24">
        <f t="shared" si="133"/>
        <v>0</v>
      </c>
      <c r="BG109" s="27"/>
      <c r="BH109" s="26">
        <f>SUM(BH97:BH108)</f>
        <v>68</v>
      </c>
      <c r="BI109" s="24">
        <f>SUM(BI97:BI108)</f>
        <v>1317</v>
      </c>
      <c r="BJ109" s="27"/>
      <c r="BK109" s="26">
        <f>SUM(BK97:BK108)</f>
        <v>0</v>
      </c>
      <c r="BL109" s="24">
        <f>SUM(BL97:BL108)</f>
        <v>0</v>
      </c>
      <c r="BM109" s="27"/>
      <c r="BN109" s="26">
        <f>SUM(BN97:BN108)</f>
        <v>0</v>
      </c>
      <c r="BO109" s="24">
        <f>SUM(BO97:BO108)</f>
        <v>0</v>
      </c>
      <c r="BP109" s="27"/>
      <c r="BQ109" s="26">
        <f>SUM(BQ97:BQ108)</f>
        <v>0</v>
      </c>
      <c r="BR109" s="24">
        <f>SUM(BR97:BR108)</f>
        <v>0</v>
      </c>
      <c r="BS109" s="27"/>
      <c r="BT109" s="26">
        <f>SUM(BT97:BT108)</f>
        <v>0</v>
      </c>
      <c r="BU109" s="24">
        <f>SUM(BU97:BU108)</f>
        <v>0</v>
      </c>
      <c r="BV109" s="27"/>
      <c r="BW109" s="26">
        <f>SUM(BW97:BW108)</f>
        <v>0</v>
      </c>
      <c r="BX109" s="24">
        <f>SUM(BX97:BX108)</f>
        <v>0</v>
      </c>
      <c r="BY109" s="27"/>
      <c r="BZ109" s="26">
        <f>SUM(BZ97:BZ108)</f>
        <v>0</v>
      </c>
      <c r="CA109" s="24">
        <f>SUM(CA97:CA108)</f>
        <v>0</v>
      </c>
      <c r="CB109" s="27"/>
      <c r="CC109" s="26">
        <f>SUM(CC97:CC108)</f>
        <v>0</v>
      </c>
      <c r="CD109" s="24">
        <f>SUM(CD97:CD108)</f>
        <v>0</v>
      </c>
      <c r="CE109" s="27"/>
      <c r="CF109" s="26">
        <f>SUM(CF97:CF108)</f>
        <v>0</v>
      </c>
      <c r="CG109" s="24">
        <f>SUM(CG97:CG108)</f>
        <v>0</v>
      </c>
      <c r="CH109" s="27"/>
      <c r="CI109" s="26">
        <f>SUM(CI97:CI108)</f>
        <v>0</v>
      </c>
      <c r="CJ109" s="24">
        <f>SUM(CJ97:CJ108)</f>
        <v>0</v>
      </c>
      <c r="CK109" s="27"/>
      <c r="CL109" s="26">
        <f>SUM(CL97:CL108)</f>
        <v>0</v>
      </c>
      <c r="CM109" s="24">
        <f>SUM(CM97:CM108)</f>
        <v>0</v>
      </c>
      <c r="CN109" s="27"/>
      <c r="CO109" s="26">
        <f>SUM(CO97:CO108)</f>
        <v>0</v>
      </c>
      <c r="CP109" s="24">
        <f>SUM(CP97:CP108)</f>
        <v>0</v>
      </c>
      <c r="CQ109" s="27"/>
      <c r="CR109" s="26">
        <f>SUM(CR97:CR108)</f>
        <v>0</v>
      </c>
      <c r="CS109" s="24">
        <f>SUM(CS97:CS108)</f>
        <v>0</v>
      </c>
      <c r="CT109" s="27"/>
      <c r="CU109" s="26">
        <f>SUM(CU97:CU108)</f>
        <v>0</v>
      </c>
      <c r="CV109" s="24">
        <f>SUM(CV97:CV108)</f>
        <v>0</v>
      </c>
      <c r="CW109" s="27"/>
      <c r="CX109" s="26">
        <f>SUM(CX97:CX108)</f>
        <v>0</v>
      </c>
      <c r="CY109" s="24">
        <f>SUM(CY97:CY108)</f>
        <v>0</v>
      </c>
      <c r="CZ109" s="27"/>
      <c r="DA109" s="26">
        <f>SUM(DA97:DA108)</f>
        <v>0</v>
      </c>
      <c r="DB109" s="24">
        <f>SUM(DB97:DB108)</f>
        <v>0</v>
      </c>
      <c r="DC109" s="27"/>
      <c r="DD109" s="26">
        <f>SUM(DD97:DD108)</f>
        <v>0</v>
      </c>
      <c r="DE109" s="24">
        <f>SUM(DE97:DE108)</f>
        <v>0</v>
      </c>
      <c r="DF109" s="27"/>
      <c r="DG109" s="26">
        <f>SUM(DG97:DG108)</f>
        <v>0</v>
      </c>
      <c r="DH109" s="24">
        <f>SUM(DH97:DH108)</f>
        <v>0</v>
      </c>
      <c r="DI109" s="27"/>
      <c r="DJ109" s="26">
        <f>SUM(DJ97:DJ108)</f>
        <v>0</v>
      </c>
      <c r="DK109" s="24">
        <f>SUM(DK97:DK108)</f>
        <v>0</v>
      </c>
      <c r="DL109" s="27"/>
      <c r="DM109" s="26">
        <f>SUM(DM97:DM108)</f>
        <v>0</v>
      </c>
      <c r="DN109" s="24">
        <f>SUM(DN97:DN108)</f>
        <v>0</v>
      </c>
      <c r="DO109" s="27"/>
      <c r="DP109" s="26">
        <f>SUM(DP97:DP108)</f>
        <v>0</v>
      </c>
      <c r="DQ109" s="24">
        <f>SUM(DQ97:DQ108)</f>
        <v>0</v>
      </c>
      <c r="DR109" s="27"/>
      <c r="DS109" s="26">
        <f>SUM(DS97:DS108)</f>
        <v>0</v>
      </c>
      <c r="DT109" s="24">
        <f>SUM(DT97:DT108)</f>
        <v>0</v>
      </c>
      <c r="DU109" s="27"/>
      <c r="DV109" s="26">
        <f>SUM(DV97:DV108)</f>
        <v>2</v>
      </c>
      <c r="DW109" s="24">
        <f>SUM(DW97:DW108)</f>
        <v>2</v>
      </c>
      <c r="DX109" s="27"/>
      <c r="DY109" s="26">
        <f>SUM(DY97:DY108)</f>
        <v>0</v>
      </c>
      <c r="DZ109" s="24">
        <f>SUM(DZ97:DZ108)</f>
        <v>0</v>
      </c>
      <c r="EA109" s="27"/>
      <c r="EB109" s="26">
        <f>SUM(EB97:EB108)</f>
        <v>0</v>
      </c>
      <c r="EC109" s="24">
        <f>SUM(EC97:EC108)</f>
        <v>0</v>
      </c>
      <c r="ED109" s="27"/>
      <c r="EE109" s="26">
        <f>SUM(EE97:EE108)</f>
        <v>0</v>
      </c>
      <c r="EF109" s="24">
        <f>SUM(EF97:EF108)</f>
        <v>0</v>
      </c>
      <c r="EG109" s="27"/>
      <c r="EH109" s="26">
        <f>SUM(EH97:EH108)</f>
        <v>0</v>
      </c>
      <c r="EI109" s="24">
        <f>SUM(EI97:EI108)</f>
        <v>0</v>
      </c>
      <c r="EJ109" s="27"/>
      <c r="EK109" s="26">
        <f t="shared" ref="EK109:EL109" si="134">SUM(EK97:EK108)</f>
        <v>0</v>
      </c>
      <c r="EL109" s="24">
        <f t="shared" si="134"/>
        <v>0</v>
      </c>
      <c r="EM109" s="27"/>
      <c r="EN109" s="26">
        <f>SUM(EN97:EN108)</f>
        <v>0</v>
      </c>
      <c r="EO109" s="24">
        <f>SUM(EO97:EO108)</f>
        <v>0</v>
      </c>
      <c r="EP109" s="27"/>
      <c r="EQ109" s="26">
        <f>SUM(EQ97:EQ108)</f>
        <v>0</v>
      </c>
      <c r="ER109" s="24">
        <f>SUM(ER97:ER108)</f>
        <v>0</v>
      </c>
      <c r="ES109" s="27"/>
      <c r="ET109" s="26">
        <f>SUM(ET97:ET108)</f>
        <v>0</v>
      </c>
      <c r="EU109" s="24">
        <f>SUM(EU97:EU108)</f>
        <v>0</v>
      </c>
      <c r="EV109" s="27"/>
      <c r="EW109" s="26">
        <f>SUM(EW97:EW108)</f>
        <v>0</v>
      </c>
      <c r="EX109" s="24">
        <f>SUM(EX97:EX108)</f>
        <v>0</v>
      </c>
      <c r="EY109" s="27"/>
      <c r="EZ109" s="26">
        <f>SUM(EZ97:EZ108)</f>
        <v>9</v>
      </c>
      <c r="FA109" s="24">
        <f>SUM(FA97:FA108)</f>
        <v>102</v>
      </c>
      <c r="FB109" s="27"/>
      <c r="FC109" s="26">
        <f>SUM(FC97:FC108)</f>
        <v>31</v>
      </c>
      <c r="FD109" s="24">
        <f>SUM(FD97:FD108)</f>
        <v>514</v>
      </c>
      <c r="FE109" s="27"/>
      <c r="FF109" s="26">
        <f>SUM(FF97:FF108)</f>
        <v>4</v>
      </c>
      <c r="FG109" s="24">
        <f>SUM(FG97:FG108)</f>
        <v>144</v>
      </c>
      <c r="FH109" s="27"/>
      <c r="FI109" s="26">
        <f>SUM(FI97:FI108)</f>
        <v>0</v>
      </c>
      <c r="FJ109" s="24">
        <f>SUM(FJ97:FJ108)</f>
        <v>0</v>
      </c>
      <c r="FK109" s="27"/>
      <c r="FL109" s="26">
        <f>SUM(FL97:FL108)</f>
        <v>0</v>
      </c>
      <c r="FM109" s="24">
        <f>SUM(FM97:FM108)</f>
        <v>0</v>
      </c>
      <c r="FN109" s="27"/>
      <c r="FO109" s="26">
        <f>SUM(FO97:FO108)</f>
        <v>0</v>
      </c>
      <c r="FP109" s="24">
        <f>SUM(FP97:FP108)</f>
        <v>0</v>
      </c>
      <c r="FQ109" s="27"/>
      <c r="FR109" s="26">
        <f>SUM(FR97:FR108)</f>
        <v>0</v>
      </c>
      <c r="FS109" s="24">
        <f>SUM(FS97:FS108)</f>
        <v>0</v>
      </c>
      <c r="FT109" s="27"/>
      <c r="FU109" s="26">
        <f>SUM(FU97:FU108)</f>
        <v>0</v>
      </c>
      <c r="FV109" s="24">
        <f>SUM(FV97:FV108)</f>
        <v>0</v>
      </c>
      <c r="FW109" s="27"/>
      <c r="FX109" s="26">
        <f>SUM(FX97:FX108)</f>
        <v>0</v>
      </c>
      <c r="FY109" s="24">
        <f>SUM(FY97:FY108)</f>
        <v>0</v>
      </c>
      <c r="FZ109" s="27"/>
      <c r="GA109" s="26">
        <f>SUM(GA97:GA108)</f>
        <v>3</v>
      </c>
      <c r="GB109" s="24">
        <f>SUM(GB97:GB108)</f>
        <v>59</v>
      </c>
      <c r="GC109" s="27"/>
      <c r="GD109" s="26">
        <f>SUM(GD97:GD108)</f>
        <v>0</v>
      </c>
      <c r="GE109" s="24">
        <f>SUM(GE97:GE108)</f>
        <v>0</v>
      </c>
      <c r="GF109" s="27"/>
      <c r="GG109" s="26">
        <f>SUM(GG97:GG108)</f>
        <v>0</v>
      </c>
      <c r="GH109" s="24">
        <f>SUM(GH97:GH108)</f>
        <v>0</v>
      </c>
      <c r="GI109" s="27"/>
      <c r="GJ109" s="26">
        <f>SUM(GJ97:GJ108)</f>
        <v>0</v>
      </c>
      <c r="GK109" s="24">
        <f>SUM(GK97:GK108)</f>
        <v>0</v>
      </c>
      <c r="GL109" s="27"/>
      <c r="GM109" s="26">
        <f>SUM(GM97:GM108)</f>
        <v>0</v>
      </c>
      <c r="GN109" s="24">
        <f>SUM(GN97:GN108)</f>
        <v>0</v>
      </c>
      <c r="GO109" s="27"/>
      <c r="GP109" s="26">
        <f t="shared" si="126"/>
        <v>2055</v>
      </c>
      <c r="GQ109" s="27">
        <f t="shared" si="127"/>
        <v>19309</v>
      </c>
    </row>
    <row r="110" spans="1:199" x14ac:dyDescent="0.3">
      <c r="A110" s="43">
        <v>2012</v>
      </c>
      <c r="B110" s="44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v>0</v>
      </c>
      <c r="BE110" s="6">
        <v>0</v>
      </c>
      <c r="BF110" s="5">
        <v>0</v>
      </c>
      <c r="BG110" s="8">
        <f t="shared" ref="BG110:BG121" si="135">IF(BE110=0,0,BF110/BE110*1000)</f>
        <v>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0</v>
      </c>
      <c r="DW110" s="5">
        <v>0</v>
      </c>
      <c r="DX110" s="8">
        <v>0</v>
      </c>
      <c r="DY110" s="6">
        <v>0</v>
      </c>
      <c r="DZ110" s="5">
        <v>0</v>
      </c>
      <c r="EA110" s="8">
        <v>0</v>
      </c>
      <c r="EB110" s="6">
        <v>0</v>
      </c>
      <c r="EC110" s="5">
        <v>0</v>
      </c>
      <c r="ED110" s="8">
        <v>0</v>
      </c>
      <c r="EE110" s="6">
        <v>0</v>
      </c>
      <c r="EF110" s="5">
        <v>0</v>
      </c>
      <c r="EG110" s="8">
        <v>0</v>
      </c>
      <c r="EH110" s="6">
        <v>0</v>
      </c>
      <c r="EI110" s="5">
        <v>0</v>
      </c>
      <c r="EJ110" s="8">
        <v>0</v>
      </c>
      <c r="EK110" s="6">
        <v>0</v>
      </c>
      <c r="EL110" s="5">
        <v>0</v>
      </c>
      <c r="EM110" s="8">
        <f t="shared" ref="EM110:EM121" si="136">IF(EK110=0,0,EL110/EK110*1000)</f>
        <v>0</v>
      </c>
      <c r="EN110" s="6">
        <v>0</v>
      </c>
      <c r="EO110" s="5">
        <v>0</v>
      </c>
      <c r="EP110" s="8">
        <v>0</v>
      </c>
      <c r="EQ110" s="6">
        <v>0</v>
      </c>
      <c r="ER110" s="5">
        <v>0</v>
      </c>
      <c r="ES110" s="8">
        <v>0</v>
      </c>
      <c r="ET110" s="6">
        <v>0</v>
      </c>
      <c r="EU110" s="5">
        <v>0</v>
      </c>
      <c r="EV110" s="8">
        <v>0</v>
      </c>
      <c r="EW110" s="6">
        <v>0</v>
      </c>
      <c r="EX110" s="5">
        <v>0</v>
      </c>
      <c r="EY110" s="8">
        <v>0</v>
      </c>
      <c r="EZ110" s="6">
        <v>0</v>
      </c>
      <c r="FA110" s="5">
        <v>0</v>
      </c>
      <c r="FB110" s="8">
        <v>0</v>
      </c>
      <c r="FC110" s="6">
        <v>0</v>
      </c>
      <c r="FD110" s="5">
        <v>0</v>
      </c>
      <c r="FE110" s="8">
        <v>0</v>
      </c>
      <c r="FF110" s="6">
        <v>0</v>
      </c>
      <c r="FG110" s="5">
        <v>0</v>
      </c>
      <c r="FH110" s="8">
        <v>0</v>
      </c>
      <c r="FI110" s="6">
        <v>0</v>
      </c>
      <c r="FJ110" s="5">
        <v>0</v>
      </c>
      <c r="FK110" s="8">
        <v>0</v>
      </c>
      <c r="FL110" s="6">
        <v>0</v>
      </c>
      <c r="FM110" s="5">
        <v>0</v>
      </c>
      <c r="FN110" s="8">
        <v>0</v>
      </c>
      <c r="FO110" s="6">
        <v>0</v>
      </c>
      <c r="FP110" s="5">
        <v>0</v>
      </c>
      <c r="FQ110" s="8">
        <v>0</v>
      </c>
      <c r="FR110" s="6">
        <v>0</v>
      </c>
      <c r="FS110" s="5">
        <v>0</v>
      </c>
      <c r="FT110" s="8">
        <v>0</v>
      </c>
      <c r="FU110" s="6">
        <v>0</v>
      </c>
      <c r="FV110" s="5">
        <v>0</v>
      </c>
      <c r="FW110" s="8">
        <v>0</v>
      </c>
      <c r="FX110" s="6">
        <v>0</v>
      </c>
      <c r="FY110" s="5">
        <v>0</v>
      </c>
      <c r="FZ110" s="8">
        <v>0</v>
      </c>
      <c r="GA110" s="6">
        <v>0</v>
      </c>
      <c r="GB110" s="5">
        <v>0</v>
      </c>
      <c r="GC110" s="8">
        <v>0</v>
      </c>
      <c r="GD110" s="6">
        <v>0</v>
      </c>
      <c r="GE110" s="5">
        <v>0</v>
      </c>
      <c r="GF110" s="8">
        <v>0</v>
      </c>
      <c r="GG110" s="6">
        <v>0</v>
      </c>
      <c r="GH110" s="5">
        <v>0</v>
      </c>
      <c r="GI110" s="8">
        <v>0</v>
      </c>
      <c r="GJ110" s="6">
        <v>0</v>
      </c>
      <c r="GK110" s="5">
        <v>0</v>
      </c>
      <c r="GL110" s="8">
        <v>0</v>
      </c>
      <c r="GM110" s="6">
        <v>0</v>
      </c>
      <c r="GN110" s="5">
        <v>0</v>
      </c>
      <c r="GO110" s="8">
        <v>0</v>
      </c>
      <c r="GP110" s="6">
        <f t="shared" si="126"/>
        <v>0</v>
      </c>
      <c r="GQ110" s="8">
        <f t="shared" si="127"/>
        <v>0</v>
      </c>
    </row>
    <row r="111" spans="1:199" x14ac:dyDescent="0.3">
      <c r="A111" s="43">
        <v>2012</v>
      </c>
      <c r="B111" s="44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1</v>
      </c>
      <c r="AK111" s="5">
        <v>3</v>
      </c>
      <c r="AL111" s="8">
        <f t="shared" ref="AL111:AL112" si="137">AK111/AJ111*1000</f>
        <v>3000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</v>
      </c>
      <c r="BF111" s="5">
        <v>0</v>
      </c>
      <c r="BG111" s="8">
        <f t="shared" si="135"/>
        <v>0</v>
      </c>
      <c r="BH111" s="6">
        <v>35</v>
      </c>
      <c r="BI111" s="5">
        <v>753</v>
      </c>
      <c r="BJ111" s="8">
        <f t="shared" ref="BJ111:BJ119" si="138">BI111/BH111*1000</f>
        <v>21514.285714285717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0</v>
      </c>
      <c r="BX111" s="5">
        <v>0</v>
      </c>
      <c r="BY111" s="8"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>
        <v>0</v>
      </c>
      <c r="CM111" s="5">
        <v>0</v>
      </c>
      <c r="CN111" s="8">
        <v>0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1</v>
      </c>
      <c r="DW111" s="5">
        <v>3</v>
      </c>
      <c r="DX111" s="8">
        <f t="shared" ref="DX111:DX119" si="139">DW111/DV111*1000</f>
        <v>3000</v>
      </c>
      <c r="DY111" s="6">
        <v>0</v>
      </c>
      <c r="DZ111" s="5">
        <v>0</v>
      </c>
      <c r="EA111" s="8">
        <v>0</v>
      </c>
      <c r="EB111" s="6">
        <v>0</v>
      </c>
      <c r="EC111" s="5">
        <v>0</v>
      </c>
      <c r="ED111" s="8">
        <v>0</v>
      </c>
      <c r="EE111" s="6">
        <v>0</v>
      </c>
      <c r="EF111" s="5">
        <v>0</v>
      </c>
      <c r="EG111" s="8">
        <v>0</v>
      </c>
      <c r="EH111" s="6">
        <v>0</v>
      </c>
      <c r="EI111" s="5">
        <v>0</v>
      </c>
      <c r="EJ111" s="8">
        <v>0</v>
      </c>
      <c r="EK111" s="6">
        <v>0</v>
      </c>
      <c r="EL111" s="5">
        <v>0</v>
      </c>
      <c r="EM111" s="8">
        <f t="shared" si="136"/>
        <v>0</v>
      </c>
      <c r="EN111" s="6">
        <v>0</v>
      </c>
      <c r="EO111" s="5">
        <v>0</v>
      </c>
      <c r="EP111" s="8">
        <v>0</v>
      </c>
      <c r="EQ111" s="6">
        <v>0</v>
      </c>
      <c r="ER111" s="5">
        <v>0</v>
      </c>
      <c r="ES111" s="8">
        <v>0</v>
      </c>
      <c r="ET111" s="6">
        <v>0</v>
      </c>
      <c r="EU111" s="5">
        <v>0</v>
      </c>
      <c r="EV111" s="8">
        <v>0</v>
      </c>
      <c r="EW111" s="6">
        <v>0</v>
      </c>
      <c r="EX111" s="5">
        <v>0</v>
      </c>
      <c r="EY111" s="8">
        <v>0</v>
      </c>
      <c r="EZ111" s="6">
        <v>0</v>
      </c>
      <c r="FA111" s="5">
        <v>0</v>
      </c>
      <c r="FB111" s="8">
        <v>0</v>
      </c>
      <c r="FC111" s="6">
        <v>8</v>
      </c>
      <c r="FD111" s="5">
        <v>106</v>
      </c>
      <c r="FE111" s="8">
        <f>FD111/FC111*1000</f>
        <v>13250</v>
      </c>
      <c r="FF111" s="6">
        <v>0</v>
      </c>
      <c r="FG111" s="5">
        <v>0</v>
      </c>
      <c r="FH111" s="8">
        <v>0</v>
      </c>
      <c r="FI111" s="6">
        <v>0</v>
      </c>
      <c r="FJ111" s="5">
        <v>0</v>
      </c>
      <c r="FK111" s="8">
        <v>0</v>
      </c>
      <c r="FL111" s="6">
        <v>0</v>
      </c>
      <c r="FM111" s="5">
        <v>0</v>
      </c>
      <c r="FN111" s="8">
        <v>0</v>
      </c>
      <c r="FO111" s="6">
        <v>0</v>
      </c>
      <c r="FP111" s="5">
        <v>0</v>
      </c>
      <c r="FQ111" s="8">
        <v>0</v>
      </c>
      <c r="FR111" s="6">
        <v>0</v>
      </c>
      <c r="FS111" s="5">
        <v>0</v>
      </c>
      <c r="FT111" s="8">
        <v>0</v>
      </c>
      <c r="FU111" s="6">
        <v>0</v>
      </c>
      <c r="FV111" s="5">
        <v>0</v>
      </c>
      <c r="FW111" s="8">
        <v>0</v>
      </c>
      <c r="FX111" s="6">
        <v>0</v>
      </c>
      <c r="FY111" s="5">
        <v>0</v>
      </c>
      <c r="FZ111" s="8">
        <v>0</v>
      </c>
      <c r="GA111" s="6">
        <v>0</v>
      </c>
      <c r="GB111" s="5">
        <v>0</v>
      </c>
      <c r="GC111" s="8">
        <v>0</v>
      </c>
      <c r="GD111" s="6">
        <v>0</v>
      </c>
      <c r="GE111" s="5">
        <v>0</v>
      </c>
      <c r="GF111" s="8">
        <v>0</v>
      </c>
      <c r="GG111" s="6">
        <v>0</v>
      </c>
      <c r="GH111" s="5">
        <v>0</v>
      </c>
      <c r="GI111" s="8">
        <v>0</v>
      </c>
      <c r="GJ111" s="6">
        <v>0</v>
      </c>
      <c r="GK111" s="5">
        <v>0</v>
      </c>
      <c r="GL111" s="8">
        <v>0</v>
      </c>
      <c r="GM111" s="6">
        <v>0</v>
      </c>
      <c r="GN111" s="5">
        <v>0</v>
      </c>
      <c r="GO111" s="8">
        <v>0</v>
      </c>
      <c r="GP111" s="6">
        <f t="shared" si="126"/>
        <v>45</v>
      </c>
      <c r="GQ111" s="8">
        <f t="shared" si="127"/>
        <v>865</v>
      </c>
    </row>
    <row r="112" spans="1:199" x14ac:dyDescent="0.3">
      <c r="A112" s="43">
        <v>2012</v>
      </c>
      <c r="B112" s="44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8</v>
      </c>
      <c r="AK112" s="5">
        <v>166</v>
      </c>
      <c r="AL112" s="8">
        <f t="shared" si="137"/>
        <v>20750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f t="shared" si="135"/>
        <v>0</v>
      </c>
      <c r="BH112" s="6">
        <v>8</v>
      </c>
      <c r="BI112" s="5">
        <v>173</v>
      </c>
      <c r="BJ112" s="8">
        <f t="shared" si="138"/>
        <v>21625</v>
      </c>
      <c r="BK112" s="6">
        <v>0</v>
      </c>
      <c r="BL112" s="5">
        <v>0</v>
      </c>
      <c r="BM112" s="8"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v>0</v>
      </c>
      <c r="CL112" s="6">
        <v>0</v>
      </c>
      <c r="CM112" s="5">
        <v>0</v>
      </c>
      <c r="CN112" s="8">
        <v>0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0</v>
      </c>
      <c r="DW112" s="5">
        <v>0</v>
      </c>
      <c r="DX112" s="8">
        <v>0</v>
      </c>
      <c r="DY112" s="6">
        <v>0</v>
      </c>
      <c r="DZ112" s="5">
        <v>0</v>
      </c>
      <c r="EA112" s="8">
        <v>0</v>
      </c>
      <c r="EB112" s="6">
        <v>0</v>
      </c>
      <c r="EC112" s="5">
        <v>0</v>
      </c>
      <c r="ED112" s="8">
        <v>0</v>
      </c>
      <c r="EE112" s="6">
        <v>0</v>
      </c>
      <c r="EF112" s="5">
        <v>0</v>
      </c>
      <c r="EG112" s="8">
        <v>0</v>
      </c>
      <c r="EH112" s="6">
        <v>0</v>
      </c>
      <c r="EI112" s="5">
        <v>0</v>
      </c>
      <c r="EJ112" s="8">
        <v>0</v>
      </c>
      <c r="EK112" s="6">
        <v>0</v>
      </c>
      <c r="EL112" s="5">
        <v>0</v>
      </c>
      <c r="EM112" s="8">
        <f t="shared" si="136"/>
        <v>0</v>
      </c>
      <c r="EN112" s="6">
        <v>0</v>
      </c>
      <c r="EO112" s="5">
        <v>0</v>
      </c>
      <c r="EP112" s="8">
        <v>0</v>
      </c>
      <c r="EQ112" s="6">
        <v>0</v>
      </c>
      <c r="ER112" s="5">
        <v>0</v>
      </c>
      <c r="ES112" s="8">
        <v>0</v>
      </c>
      <c r="ET112" s="6">
        <v>0</v>
      </c>
      <c r="EU112" s="5">
        <v>0</v>
      </c>
      <c r="EV112" s="8">
        <v>0</v>
      </c>
      <c r="EW112" s="6">
        <v>0</v>
      </c>
      <c r="EX112" s="5">
        <v>0</v>
      </c>
      <c r="EY112" s="8">
        <v>0</v>
      </c>
      <c r="EZ112" s="6">
        <v>0</v>
      </c>
      <c r="FA112" s="5">
        <v>0</v>
      </c>
      <c r="FB112" s="8">
        <v>0</v>
      </c>
      <c r="FC112" s="6">
        <v>0</v>
      </c>
      <c r="FD112" s="5">
        <v>0</v>
      </c>
      <c r="FE112" s="8">
        <v>0</v>
      </c>
      <c r="FF112" s="6">
        <v>18</v>
      </c>
      <c r="FG112" s="5">
        <v>305</v>
      </c>
      <c r="FH112" s="8">
        <f>FG112/FF112*1000</f>
        <v>16944.444444444442</v>
      </c>
      <c r="FI112" s="6">
        <v>0</v>
      </c>
      <c r="FJ112" s="5">
        <v>0</v>
      </c>
      <c r="FK112" s="8">
        <v>0</v>
      </c>
      <c r="FL112" s="6">
        <v>0</v>
      </c>
      <c r="FM112" s="5">
        <v>0</v>
      </c>
      <c r="FN112" s="8">
        <v>0</v>
      </c>
      <c r="FO112" s="6">
        <v>0</v>
      </c>
      <c r="FP112" s="5">
        <v>0</v>
      </c>
      <c r="FQ112" s="8">
        <v>0</v>
      </c>
      <c r="FR112" s="6">
        <v>0</v>
      </c>
      <c r="FS112" s="5">
        <v>0</v>
      </c>
      <c r="FT112" s="8">
        <v>0</v>
      </c>
      <c r="FU112" s="6">
        <v>0</v>
      </c>
      <c r="FV112" s="5">
        <v>0</v>
      </c>
      <c r="FW112" s="8">
        <v>0</v>
      </c>
      <c r="FX112" s="6">
        <v>0</v>
      </c>
      <c r="FY112" s="5">
        <v>0</v>
      </c>
      <c r="FZ112" s="8">
        <v>0</v>
      </c>
      <c r="GA112" s="6">
        <v>3</v>
      </c>
      <c r="GB112" s="5">
        <v>73</v>
      </c>
      <c r="GC112" s="8">
        <f t="shared" ref="GC112:GC120" si="140">GB112/GA112*1000</f>
        <v>24333.333333333332</v>
      </c>
      <c r="GD112" s="6">
        <v>0</v>
      </c>
      <c r="GE112" s="5">
        <v>0</v>
      </c>
      <c r="GF112" s="8">
        <v>0</v>
      </c>
      <c r="GG112" s="6">
        <v>0</v>
      </c>
      <c r="GH112" s="5">
        <v>0</v>
      </c>
      <c r="GI112" s="8">
        <v>0</v>
      </c>
      <c r="GJ112" s="6">
        <v>0</v>
      </c>
      <c r="GK112" s="5">
        <v>0</v>
      </c>
      <c r="GL112" s="8">
        <v>0</v>
      </c>
      <c r="GM112" s="6">
        <v>0</v>
      </c>
      <c r="GN112" s="5">
        <v>0</v>
      </c>
      <c r="GO112" s="8">
        <v>0</v>
      </c>
      <c r="GP112" s="6">
        <f t="shared" si="126"/>
        <v>37</v>
      </c>
      <c r="GQ112" s="8">
        <f t="shared" si="127"/>
        <v>717</v>
      </c>
    </row>
    <row r="113" spans="1:199" x14ac:dyDescent="0.3">
      <c r="A113" s="43">
        <v>2012</v>
      </c>
      <c r="B113" s="44" t="s">
        <v>5</v>
      </c>
      <c r="C113" s="6">
        <v>0</v>
      </c>
      <c r="D113" s="5">
        <v>0</v>
      </c>
      <c r="E113" s="8">
        <v>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f t="shared" si="135"/>
        <v>0</v>
      </c>
      <c r="BH113" s="6">
        <v>8</v>
      </c>
      <c r="BI113" s="5">
        <v>161</v>
      </c>
      <c r="BJ113" s="8">
        <f t="shared" si="138"/>
        <v>20125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2</v>
      </c>
      <c r="DW113" s="5">
        <v>1</v>
      </c>
      <c r="DX113" s="8">
        <f t="shared" si="139"/>
        <v>500</v>
      </c>
      <c r="DY113" s="6">
        <v>0</v>
      </c>
      <c r="DZ113" s="5">
        <v>0</v>
      </c>
      <c r="EA113" s="8">
        <v>0</v>
      </c>
      <c r="EB113" s="6">
        <v>0</v>
      </c>
      <c r="EC113" s="5">
        <v>0</v>
      </c>
      <c r="ED113" s="8">
        <v>0</v>
      </c>
      <c r="EE113" s="6">
        <v>0</v>
      </c>
      <c r="EF113" s="5">
        <v>0</v>
      </c>
      <c r="EG113" s="8">
        <v>0</v>
      </c>
      <c r="EH113" s="6">
        <v>0</v>
      </c>
      <c r="EI113" s="5">
        <v>0</v>
      </c>
      <c r="EJ113" s="8">
        <v>0</v>
      </c>
      <c r="EK113" s="6">
        <v>0</v>
      </c>
      <c r="EL113" s="5">
        <v>0</v>
      </c>
      <c r="EM113" s="8">
        <f t="shared" si="136"/>
        <v>0</v>
      </c>
      <c r="EN113" s="6">
        <v>0</v>
      </c>
      <c r="EO113" s="5">
        <v>0</v>
      </c>
      <c r="EP113" s="8">
        <v>0</v>
      </c>
      <c r="EQ113" s="6">
        <v>0</v>
      </c>
      <c r="ER113" s="5">
        <v>0</v>
      </c>
      <c r="ES113" s="8">
        <v>0</v>
      </c>
      <c r="ET113" s="6">
        <v>0</v>
      </c>
      <c r="EU113" s="5">
        <v>0</v>
      </c>
      <c r="EV113" s="8">
        <v>0</v>
      </c>
      <c r="EW113" s="6">
        <v>0</v>
      </c>
      <c r="EX113" s="5">
        <v>0</v>
      </c>
      <c r="EY113" s="8">
        <v>0</v>
      </c>
      <c r="EZ113" s="6">
        <v>0</v>
      </c>
      <c r="FA113" s="5">
        <v>0</v>
      </c>
      <c r="FB113" s="8">
        <v>0</v>
      </c>
      <c r="FC113" s="6">
        <v>18</v>
      </c>
      <c r="FD113" s="5">
        <v>280</v>
      </c>
      <c r="FE113" s="8">
        <f>FD113/FC113*1000</f>
        <v>15555.555555555555</v>
      </c>
      <c r="FF113" s="6">
        <v>15</v>
      </c>
      <c r="FG113" s="5">
        <v>261</v>
      </c>
      <c r="FH113" s="8">
        <f>FG113/FF113*1000</f>
        <v>17400</v>
      </c>
      <c r="FI113" s="6">
        <v>0</v>
      </c>
      <c r="FJ113" s="5">
        <v>0</v>
      </c>
      <c r="FK113" s="8">
        <v>0</v>
      </c>
      <c r="FL113" s="6">
        <v>0</v>
      </c>
      <c r="FM113" s="5">
        <v>0</v>
      </c>
      <c r="FN113" s="8">
        <v>0</v>
      </c>
      <c r="FO113" s="6">
        <v>0</v>
      </c>
      <c r="FP113" s="5">
        <v>0</v>
      </c>
      <c r="FQ113" s="8">
        <v>0</v>
      </c>
      <c r="FR113" s="6">
        <v>0</v>
      </c>
      <c r="FS113" s="5">
        <v>0</v>
      </c>
      <c r="FT113" s="8">
        <v>0</v>
      </c>
      <c r="FU113" s="6">
        <v>0</v>
      </c>
      <c r="FV113" s="5">
        <v>0</v>
      </c>
      <c r="FW113" s="8">
        <v>0</v>
      </c>
      <c r="FX113" s="6">
        <v>0</v>
      </c>
      <c r="FY113" s="5">
        <v>0</v>
      </c>
      <c r="FZ113" s="8">
        <v>0</v>
      </c>
      <c r="GA113" s="6">
        <v>0</v>
      </c>
      <c r="GB113" s="5">
        <v>0</v>
      </c>
      <c r="GC113" s="8">
        <v>0</v>
      </c>
      <c r="GD113" s="6">
        <v>0</v>
      </c>
      <c r="GE113" s="5">
        <v>0</v>
      </c>
      <c r="GF113" s="8">
        <v>0</v>
      </c>
      <c r="GG113" s="6">
        <v>0</v>
      </c>
      <c r="GH113" s="5">
        <v>0</v>
      </c>
      <c r="GI113" s="8">
        <v>0</v>
      </c>
      <c r="GJ113" s="6">
        <v>0</v>
      </c>
      <c r="GK113" s="5">
        <v>0</v>
      </c>
      <c r="GL113" s="8">
        <v>0</v>
      </c>
      <c r="GM113" s="6">
        <v>0</v>
      </c>
      <c r="GN113" s="5">
        <v>0</v>
      </c>
      <c r="GO113" s="8">
        <v>0</v>
      </c>
      <c r="GP113" s="6">
        <f t="shared" si="126"/>
        <v>43</v>
      </c>
      <c r="GQ113" s="8">
        <f t="shared" si="127"/>
        <v>703</v>
      </c>
    </row>
    <row r="114" spans="1:199" x14ac:dyDescent="0.3">
      <c r="A114" s="43">
        <v>2012</v>
      </c>
      <c r="B114" s="44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f t="shared" si="135"/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3</v>
      </c>
      <c r="DQ114" s="5">
        <v>62</v>
      </c>
      <c r="DR114" s="8">
        <f t="shared" ref="DR114:DR121" si="141">DQ114/DP114*1000</f>
        <v>20666.666666666668</v>
      </c>
      <c r="DS114" s="6">
        <v>0</v>
      </c>
      <c r="DT114" s="5">
        <v>0</v>
      </c>
      <c r="DU114" s="8">
        <v>0</v>
      </c>
      <c r="DV114" s="6">
        <v>2</v>
      </c>
      <c r="DW114" s="5">
        <v>3</v>
      </c>
      <c r="DX114" s="8">
        <f t="shared" si="139"/>
        <v>1500</v>
      </c>
      <c r="DY114" s="6">
        <v>0</v>
      </c>
      <c r="DZ114" s="5">
        <v>0</v>
      </c>
      <c r="EA114" s="8">
        <v>0</v>
      </c>
      <c r="EB114" s="6">
        <v>0</v>
      </c>
      <c r="EC114" s="5">
        <v>0</v>
      </c>
      <c r="ED114" s="8">
        <v>0</v>
      </c>
      <c r="EE114" s="6">
        <v>0</v>
      </c>
      <c r="EF114" s="5">
        <v>0</v>
      </c>
      <c r="EG114" s="8">
        <v>0</v>
      </c>
      <c r="EH114" s="6">
        <v>0</v>
      </c>
      <c r="EI114" s="5">
        <v>0</v>
      </c>
      <c r="EJ114" s="8">
        <v>0</v>
      </c>
      <c r="EK114" s="6">
        <v>0</v>
      </c>
      <c r="EL114" s="5">
        <v>0</v>
      </c>
      <c r="EM114" s="8">
        <f t="shared" si="136"/>
        <v>0</v>
      </c>
      <c r="EN114" s="6">
        <v>0</v>
      </c>
      <c r="EO114" s="5">
        <v>0</v>
      </c>
      <c r="EP114" s="8">
        <v>0</v>
      </c>
      <c r="EQ114" s="6">
        <v>0</v>
      </c>
      <c r="ER114" s="5">
        <v>0</v>
      </c>
      <c r="ES114" s="8">
        <v>0</v>
      </c>
      <c r="ET114" s="6">
        <v>0</v>
      </c>
      <c r="EU114" s="5">
        <v>0</v>
      </c>
      <c r="EV114" s="8">
        <v>0</v>
      </c>
      <c r="EW114" s="6">
        <v>0</v>
      </c>
      <c r="EX114" s="5">
        <v>0</v>
      </c>
      <c r="EY114" s="8">
        <v>0</v>
      </c>
      <c r="EZ114" s="6">
        <v>0</v>
      </c>
      <c r="FA114" s="5">
        <v>0</v>
      </c>
      <c r="FB114" s="8">
        <v>0</v>
      </c>
      <c r="FC114" s="6">
        <v>2002</v>
      </c>
      <c r="FD114" s="5">
        <v>20699</v>
      </c>
      <c r="FE114" s="8">
        <f>FD114/FC114*1000</f>
        <v>10339.160839160839</v>
      </c>
      <c r="FF114" s="6">
        <v>0</v>
      </c>
      <c r="FG114" s="5">
        <v>0</v>
      </c>
      <c r="FH114" s="8">
        <v>0</v>
      </c>
      <c r="FI114" s="6">
        <v>0</v>
      </c>
      <c r="FJ114" s="5">
        <v>0</v>
      </c>
      <c r="FK114" s="8">
        <v>0</v>
      </c>
      <c r="FL114" s="6">
        <v>0</v>
      </c>
      <c r="FM114" s="5">
        <v>0</v>
      </c>
      <c r="FN114" s="8">
        <v>0</v>
      </c>
      <c r="FO114" s="6">
        <v>0</v>
      </c>
      <c r="FP114" s="5">
        <v>0</v>
      </c>
      <c r="FQ114" s="8">
        <v>0</v>
      </c>
      <c r="FR114" s="6">
        <v>0</v>
      </c>
      <c r="FS114" s="5">
        <v>0</v>
      </c>
      <c r="FT114" s="8">
        <v>0</v>
      </c>
      <c r="FU114" s="6">
        <v>0</v>
      </c>
      <c r="FV114" s="5">
        <v>0</v>
      </c>
      <c r="FW114" s="8">
        <v>0</v>
      </c>
      <c r="FX114" s="6">
        <v>0</v>
      </c>
      <c r="FY114" s="5">
        <v>0</v>
      </c>
      <c r="FZ114" s="8">
        <v>0</v>
      </c>
      <c r="GA114" s="6">
        <v>0</v>
      </c>
      <c r="GB114" s="5">
        <v>0</v>
      </c>
      <c r="GC114" s="8">
        <v>0</v>
      </c>
      <c r="GD114" s="6">
        <v>0</v>
      </c>
      <c r="GE114" s="5">
        <v>0</v>
      </c>
      <c r="GF114" s="8">
        <v>0</v>
      </c>
      <c r="GG114" s="6">
        <v>0</v>
      </c>
      <c r="GH114" s="5">
        <v>0</v>
      </c>
      <c r="GI114" s="8">
        <v>0</v>
      </c>
      <c r="GJ114" s="6">
        <v>0</v>
      </c>
      <c r="GK114" s="5">
        <v>0</v>
      </c>
      <c r="GL114" s="8">
        <v>0</v>
      </c>
      <c r="GM114" s="6">
        <v>0</v>
      </c>
      <c r="GN114" s="5">
        <v>0</v>
      </c>
      <c r="GO114" s="8">
        <v>0</v>
      </c>
      <c r="GP114" s="6">
        <f t="shared" si="126"/>
        <v>2007</v>
      </c>
      <c r="GQ114" s="8">
        <f t="shared" si="127"/>
        <v>20764</v>
      </c>
    </row>
    <row r="115" spans="1:199" x14ac:dyDescent="0.3">
      <c r="A115" s="43">
        <v>2012</v>
      </c>
      <c r="B115" s="44" t="s">
        <v>7</v>
      </c>
      <c r="C115" s="6">
        <v>0</v>
      </c>
      <c r="D115" s="5">
        <v>0</v>
      </c>
      <c r="E115" s="8">
        <v>0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8</v>
      </c>
      <c r="BC115" s="5">
        <v>178</v>
      </c>
      <c r="BD115" s="8">
        <f>BC115/BB115*1000</f>
        <v>22250</v>
      </c>
      <c r="BE115" s="6">
        <v>0</v>
      </c>
      <c r="BF115" s="5">
        <v>0</v>
      </c>
      <c r="BG115" s="8">
        <f t="shared" si="135"/>
        <v>0</v>
      </c>
      <c r="BH115" s="6">
        <v>1</v>
      </c>
      <c r="BI115" s="5">
        <v>28</v>
      </c>
      <c r="BJ115" s="8">
        <f t="shared" si="138"/>
        <v>28000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5</v>
      </c>
      <c r="DW115" s="5">
        <v>5</v>
      </c>
      <c r="DX115" s="8">
        <f t="shared" si="139"/>
        <v>1000</v>
      </c>
      <c r="DY115" s="6">
        <v>0</v>
      </c>
      <c r="DZ115" s="5">
        <v>0</v>
      </c>
      <c r="EA115" s="8">
        <v>0</v>
      </c>
      <c r="EB115" s="6">
        <v>0</v>
      </c>
      <c r="EC115" s="5">
        <v>0</v>
      </c>
      <c r="ED115" s="8">
        <v>0</v>
      </c>
      <c r="EE115" s="6">
        <v>0</v>
      </c>
      <c r="EF115" s="5">
        <v>0</v>
      </c>
      <c r="EG115" s="8">
        <v>0</v>
      </c>
      <c r="EH115" s="6">
        <v>0</v>
      </c>
      <c r="EI115" s="5">
        <v>0</v>
      </c>
      <c r="EJ115" s="8">
        <v>0</v>
      </c>
      <c r="EK115" s="6">
        <v>0</v>
      </c>
      <c r="EL115" s="5">
        <v>0</v>
      </c>
      <c r="EM115" s="8">
        <f t="shared" si="136"/>
        <v>0</v>
      </c>
      <c r="EN115" s="6">
        <v>0</v>
      </c>
      <c r="EO115" s="5">
        <v>0</v>
      </c>
      <c r="EP115" s="8">
        <v>0</v>
      </c>
      <c r="EQ115" s="6">
        <v>0</v>
      </c>
      <c r="ER115" s="5">
        <v>0</v>
      </c>
      <c r="ES115" s="8">
        <v>0</v>
      </c>
      <c r="ET115" s="6">
        <v>0</v>
      </c>
      <c r="EU115" s="5">
        <v>0</v>
      </c>
      <c r="EV115" s="8">
        <v>0</v>
      </c>
      <c r="EW115" s="6">
        <v>0</v>
      </c>
      <c r="EX115" s="5">
        <v>0</v>
      </c>
      <c r="EY115" s="8">
        <v>0</v>
      </c>
      <c r="EZ115" s="6">
        <v>0</v>
      </c>
      <c r="FA115" s="5">
        <v>0</v>
      </c>
      <c r="FB115" s="8">
        <v>0</v>
      </c>
      <c r="FC115" s="6">
        <v>0</v>
      </c>
      <c r="FD115" s="5">
        <v>0</v>
      </c>
      <c r="FE115" s="8">
        <v>0</v>
      </c>
      <c r="FF115" s="6">
        <v>0</v>
      </c>
      <c r="FG115" s="5">
        <v>0</v>
      </c>
      <c r="FH115" s="8">
        <v>0</v>
      </c>
      <c r="FI115" s="6">
        <v>0</v>
      </c>
      <c r="FJ115" s="5">
        <v>0</v>
      </c>
      <c r="FK115" s="8">
        <v>0</v>
      </c>
      <c r="FL115" s="6">
        <v>0</v>
      </c>
      <c r="FM115" s="5">
        <v>0</v>
      </c>
      <c r="FN115" s="8">
        <v>0</v>
      </c>
      <c r="FO115" s="6">
        <v>0</v>
      </c>
      <c r="FP115" s="5">
        <v>0</v>
      </c>
      <c r="FQ115" s="8">
        <v>0</v>
      </c>
      <c r="FR115" s="6">
        <v>0</v>
      </c>
      <c r="FS115" s="5">
        <v>0</v>
      </c>
      <c r="FT115" s="8">
        <v>0</v>
      </c>
      <c r="FU115" s="6">
        <v>0</v>
      </c>
      <c r="FV115" s="5">
        <v>0</v>
      </c>
      <c r="FW115" s="8">
        <v>0</v>
      </c>
      <c r="FX115" s="6">
        <v>0</v>
      </c>
      <c r="FY115" s="5">
        <v>0</v>
      </c>
      <c r="FZ115" s="8">
        <v>0</v>
      </c>
      <c r="GA115" s="6">
        <v>0</v>
      </c>
      <c r="GB115" s="5">
        <v>0</v>
      </c>
      <c r="GC115" s="8">
        <v>0</v>
      </c>
      <c r="GD115" s="6">
        <v>0</v>
      </c>
      <c r="GE115" s="5">
        <v>0</v>
      </c>
      <c r="GF115" s="8">
        <v>0</v>
      </c>
      <c r="GG115" s="6">
        <v>0</v>
      </c>
      <c r="GH115" s="5">
        <v>0</v>
      </c>
      <c r="GI115" s="8">
        <v>0</v>
      </c>
      <c r="GJ115" s="6">
        <v>0</v>
      </c>
      <c r="GK115" s="5">
        <v>0</v>
      </c>
      <c r="GL115" s="8">
        <v>0</v>
      </c>
      <c r="GM115" s="6">
        <v>0</v>
      </c>
      <c r="GN115" s="5">
        <v>0</v>
      </c>
      <c r="GO115" s="8">
        <v>0</v>
      </c>
      <c r="GP115" s="6">
        <f t="shared" si="126"/>
        <v>14</v>
      </c>
      <c r="GQ115" s="8">
        <f t="shared" si="127"/>
        <v>211</v>
      </c>
    </row>
    <row r="116" spans="1:199" x14ac:dyDescent="0.3">
      <c r="A116" s="43">
        <v>2012</v>
      </c>
      <c r="B116" s="44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f t="shared" si="135"/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0</v>
      </c>
      <c r="BX116" s="5">
        <v>0</v>
      </c>
      <c r="BY116" s="8"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0</v>
      </c>
      <c r="DW116" s="5">
        <v>0</v>
      </c>
      <c r="DX116" s="8">
        <v>0</v>
      </c>
      <c r="DY116" s="6">
        <v>0</v>
      </c>
      <c r="DZ116" s="5">
        <v>0</v>
      </c>
      <c r="EA116" s="8">
        <v>0</v>
      </c>
      <c r="EB116" s="6">
        <v>0</v>
      </c>
      <c r="EC116" s="5">
        <v>0</v>
      </c>
      <c r="ED116" s="8">
        <v>0</v>
      </c>
      <c r="EE116" s="6">
        <v>0</v>
      </c>
      <c r="EF116" s="5">
        <v>0</v>
      </c>
      <c r="EG116" s="8">
        <v>0</v>
      </c>
      <c r="EH116" s="6">
        <v>0</v>
      </c>
      <c r="EI116" s="5">
        <v>0</v>
      </c>
      <c r="EJ116" s="8">
        <v>0</v>
      </c>
      <c r="EK116" s="6">
        <v>0</v>
      </c>
      <c r="EL116" s="5">
        <v>0</v>
      </c>
      <c r="EM116" s="8">
        <f t="shared" si="136"/>
        <v>0</v>
      </c>
      <c r="EN116" s="6">
        <v>0</v>
      </c>
      <c r="EO116" s="5">
        <v>0</v>
      </c>
      <c r="EP116" s="8">
        <v>0</v>
      </c>
      <c r="EQ116" s="6">
        <v>0</v>
      </c>
      <c r="ER116" s="5">
        <v>0</v>
      </c>
      <c r="ES116" s="8">
        <v>0</v>
      </c>
      <c r="ET116" s="6">
        <v>0</v>
      </c>
      <c r="EU116" s="5">
        <v>0</v>
      </c>
      <c r="EV116" s="8">
        <v>0</v>
      </c>
      <c r="EW116" s="6">
        <v>0</v>
      </c>
      <c r="EX116" s="5">
        <v>0</v>
      </c>
      <c r="EY116" s="8">
        <v>0</v>
      </c>
      <c r="EZ116" s="6">
        <v>0</v>
      </c>
      <c r="FA116" s="5">
        <v>0</v>
      </c>
      <c r="FB116" s="8">
        <v>0</v>
      </c>
      <c r="FC116" s="6">
        <v>996</v>
      </c>
      <c r="FD116" s="5">
        <v>11220</v>
      </c>
      <c r="FE116" s="8">
        <f>FD116/FC116*1000</f>
        <v>11265.060240963856</v>
      </c>
      <c r="FF116" s="6">
        <v>0</v>
      </c>
      <c r="FG116" s="5">
        <v>0</v>
      </c>
      <c r="FH116" s="8">
        <v>0</v>
      </c>
      <c r="FI116" s="6">
        <v>0</v>
      </c>
      <c r="FJ116" s="5">
        <v>0</v>
      </c>
      <c r="FK116" s="8">
        <v>0</v>
      </c>
      <c r="FL116" s="6">
        <v>0</v>
      </c>
      <c r="FM116" s="5">
        <v>0</v>
      </c>
      <c r="FN116" s="8">
        <v>0</v>
      </c>
      <c r="FO116" s="6">
        <v>0</v>
      </c>
      <c r="FP116" s="5">
        <v>0</v>
      </c>
      <c r="FQ116" s="8">
        <v>0</v>
      </c>
      <c r="FR116" s="6">
        <v>0</v>
      </c>
      <c r="FS116" s="5">
        <v>0</v>
      </c>
      <c r="FT116" s="8">
        <v>0</v>
      </c>
      <c r="FU116" s="6">
        <v>0</v>
      </c>
      <c r="FV116" s="5">
        <v>0</v>
      </c>
      <c r="FW116" s="8">
        <v>0</v>
      </c>
      <c r="FX116" s="6">
        <v>0</v>
      </c>
      <c r="FY116" s="5">
        <v>0</v>
      </c>
      <c r="FZ116" s="8">
        <v>0</v>
      </c>
      <c r="GA116" s="6">
        <v>3</v>
      </c>
      <c r="GB116" s="5">
        <v>52</v>
      </c>
      <c r="GC116" s="8">
        <f t="shared" si="140"/>
        <v>17333.333333333332</v>
      </c>
      <c r="GD116" s="6">
        <v>0</v>
      </c>
      <c r="GE116" s="5">
        <v>0</v>
      </c>
      <c r="GF116" s="8">
        <v>0</v>
      </c>
      <c r="GG116" s="6">
        <v>0</v>
      </c>
      <c r="GH116" s="5">
        <v>0</v>
      </c>
      <c r="GI116" s="8">
        <v>0</v>
      </c>
      <c r="GJ116" s="6">
        <v>0</v>
      </c>
      <c r="GK116" s="5">
        <v>0</v>
      </c>
      <c r="GL116" s="8">
        <v>0</v>
      </c>
      <c r="GM116" s="6">
        <v>0</v>
      </c>
      <c r="GN116" s="5">
        <v>0</v>
      </c>
      <c r="GO116" s="8">
        <v>0</v>
      </c>
      <c r="GP116" s="6">
        <f t="shared" si="126"/>
        <v>999</v>
      </c>
      <c r="GQ116" s="8">
        <f t="shared" si="127"/>
        <v>11272</v>
      </c>
    </row>
    <row r="117" spans="1:199" x14ac:dyDescent="0.3">
      <c r="A117" s="43">
        <v>2012</v>
      </c>
      <c r="B117" s="44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8</v>
      </c>
      <c r="P117" s="5">
        <v>170</v>
      </c>
      <c r="Q117" s="8">
        <f t="shared" ref="Q117:Q119" si="142">P117/O117*1000</f>
        <v>21250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4</v>
      </c>
      <c r="BC117" s="5">
        <v>83</v>
      </c>
      <c r="BD117" s="8">
        <f>BC117/BB117*1000</f>
        <v>20750</v>
      </c>
      <c r="BE117" s="6">
        <v>0</v>
      </c>
      <c r="BF117" s="5">
        <v>0</v>
      </c>
      <c r="BG117" s="8">
        <f t="shared" si="135"/>
        <v>0</v>
      </c>
      <c r="BH117" s="6">
        <v>8</v>
      </c>
      <c r="BI117" s="5">
        <v>166</v>
      </c>
      <c r="BJ117" s="8">
        <f t="shared" si="138"/>
        <v>20750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0</v>
      </c>
      <c r="BU117" s="5">
        <v>0</v>
      </c>
      <c r="BV117" s="8">
        <v>0</v>
      </c>
      <c r="BW117" s="6">
        <v>0</v>
      </c>
      <c r="BX117" s="5">
        <v>0</v>
      </c>
      <c r="BY117" s="8">
        <v>0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6</v>
      </c>
      <c r="DW117" s="5">
        <v>3</v>
      </c>
      <c r="DX117" s="8">
        <f t="shared" si="139"/>
        <v>500</v>
      </c>
      <c r="DY117" s="6">
        <v>0</v>
      </c>
      <c r="DZ117" s="5">
        <v>0</v>
      </c>
      <c r="EA117" s="8">
        <v>0</v>
      </c>
      <c r="EB117" s="6">
        <v>0</v>
      </c>
      <c r="EC117" s="5">
        <v>0</v>
      </c>
      <c r="ED117" s="8">
        <v>0</v>
      </c>
      <c r="EE117" s="6">
        <v>0</v>
      </c>
      <c r="EF117" s="5">
        <v>0</v>
      </c>
      <c r="EG117" s="8">
        <v>0</v>
      </c>
      <c r="EH117" s="6">
        <v>0</v>
      </c>
      <c r="EI117" s="5">
        <v>0</v>
      </c>
      <c r="EJ117" s="8">
        <v>0</v>
      </c>
      <c r="EK117" s="6">
        <v>0</v>
      </c>
      <c r="EL117" s="5">
        <v>0</v>
      </c>
      <c r="EM117" s="8">
        <f t="shared" si="136"/>
        <v>0</v>
      </c>
      <c r="EN117" s="6">
        <v>0</v>
      </c>
      <c r="EO117" s="5">
        <v>0</v>
      </c>
      <c r="EP117" s="8">
        <v>0</v>
      </c>
      <c r="EQ117" s="6">
        <v>0</v>
      </c>
      <c r="ER117" s="5">
        <v>0</v>
      </c>
      <c r="ES117" s="8">
        <v>0</v>
      </c>
      <c r="ET117" s="6">
        <v>0</v>
      </c>
      <c r="EU117" s="5">
        <v>0</v>
      </c>
      <c r="EV117" s="8">
        <v>0</v>
      </c>
      <c r="EW117" s="6">
        <v>0</v>
      </c>
      <c r="EX117" s="5">
        <v>0</v>
      </c>
      <c r="EY117" s="8">
        <v>0</v>
      </c>
      <c r="EZ117" s="6">
        <v>0</v>
      </c>
      <c r="FA117" s="5">
        <v>0</v>
      </c>
      <c r="FB117" s="8">
        <v>0</v>
      </c>
      <c r="FC117" s="6">
        <v>0</v>
      </c>
      <c r="FD117" s="5">
        <v>0</v>
      </c>
      <c r="FE117" s="8">
        <v>0</v>
      </c>
      <c r="FF117" s="6">
        <v>0</v>
      </c>
      <c r="FG117" s="5">
        <v>0</v>
      </c>
      <c r="FH117" s="8">
        <v>0</v>
      </c>
      <c r="FI117" s="6">
        <v>0</v>
      </c>
      <c r="FJ117" s="5">
        <v>0</v>
      </c>
      <c r="FK117" s="8">
        <v>0</v>
      </c>
      <c r="FL117" s="6">
        <v>0</v>
      </c>
      <c r="FM117" s="5">
        <v>0</v>
      </c>
      <c r="FN117" s="8">
        <v>0</v>
      </c>
      <c r="FO117" s="6">
        <v>0</v>
      </c>
      <c r="FP117" s="5">
        <v>0</v>
      </c>
      <c r="FQ117" s="8">
        <v>0</v>
      </c>
      <c r="FR117" s="6">
        <v>0</v>
      </c>
      <c r="FS117" s="5">
        <v>0</v>
      </c>
      <c r="FT117" s="8">
        <v>0</v>
      </c>
      <c r="FU117" s="6">
        <v>0</v>
      </c>
      <c r="FV117" s="5">
        <v>0</v>
      </c>
      <c r="FW117" s="8">
        <v>0</v>
      </c>
      <c r="FX117" s="6">
        <v>0</v>
      </c>
      <c r="FY117" s="5">
        <v>0</v>
      </c>
      <c r="FZ117" s="8">
        <v>0</v>
      </c>
      <c r="GA117" s="6">
        <v>0</v>
      </c>
      <c r="GB117" s="5">
        <v>0</v>
      </c>
      <c r="GC117" s="8">
        <v>0</v>
      </c>
      <c r="GD117" s="6">
        <v>0</v>
      </c>
      <c r="GE117" s="5">
        <v>0</v>
      </c>
      <c r="GF117" s="8">
        <v>0</v>
      </c>
      <c r="GG117" s="6">
        <v>0</v>
      </c>
      <c r="GH117" s="5">
        <v>0</v>
      </c>
      <c r="GI117" s="8">
        <v>0</v>
      </c>
      <c r="GJ117" s="6">
        <v>0</v>
      </c>
      <c r="GK117" s="5">
        <v>0</v>
      </c>
      <c r="GL117" s="8">
        <v>0</v>
      </c>
      <c r="GM117" s="6">
        <v>0</v>
      </c>
      <c r="GN117" s="5">
        <v>0</v>
      </c>
      <c r="GO117" s="8">
        <v>0</v>
      </c>
      <c r="GP117" s="6">
        <f t="shared" si="126"/>
        <v>26</v>
      </c>
      <c r="GQ117" s="8">
        <f t="shared" si="127"/>
        <v>422</v>
      </c>
    </row>
    <row r="118" spans="1:199" x14ac:dyDescent="0.3">
      <c r="A118" s="43">
        <v>2012</v>
      </c>
      <c r="B118" s="44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f t="shared" si="135"/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0</v>
      </c>
      <c r="BX118" s="5">
        <v>0</v>
      </c>
      <c r="BY118" s="8"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v>0</v>
      </c>
      <c r="DH118" s="5">
        <v>0</v>
      </c>
      <c r="DI118" s="8">
        <v>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4</v>
      </c>
      <c r="DW118" s="5">
        <v>4</v>
      </c>
      <c r="DX118" s="8">
        <f t="shared" si="139"/>
        <v>1000</v>
      </c>
      <c r="DY118" s="6">
        <v>0</v>
      </c>
      <c r="DZ118" s="5">
        <v>0</v>
      </c>
      <c r="EA118" s="8">
        <v>0</v>
      </c>
      <c r="EB118" s="6">
        <v>0</v>
      </c>
      <c r="EC118" s="5">
        <v>0</v>
      </c>
      <c r="ED118" s="8">
        <v>0</v>
      </c>
      <c r="EE118" s="6">
        <v>0</v>
      </c>
      <c r="EF118" s="5">
        <v>0</v>
      </c>
      <c r="EG118" s="8">
        <v>0</v>
      </c>
      <c r="EH118" s="6">
        <v>0</v>
      </c>
      <c r="EI118" s="5">
        <v>0</v>
      </c>
      <c r="EJ118" s="8">
        <v>0</v>
      </c>
      <c r="EK118" s="6">
        <v>0</v>
      </c>
      <c r="EL118" s="5">
        <v>0</v>
      </c>
      <c r="EM118" s="8">
        <f t="shared" si="136"/>
        <v>0</v>
      </c>
      <c r="EN118" s="6">
        <v>0</v>
      </c>
      <c r="EO118" s="5">
        <v>0</v>
      </c>
      <c r="EP118" s="8">
        <v>0</v>
      </c>
      <c r="EQ118" s="6">
        <v>0</v>
      </c>
      <c r="ER118" s="5">
        <v>0</v>
      </c>
      <c r="ES118" s="8">
        <v>0</v>
      </c>
      <c r="ET118" s="6">
        <v>0</v>
      </c>
      <c r="EU118" s="5">
        <v>0</v>
      </c>
      <c r="EV118" s="8">
        <v>0</v>
      </c>
      <c r="EW118" s="6">
        <v>0</v>
      </c>
      <c r="EX118" s="5">
        <v>0</v>
      </c>
      <c r="EY118" s="8">
        <v>0</v>
      </c>
      <c r="EZ118" s="6">
        <v>0</v>
      </c>
      <c r="FA118" s="5">
        <v>0</v>
      </c>
      <c r="FB118" s="8">
        <v>0</v>
      </c>
      <c r="FC118" s="6">
        <v>0</v>
      </c>
      <c r="FD118" s="5">
        <v>0</v>
      </c>
      <c r="FE118" s="8">
        <v>0</v>
      </c>
      <c r="FF118" s="6">
        <v>0</v>
      </c>
      <c r="FG118" s="5">
        <v>0</v>
      </c>
      <c r="FH118" s="8">
        <v>0</v>
      </c>
      <c r="FI118" s="6">
        <v>0</v>
      </c>
      <c r="FJ118" s="5">
        <v>0</v>
      </c>
      <c r="FK118" s="8">
        <v>0</v>
      </c>
      <c r="FL118" s="6">
        <v>0</v>
      </c>
      <c r="FM118" s="5">
        <v>0</v>
      </c>
      <c r="FN118" s="8">
        <v>0</v>
      </c>
      <c r="FO118" s="6">
        <v>0</v>
      </c>
      <c r="FP118" s="5">
        <v>0</v>
      </c>
      <c r="FQ118" s="8">
        <v>0</v>
      </c>
      <c r="FR118" s="6">
        <v>0</v>
      </c>
      <c r="FS118" s="5">
        <v>0</v>
      </c>
      <c r="FT118" s="8">
        <v>0</v>
      </c>
      <c r="FU118" s="6">
        <v>0</v>
      </c>
      <c r="FV118" s="5">
        <v>0</v>
      </c>
      <c r="FW118" s="8">
        <v>0</v>
      </c>
      <c r="FX118" s="6">
        <v>0</v>
      </c>
      <c r="FY118" s="5">
        <v>0</v>
      </c>
      <c r="FZ118" s="8">
        <v>0</v>
      </c>
      <c r="GA118" s="6">
        <v>0</v>
      </c>
      <c r="GB118" s="5">
        <v>0</v>
      </c>
      <c r="GC118" s="8">
        <v>0</v>
      </c>
      <c r="GD118" s="6">
        <v>0</v>
      </c>
      <c r="GE118" s="5">
        <v>0</v>
      </c>
      <c r="GF118" s="8">
        <v>0</v>
      </c>
      <c r="GG118" s="6">
        <v>0</v>
      </c>
      <c r="GH118" s="5">
        <v>0</v>
      </c>
      <c r="GI118" s="8">
        <v>0</v>
      </c>
      <c r="GJ118" s="6">
        <v>0</v>
      </c>
      <c r="GK118" s="5">
        <v>0</v>
      </c>
      <c r="GL118" s="8">
        <v>0</v>
      </c>
      <c r="GM118" s="6">
        <v>0</v>
      </c>
      <c r="GN118" s="5">
        <v>0</v>
      </c>
      <c r="GO118" s="8">
        <v>0</v>
      </c>
      <c r="GP118" s="6">
        <f t="shared" si="126"/>
        <v>4</v>
      </c>
      <c r="GQ118" s="8">
        <f t="shared" si="127"/>
        <v>4</v>
      </c>
    </row>
    <row r="119" spans="1:199" x14ac:dyDescent="0.3">
      <c r="A119" s="43">
        <v>2012</v>
      </c>
      <c r="B119" s="44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8</v>
      </c>
      <c r="P119" s="5">
        <v>175</v>
      </c>
      <c r="Q119" s="8">
        <f t="shared" si="142"/>
        <v>21875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11</v>
      </c>
      <c r="BC119" s="5">
        <v>234</v>
      </c>
      <c r="BD119" s="8">
        <f>BC119/BB119*1000</f>
        <v>21272.727272727272</v>
      </c>
      <c r="BE119" s="6">
        <v>0</v>
      </c>
      <c r="BF119" s="5">
        <v>0</v>
      </c>
      <c r="BG119" s="8">
        <f t="shared" si="135"/>
        <v>0</v>
      </c>
      <c r="BH119" s="6">
        <v>14</v>
      </c>
      <c r="BI119" s="5">
        <v>293</v>
      </c>
      <c r="BJ119" s="8">
        <f t="shared" si="138"/>
        <v>20928.571428571428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0</v>
      </c>
      <c r="BX119" s="5">
        <v>0</v>
      </c>
      <c r="BY119" s="8"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24</v>
      </c>
      <c r="DW119" s="5">
        <v>10</v>
      </c>
      <c r="DX119" s="8">
        <f t="shared" si="139"/>
        <v>416.66666666666669</v>
      </c>
      <c r="DY119" s="6">
        <v>0</v>
      </c>
      <c r="DZ119" s="5">
        <v>0</v>
      </c>
      <c r="EA119" s="8">
        <v>0</v>
      </c>
      <c r="EB119" s="6">
        <v>0</v>
      </c>
      <c r="EC119" s="5">
        <v>0</v>
      </c>
      <c r="ED119" s="8">
        <v>0</v>
      </c>
      <c r="EE119" s="6">
        <v>0</v>
      </c>
      <c r="EF119" s="5">
        <v>0</v>
      </c>
      <c r="EG119" s="8">
        <v>0</v>
      </c>
      <c r="EH119" s="6">
        <v>0</v>
      </c>
      <c r="EI119" s="5">
        <v>0</v>
      </c>
      <c r="EJ119" s="8">
        <v>0</v>
      </c>
      <c r="EK119" s="6">
        <v>0</v>
      </c>
      <c r="EL119" s="5">
        <v>0</v>
      </c>
      <c r="EM119" s="8">
        <f t="shared" si="136"/>
        <v>0</v>
      </c>
      <c r="EN119" s="6">
        <v>0</v>
      </c>
      <c r="EO119" s="5">
        <v>0</v>
      </c>
      <c r="EP119" s="8">
        <v>0</v>
      </c>
      <c r="EQ119" s="6">
        <v>0</v>
      </c>
      <c r="ER119" s="5">
        <v>0</v>
      </c>
      <c r="ES119" s="8">
        <v>0</v>
      </c>
      <c r="ET119" s="6">
        <v>0</v>
      </c>
      <c r="EU119" s="5">
        <v>0</v>
      </c>
      <c r="EV119" s="8">
        <v>0</v>
      </c>
      <c r="EW119" s="6">
        <v>0</v>
      </c>
      <c r="EX119" s="5">
        <v>0</v>
      </c>
      <c r="EY119" s="8">
        <v>0</v>
      </c>
      <c r="EZ119" s="6">
        <v>0</v>
      </c>
      <c r="FA119" s="5">
        <v>0</v>
      </c>
      <c r="FB119" s="8">
        <v>0</v>
      </c>
      <c r="FC119" s="6">
        <v>0</v>
      </c>
      <c r="FD119" s="5">
        <v>0</v>
      </c>
      <c r="FE119" s="8">
        <v>0</v>
      </c>
      <c r="FF119" s="6">
        <v>0</v>
      </c>
      <c r="FG119" s="5">
        <v>0</v>
      </c>
      <c r="FH119" s="8">
        <v>0</v>
      </c>
      <c r="FI119" s="6">
        <v>0</v>
      </c>
      <c r="FJ119" s="5">
        <v>0</v>
      </c>
      <c r="FK119" s="8">
        <v>0</v>
      </c>
      <c r="FL119" s="6">
        <v>0</v>
      </c>
      <c r="FM119" s="5">
        <v>0</v>
      </c>
      <c r="FN119" s="8">
        <v>0</v>
      </c>
      <c r="FO119" s="6">
        <v>0</v>
      </c>
      <c r="FP119" s="5">
        <v>0</v>
      </c>
      <c r="FQ119" s="8">
        <v>0</v>
      </c>
      <c r="FR119" s="6">
        <v>0</v>
      </c>
      <c r="FS119" s="5">
        <v>0</v>
      </c>
      <c r="FT119" s="8">
        <v>0</v>
      </c>
      <c r="FU119" s="6">
        <v>0</v>
      </c>
      <c r="FV119" s="5">
        <v>0</v>
      </c>
      <c r="FW119" s="8">
        <v>0</v>
      </c>
      <c r="FX119" s="6">
        <v>0</v>
      </c>
      <c r="FY119" s="5">
        <v>0</v>
      </c>
      <c r="FZ119" s="8">
        <v>0</v>
      </c>
      <c r="GA119" s="6">
        <v>0</v>
      </c>
      <c r="GB119" s="5">
        <v>0</v>
      </c>
      <c r="GC119" s="8">
        <v>0</v>
      </c>
      <c r="GD119" s="6">
        <v>0</v>
      </c>
      <c r="GE119" s="5">
        <v>0</v>
      </c>
      <c r="GF119" s="8">
        <v>0</v>
      </c>
      <c r="GG119" s="6">
        <v>0</v>
      </c>
      <c r="GH119" s="5">
        <v>0</v>
      </c>
      <c r="GI119" s="8">
        <v>0</v>
      </c>
      <c r="GJ119" s="6">
        <v>0</v>
      </c>
      <c r="GK119" s="5">
        <v>0</v>
      </c>
      <c r="GL119" s="8">
        <v>0</v>
      </c>
      <c r="GM119" s="6">
        <v>0</v>
      </c>
      <c r="GN119" s="5">
        <v>0</v>
      </c>
      <c r="GO119" s="8">
        <v>0</v>
      </c>
      <c r="GP119" s="6">
        <f t="shared" si="126"/>
        <v>57</v>
      </c>
      <c r="GQ119" s="8">
        <f t="shared" si="127"/>
        <v>712</v>
      </c>
    </row>
    <row r="120" spans="1:199" x14ac:dyDescent="0.3">
      <c r="A120" s="43">
        <v>2012</v>
      </c>
      <c r="B120" s="44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0</v>
      </c>
      <c r="BC120" s="5">
        <v>0</v>
      </c>
      <c r="BD120" s="8">
        <v>0</v>
      </c>
      <c r="BE120" s="6">
        <v>0</v>
      </c>
      <c r="BF120" s="5">
        <v>0</v>
      </c>
      <c r="BG120" s="8">
        <f t="shared" si="135"/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0</v>
      </c>
      <c r="DW120" s="5">
        <v>0</v>
      </c>
      <c r="DX120" s="8">
        <v>0</v>
      </c>
      <c r="DY120" s="6">
        <v>0</v>
      </c>
      <c r="DZ120" s="5">
        <v>0</v>
      </c>
      <c r="EA120" s="8">
        <v>0</v>
      </c>
      <c r="EB120" s="6">
        <v>0</v>
      </c>
      <c r="EC120" s="5">
        <v>0</v>
      </c>
      <c r="ED120" s="8">
        <v>0</v>
      </c>
      <c r="EE120" s="6">
        <v>0</v>
      </c>
      <c r="EF120" s="5">
        <v>0</v>
      </c>
      <c r="EG120" s="8">
        <v>0</v>
      </c>
      <c r="EH120" s="6">
        <v>0</v>
      </c>
      <c r="EI120" s="5">
        <v>0</v>
      </c>
      <c r="EJ120" s="8">
        <v>0</v>
      </c>
      <c r="EK120" s="6">
        <v>0</v>
      </c>
      <c r="EL120" s="5">
        <v>0</v>
      </c>
      <c r="EM120" s="8">
        <f t="shared" si="136"/>
        <v>0</v>
      </c>
      <c r="EN120" s="6">
        <v>0</v>
      </c>
      <c r="EO120" s="5">
        <v>0</v>
      </c>
      <c r="EP120" s="8">
        <v>0</v>
      </c>
      <c r="EQ120" s="6">
        <v>0</v>
      </c>
      <c r="ER120" s="5">
        <v>0</v>
      </c>
      <c r="ES120" s="8">
        <v>0</v>
      </c>
      <c r="ET120" s="6">
        <v>0</v>
      </c>
      <c r="EU120" s="5">
        <v>0</v>
      </c>
      <c r="EV120" s="8">
        <v>0</v>
      </c>
      <c r="EW120" s="6">
        <v>0</v>
      </c>
      <c r="EX120" s="5">
        <v>0</v>
      </c>
      <c r="EY120" s="8">
        <v>0</v>
      </c>
      <c r="EZ120" s="6">
        <v>0</v>
      </c>
      <c r="FA120" s="5">
        <v>0</v>
      </c>
      <c r="FB120" s="8">
        <v>0</v>
      </c>
      <c r="FC120" s="6">
        <v>0</v>
      </c>
      <c r="FD120" s="5">
        <v>0</v>
      </c>
      <c r="FE120" s="8">
        <v>0</v>
      </c>
      <c r="FF120" s="6">
        <v>0</v>
      </c>
      <c r="FG120" s="5">
        <v>0</v>
      </c>
      <c r="FH120" s="8">
        <v>0</v>
      </c>
      <c r="FI120" s="6">
        <v>0</v>
      </c>
      <c r="FJ120" s="5">
        <v>0</v>
      </c>
      <c r="FK120" s="8">
        <v>0</v>
      </c>
      <c r="FL120" s="6">
        <v>0</v>
      </c>
      <c r="FM120" s="5">
        <v>0</v>
      </c>
      <c r="FN120" s="8">
        <v>0</v>
      </c>
      <c r="FO120" s="6">
        <v>0</v>
      </c>
      <c r="FP120" s="5">
        <v>0</v>
      </c>
      <c r="FQ120" s="8">
        <v>0</v>
      </c>
      <c r="FR120" s="6">
        <v>0</v>
      </c>
      <c r="FS120" s="5">
        <v>0</v>
      </c>
      <c r="FT120" s="8">
        <v>0</v>
      </c>
      <c r="FU120" s="6">
        <v>0</v>
      </c>
      <c r="FV120" s="5">
        <v>0</v>
      </c>
      <c r="FW120" s="8">
        <v>0</v>
      </c>
      <c r="FX120" s="6">
        <v>0</v>
      </c>
      <c r="FY120" s="5">
        <v>0</v>
      </c>
      <c r="FZ120" s="8">
        <v>0</v>
      </c>
      <c r="GA120" s="6">
        <v>2</v>
      </c>
      <c r="GB120" s="5">
        <v>49</v>
      </c>
      <c r="GC120" s="8">
        <f t="shared" si="140"/>
        <v>24500</v>
      </c>
      <c r="GD120" s="6">
        <v>0</v>
      </c>
      <c r="GE120" s="5">
        <v>0</v>
      </c>
      <c r="GF120" s="8">
        <v>0</v>
      </c>
      <c r="GG120" s="6">
        <v>0</v>
      </c>
      <c r="GH120" s="5">
        <v>0</v>
      </c>
      <c r="GI120" s="8">
        <v>0</v>
      </c>
      <c r="GJ120" s="6">
        <v>0</v>
      </c>
      <c r="GK120" s="5">
        <v>0</v>
      </c>
      <c r="GL120" s="8">
        <v>0</v>
      </c>
      <c r="GM120" s="6">
        <v>0</v>
      </c>
      <c r="GN120" s="5">
        <v>0</v>
      </c>
      <c r="GO120" s="8">
        <v>0</v>
      </c>
      <c r="GP120" s="6">
        <f t="shared" si="126"/>
        <v>2</v>
      </c>
      <c r="GQ120" s="8">
        <f t="shared" si="127"/>
        <v>49</v>
      </c>
    </row>
    <row r="121" spans="1:199" x14ac:dyDescent="0.3">
      <c r="A121" s="43">
        <v>2012</v>
      </c>
      <c r="B121" s="44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f t="shared" si="135"/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</v>
      </c>
      <c r="BX121" s="5">
        <v>0</v>
      </c>
      <c r="BY121" s="8"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0</v>
      </c>
      <c r="CM121" s="5">
        <v>0</v>
      </c>
      <c r="CN121" s="8">
        <v>0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452</v>
      </c>
      <c r="DQ121" s="5">
        <v>5547</v>
      </c>
      <c r="DR121" s="8">
        <f t="shared" si="141"/>
        <v>12272.12389380531</v>
      </c>
      <c r="DS121" s="6">
        <v>0</v>
      </c>
      <c r="DT121" s="5">
        <v>0</v>
      </c>
      <c r="DU121" s="8">
        <v>0</v>
      </c>
      <c r="DV121" s="6">
        <v>5</v>
      </c>
      <c r="DW121" s="5">
        <v>4</v>
      </c>
      <c r="DX121" s="8">
        <f>DW121/DV121*1000</f>
        <v>800</v>
      </c>
      <c r="DY121" s="6">
        <v>0</v>
      </c>
      <c r="DZ121" s="5">
        <v>0</v>
      </c>
      <c r="EA121" s="8">
        <v>0</v>
      </c>
      <c r="EB121" s="6">
        <v>0</v>
      </c>
      <c r="EC121" s="5">
        <v>0</v>
      </c>
      <c r="ED121" s="8">
        <v>0</v>
      </c>
      <c r="EE121" s="6">
        <v>0</v>
      </c>
      <c r="EF121" s="5">
        <v>0</v>
      </c>
      <c r="EG121" s="8">
        <v>0</v>
      </c>
      <c r="EH121" s="6">
        <v>0</v>
      </c>
      <c r="EI121" s="5">
        <v>0</v>
      </c>
      <c r="EJ121" s="8">
        <v>0</v>
      </c>
      <c r="EK121" s="6">
        <v>0</v>
      </c>
      <c r="EL121" s="5">
        <v>0</v>
      </c>
      <c r="EM121" s="8">
        <f t="shared" si="136"/>
        <v>0</v>
      </c>
      <c r="EN121" s="6">
        <v>0</v>
      </c>
      <c r="EO121" s="5">
        <v>0</v>
      </c>
      <c r="EP121" s="8">
        <v>0</v>
      </c>
      <c r="EQ121" s="6">
        <v>0</v>
      </c>
      <c r="ER121" s="5">
        <v>0</v>
      </c>
      <c r="ES121" s="8">
        <v>0</v>
      </c>
      <c r="ET121" s="6">
        <v>0</v>
      </c>
      <c r="EU121" s="5">
        <v>0</v>
      </c>
      <c r="EV121" s="8">
        <v>0</v>
      </c>
      <c r="EW121" s="6">
        <v>0</v>
      </c>
      <c r="EX121" s="5">
        <v>0</v>
      </c>
      <c r="EY121" s="8">
        <v>0</v>
      </c>
      <c r="EZ121" s="6">
        <v>0</v>
      </c>
      <c r="FA121" s="5">
        <v>0</v>
      </c>
      <c r="FB121" s="8">
        <v>0</v>
      </c>
      <c r="FC121" s="6">
        <v>2530</v>
      </c>
      <c r="FD121" s="5">
        <v>30774</v>
      </c>
      <c r="FE121" s="8">
        <f>FD121/FC121*1000</f>
        <v>12163.636363636364</v>
      </c>
      <c r="FF121" s="6">
        <v>17</v>
      </c>
      <c r="FG121" s="5">
        <v>305</v>
      </c>
      <c r="FH121" s="8">
        <f>FG121/FF121*1000</f>
        <v>17941.176470588234</v>
      </c>
      <c r="FI121" s="6">
        <v>0</v>
      </c>
      <c r="FJ121" s="5">
        <v>0</v>
      </c>
      <c r="FK121" s="8">
        <v>0</v>
      </c>
      <c r="FL121" s="6">
        <v>0</v>
      </c>
      <c r="FM121" s="5">
        <v>0</v>
      </c>
      <c r="FN121" s="8">
        <v>0</v>
      </c>
      <c r="FO121" s="6">
        <v>0</v>
      </c>
      <c r="FP121" s="5">
        <v>0</v>
      </c>
      <c r="FQ121" s="8">
        <v>0</v>
      </c>
      <c r="FR121" s="6">
        <v>0</v>
      </c>
      <c r="FS121" s="5">
        <v>0</v>
      </c>
      <c r="FT121" s="8">
        <v>0</v>
      </c>
      <c r="FU121" s="6">
        <v>0</v>
      </c>
      <c r="FV121" s="5">
        <v>0</v>
      </c>
      <c r="FW121" s="8">
        <v>0</v>
      </c>
      <c r="FX121" s="6">
        <v>0</v>
      </c>
      <c r="FY121" s="5">
        <v>0</v>
      </c>
      <c r="FZ121" s="8">
        <v>0</v>
      </c>
      <c r="GA121" s="6">
        <v>0</v>
      </c>
      <c r="GB121" s="5">
        <v>0</v>
      </c>
      <c r="GC121" s="8">
        <v>0</v>
      </c>
      <c r="GD121" s="6">
        <v>0</v>
      </c>
      <c r="GE121" s="5">
        <v>0</v>
      </c>
      <c r="GF121" s="8">
        <v>0</v>
      </c>
      <c r="GG121" s="6">
        <v>0</v>
      </c>
      <c r="GH121" s="5">
        <v>0</v>
      </c>
      <c r="GI121" s="8">
        <v>0</v>
      </c>
      <c r="GJ121" s="6">
        <v>0</v>
      </c>
      <c r="GK121" s="5">
        <v>0</v>
      </c>
      <c r="GL121" s="8">
        <v>0</v>
      </c>
      <c r="GM121" s="6">
        <v>0</v>
      </c>
      <c r="GN121" s="5">
        <v>0</v>
      </c>
      <c r="GO121" s="8">
        <v>0</v>
      </c>
      <c r="GP121" s="6">
        <f t="shared" si="126"/>
        <v>3004</v>
      </c>
      <c r="GQ121" s="8">
        <f t="shared" si="127"/>
        <v>36630</v>
      </c>
    </row>
    <row r="122" spans="1:199" ht="15" thickBot="1" x14ac:dyDescent="0.35">
      <c r="A122" s="45"/>
      <c r="B122" s="46" t="s">
        <v>14</v>
      </c>
      <c r="C122" s="26">
        <f>SUM(C110:C121)</f>
        <v>0</v>
      </c>
      <c r="D122" s="24">
        <f>SUM(D110:D121)</f>
        <v>0</v>
      </c>
      <c r="E122" s="27"/>
      <c r="F122" s="26">
        <f>SUM(F110:F121)</f>
        <v>0</v>
      </c>
      <c r="G122" s="24">
        <f>SUM(G110:G121)</f>
        <v>0</v>
      </c>
      <c r="H122" s="27"/>
      <c r="I122" s="26">
        <f>SUM(I110:I121)</f>
        <v>0</v>
      </c>
      <c r="J122" s="24">
        <f>SUM(J110:J121)</f>
        <v>0</v>
      </c>
      <c r="K122" s="27"/>
      <c r="L122" s="26">
        <f>SUM(L110:L121)</f>
        <v>0</v>
      </c>
      <c r="M122" s="24">
        <f>SUM(M110:M121)</f>
        <v>0</v>
      </c>
      <c r="N122" s="27"/>
      <c r="O122" s="26">
        <f>SUM(O110:O121)</f>
        <v>16</v>
      </c>
      <c r="P122" s="24">
        <f>SUM(P110:P121)</f>
        <v>345</v>
      </c>
      <c r="Q122" s="27"/>
      <c r="R122" s="26">
        <f>SUM(R110:R121)</f>
        <v>0</v>
      </c>
      <c r="S122" s="24">
        <f>SUM(S110:S121)</f>
        <v>0</v>
      </c>
      <c r="T122" s="27"/>
      <c r="U122" s="26">
        <f>SUM(U110:U121)</f>
        <v>0</v>
      </c>
      <c r="V122" s="24">
        <f>SUM(V110:V121)</f>
        <v>0</v>
      </c>
      <c r="W122" s="27"/>
      <c r="X122" s="26">
        <f>SUM(X110:X121)</f>
        <v>0</v>
      </c>
      <c r="Y122" s="24">
        <f>SUM(Y110:Y121)</f>
        <v>0</v>
      </c>
      <c r="Z122" s="27"/>
      <c r="AA122" s="26">
        <f>SUM(AA110:AA121)</f>
        <v>0</v>
      </c>
      <c r="AB122" s="24">
        <f>SUM(AB110:AB121)</f>
        <v>0</v>
      </c>
      <c r="AC122" s="27"/>
      <c r="AD122" s="26">
        <f>SUM(AD110:AD121)</f>
        <v>0</v>
      </c>
      <c r="AE122" s="24">
        <f>SUM(AE110:AE121)</f>
        <v>0</v>
      </c>
      <c r="AF122" s="27"/>
      <c r="AG122" s="26">
        <f>SUM(AG110:AG121)</f>
        <v>0</v>
      </c>
      <c r="AH122" s="24">
        <f>SUM(AH110:AH121)</f>
        <v>0</v>
      </c>
      <c r="AI122" s="27"/>
      <c r="AJ122" s="26">
        <f>SUM(AJ110:AJ121)</f>
        <v>9</v>
      </c>
      <c r="AK122" s="24">
        <f>SUM(AK110:AK121)</f>
        <v>169</v>
      </c>
      <c r="AL122" s="27"/>
      <c r="AM122" s="26">
        <f>SUM(AM110:AM121)</f>
        <v>0</v>
      </c>
      <c r="AN122" s="24">
        <f>SUM(AN110:AN121)</f>
        <v>0</v>
      </c>
      <c r="AO122" s="27"/>
      <c r="AP122" s="26">
        <f>SUM(AP110:AP121)</f>
        <v>0</v>
      </c>
      <c r="AQ122" s="24">
        <f>SUM(AQ110:AQ121)</f>
        <v>0</v>
      </c>
      <c r="AR122" s="27"/>
      <c r="AS122" s="26">
        <f>SUM(AS110:AS121)</f>
        <v>0</v>
      </c>
      <c r="AT122" s="24">
        <f>SUM(AT110:AT121)</f>
        <v>0</v>
      </c>
      <c r="AU122" s="27"/>
      <c r="AV122" s="26">
        <f>SUM(AV110:AV121)</f>
        <v>0</v>
      </c>
      <c r="AW122" s="24">
        <f>SUM(AW110:AW121)</f>
        <v>0</v>
      </c>
      <c r="AX122" s="27"/>
      <c r="AY122" s="26">
        <f>SUM(AY110:AY121)</f>
        <v>0</v>
      </c>
      <c r="AZ122" s="24">
        <f>SUM(AZ110:AZ121)</f>
        <v>0</v>
      </c>
      <c r="BA122" s="27"/>
      <c r="BB122" s="26">
        <f>SUM(BB110:BB121)</f>
        <v>23</v>
      </c>
      <c r="BC122" s="24">
        <f>SUM(BC110:BC121)</f>
        <v>495</v>
      </c>
      <c r="BD122" s="27"/>
      <c r="BE122" s="26">
        <f t="shared" ref="BE122:BF122" si="143">SUM(BE110:BE121)</f>
        <v>0</v>
      </c>
      <c r="BF122" s="24">
        <f t="shared" si="143"/>
        <v>0</v>
      </c>
      <c r="BG122" s="27"/>
      <c r="BH122" s="26">
        <f>SUM(BH110:BH121)</f>
        <v>74</v>
      </c>
      <c r="BI122" s="24">
        <f>SUM(BI110:BI121)</f>
        <v>1574</v>
      </c>
      <c r="BJ122" s="27"/>
      <c r="BK122" s="26">
        <f>SUM(BK110:BK121)</f>
        <v>0</v>
      </c>
      <c r="BL122" s="24">
        <f>SUM(BL110:BL121)</f>
        <v>0</v>
      </c>
      <c r="BM122" s="27"/>
      <c r="BN122" s="26">
        <f>SUM(BN110:BN121)</f>
        <v>0</v>
      </c>
      <c r="BO122" s="24">
        <f>SUM(BO110:BO121)</f>
        <v>0</v>
      </c>
      <c r="BP122" s="27"/>
      <c r="BQ122" s="26">
        <f>SUM(BQ110:BQ121)</f>
        <v>0</v>
      </c>
      <c r="BR122" s="24">
        <f>SUM(BR110:BR121)</f>
        <v>0</v>
      </c>
      <c r="BS122" s="27"/>
      <c r="BT122" s="26">
        <f>SUM(BT110:BT121)</f>
        <v>0</v>
      </c>
      <c r="BU122" s="24">
        <f>SUM(BU110:BU121)</f>
        <v>0</v>
      </c>
      <c r="BV122" s="27"/>
      <c r="BW122" s="26">
        <f>SUM(BW110:BW121)</f>
        <v>0</v>
      </c>
      <c r="BX122" s="24">
        <f>SUM(BX110:BX121)</f>
        <v>0</v>
      </c>
      <c r="BY122" s="27"/>
      <c r="BZ122" s="26">
        <f>SUM(BZ110:BZ121)</f>
        <v>0</v>
      </c>
      <c r="CA122" s="24">
        <f>SUM(CA110:CA121)</f>
        <v>0</v>
      </c>
      <c r="CB122" s="27"/>
      <c r="CC122" s="26">
        <f>SUM(CC110:CC121)</f>
        <v>0</v>
      </c>
      <c r="CD122" s="24">
        <f>SUM(CD110:CD121)</f>
        <v>0</v>
      </c>
      <c r="CE122" s="27"/>
      <c r="CF122" s="26">
        <f>SUM(CF110:CF121)</f>
        <v>0</v>
      </c>
      <c r="CG122" s="24">
        <f>SUM(CG110:CG121)</f>
        <v>0</v>
      </c>
      <c r="CH122" s="27"/>
      <c r="CI122" s="26">
        <f>SUM(CI110:CI121)</f>
        <v>0</v>
      </c>
      <c r="CJ122" s="24">
        <f>SUM(CJ110:CJ121)</f>
        <v>0</v>
      </c>
      <c r="CK122" s="27"/>
      <c r="CL122" s="26">
        <f>SUM(CL110:CL121)</f>
        <v>0</v>
      </c>
      <c r="CM122" s="24">
        <f>SUM(CM110:CM121)</f>
        <v>0</v>
      </c>
      <c r="CN122" s="27"/>
      <c r="CO122" s="26">
        <f>SUM(CO110:CO121)</f>
        <v>0</v>
      </c>
      <c r="CP122" s="24">
        <f>SUM(CP110:CP121)</f>
        <v>0</v>
      </c>
      <c r="CQ122" s="27"/>
      <c r="CR122" s="26">
        <f>SUM(CR110:CR121)</f>
        <v>0</v>
      </c>
      <c r="CS122" s="24">
        <f>SUM(CS110:CS121)</f>
        <v>0</v>
      </c>
      <c r="CT122" s="27"/>
      <c r="CU122" s="26">
        <f>SUM(CU110:CU121)</f>
        <v>0</v>
      </c>
      <c r="CV122" s="24">
        <f>SUM(CV110:CV121)</f>
        <v>0</v>
      </c>
      <c r="CW122" s="27"/>
      <c r="CX122" s="26">
        <f>SUM(CX110:CX121)</f>
        <v>0</v>
      </c>
      <c r="CY122" s="24">
        <f>SUM(CY110:CY121)</f>
        <v>0</v>
      </c>
      <c r="CZ122" s="27"/>
      <c r="DA122" s="26">
        <f>SUM(DA110:DA121)</f>
        <v>0</v>
      </c>
      <c r="DB122" s="24">
        <f>SUM(DB110:DB121)</f>
        <v>0</v>
      </c>
      <c r="DC122" s="27"/>
      <c r="DD122" s="26">
        <f>SUM(DD110:DD121)</f>
        <v>0</v>
      </c>
      <c r="DE122" s="24">
        <f>SUM(DE110:DE121)</f>
        <v>0</v>
      </c>
      <c r="DF122" s="27"/>
      <c r="DG122" s="26">
        <f>SUM(DG110:DG121)</f>
        <v>0</v>
      </c>
      <c r="DH122" s="24">
        <f>SUM(DH110:DH121)</f>
        <v>0</v>
      </c>
      <c r="DI122" s="27"/>
      <c r="DJ122" s="26">
        <f>SUM(DJ110:DJ121)</f>
        <v>0</v>
      </c>
      <c r="DK122" s="24">
        <f>SUM(DK110:DK121)</f>
        <v>0</v>
      </c>
      <c r="DL122" s="27"/>
      <c r="DM122" s="26">
        <f>SUM(DM110:DM121)</f>
        <v>0</v>
      </c>
      <c r="DN122" s="24">
        <f>SUM(DN110:DN121)</f>
        <v>0</v>
      </c>
      <c r="DO122" s="27"/>
      <c r="DP122" s="26">
        <f>SUM(DP110:DP121)</f>
        <v>455</v>
      </c>
      <c r="DQ122" s="24">
        <f>SUM(DQ110:DQ121)</f>
        <v>5609</v>
      </c>
      <c r="DR122" s="27"/>
      <c r="DS122" s="26">
        <f>SUM(DS110:DS121)</f>
        <v>0</v>
      </c>
      <c r="DT122" s="24">
        <f>SUM(DT110:DT121)</f>
        <v>0</v>
      </c>
      <c r="DU122" s="27"/>
      <c r="DV122" s="26">
        <f>SUM(DV110:DV121)</f>
        <v>49</v>
      </c>
      <c r="DW122" s="24">
        <f>SUM(DW110:DW121)</f>
        <v>33</v>
      </c>
      <c r="DX122" s="27"/>
      <c r="DY122" s="26">
        <f>SUM(DY110:DY121)</f>
        <v>0</v>
      </c>
      <c r="DZ122" s="24">
        <f>SUM(DZ110:DZ121)</f>
        <v>0</v>
      </c>
      <c r="EA122" s="27"/>
      <c r="EB122" s="26">
        <f>SUM(EB110:EB121)</f>
        <v>0</v>
      </c>
      <c r="EC122" s="24">
        <f>SUM(EC110:EC121)</f>
        <v>0</v>
      </c>
      <c r="ED122" s="27"/>
      <c r="EE122" s="26">
        <f>SUM(EE110:EE121)</f>
        <v>0</v>
      </c>
      <c r="EF122" s="24">
        <f>SUM(EF110:EF121)</f>
        <v>0</v>
      </c>
      <c r="EG122" s="27"/>
      <c r="EH122" s="26">
        <f>SUM(EH110:EH121)</f>
        <v>0</v>
      </c>
      <c r="EI122" s="24">
        <f>SUM(EI110:EI121)</f>
        <v>0</v>
      </c>
      <c r="EJ122" s="27"/>
      <c r="EK122" s="26">
        <f t="shared" ref="EK122:EL122" si="144">SUM(EK110:EK121)</f>
        <v>0</v>
      </c>
      <c r="EL122" s="24">
        <f t="shared" si="144"/>
        <v>0</v>
      </c>
      <c r="EM122" s="27"/>
      <c r="EN122" s="26">
        <f>SUM(EN110:EN121)</f>
        <v>0</v>
      </c>
      <c r="EO122" s="24">
        <f>SUM(EO110:EO121)</f>
        <v>0</v>
      </c>
      <c r="EP122" s="27"/>
      <c r="EQ122" s="26">
        <f>SUM(EQ110:EQ121)</f>
        <v>0</v>
      </c>
      <c r="ER122" s="24">
        <f>SUM(ER110:ER121)</f>
        <v>0</v>
      </c>
      <c r="ES122" s="27"/>
      <c r="ET122" s="26">
        <f>SUM(ET110:ET121)</f>
        <v>0</v>
      </c>
      <c r="EU122" s="24">
        <f>SUM(EU110:EU121)</f>
        <v>0</v>
      </c>
      <c r="EV122" s="27"/>
      <c r="EW122" s="26">
        <f>SUM(EW110:EW121)</f>
        <v>0</v>
      </c>
      <c r="EX122" s="24">
        <f>SUM(EX110:EX121)</f>
        <v>0</v>
      </c>
      <c r="EY122" s="27"/>
      <c r="EZ122" s="26">
        <f>SUM(EZ110:EZ121)</f>
        <v>0</v>
      </c>
      <c r="FA122" s="24">
        <f>SUM(FA110:FA121)</f>
        <v>0</v>
      </c>
      <c r="FB122" s="27"/>
      <c r="FC122" s="26">
        <f>SUM(FC110:FC121)</f>
        <v>5554</v>
      </c>
      <c r="FD122" s="24">
        <f>SUM(FD110:FD121)</f>
        <v>63079</v>
      </c>
      <c r="FE122" s="27"/>
      <c r="FF122" s="26">
        <f>SUM(FF110:FF121)</f>
        <v>50</v>
      </c>
      <c r="FG122" s="24">
        <f>SUM(FG110:FG121)</f>
        <v>871</v>
      </c>
      <c r="FH122" s="27"/>
      <c r="FI122" s="26">
        <f>SUM(FI110:FI121)</f>
        <v>0</v>
      </c>
      <c r="FJ122" s="24">
        <f>SUM(FJ110:FJ121)</f>
        <v>0</v>
      </c>
      <c r="FK122" s="27"/>
      <c r="FL122" s="26">
        <f>SUM(FL110:FL121)</f>
        <v>0</v>
      </c>
      <c r="FM122" s="24">
        <f>SUM(FM110:FM121)</f>
        <v>0</v>
      </c>
      <c r="FN122" s="27"/>
      <c r="FO122" s="26">
        <f>SUM(FO110:FO121)</f>
        <v>0</v>
      </c>
      <c r="FP122" s="24">
        <f>SUM(FP110:FP121)</f>
        <v>0</v>
      </c>
      <c r="FQ122" s="27"/>
      <c r="FR122" s="26">
        <f>SUM(FR110:FR121)</f>
        <v>0</v>
      </c>
      <c r="FS122" s="24">
        <f>SUM(FS110:FS121)</f>
        <v>0</v>
      </c>
      <c r="FT122" s="27"/>
      <c r="FU122" s="26">
        <f>SUM(FU110:FU121)</f>
        <v>0</v>
      </c>
      <c r="FV122" s="24">
        <f>SUM(FV110:FV121)</f>
        <v>0</v>
      </c>
      <c r="FW122" s="27"/>
      <c r="FX122" s="26">
        <f>SUM(FX110:FX121)</f>
        <v>0</v>
      </c>
      <c r="FY122" s="24">
        <f>SUM(FY110:FY121)</f>
        <v>0</v>
      </c>
      <c r="FZ122" s="27"/>
      <c r="GA122" s="26">
        <f>SUM(GA110:GA121)</f>
        <v>8</v>
      </c>
      <c r="GB122" s="24">
        <f>SUM(GB110:GB121)</f>
        <v>174</v>
      </c>
      <c r="GC122" s="27"/>
      <c r="GD122" s="26">
        <f>SUM(GD110:GD121)</f>
        <v>0</v>
      </c>
      <c r="GE122" s="24">
        <f>SUM(GE110:GE121)</f>
        <v>0</v>
      </c>
      <c r="GF122" s="27"/>
      <c r="GG122" s="26">
        <f>SUM(GG110:GG121)</f>
        <v>0</v>
      </c>
      <c r="GH122" s="24">
        <f>SUM(GH110:GH121)</f>
        <v>0</v>
      </c>
      <c r="GI122" s="27"/>
      <c r="GJ122" s="26">
        <f>SUM(GJ110:GJ121)</f>
        <v>0</v>
      </c>
      <c r="GK122" s="24">
        <f>SUM(GK110:GK121)</f>
        <v>0</v>
      </c>
      <c r="GL122" s="27"/>
      <c r="GM122" s="26">
        <f>SUM(GM110:GM121)</f>
        <v>0</v>
      </c>
      <c r="GN122" s="24">
        <f>SUM(GN110:GN121)</f>
        <v>0</v>
      </c>
      <c r="GO122" s="27"/>
      <c r="GP122" s="26">
        <f t="shared" si="126"/>
        <v>6238</v>
      </c>
      <c r="GQ122" s="27">
        <f t="shared" si="127"/>
        <v>72349</v>
      </c>
    </row>
    <row r="123" spans="1:199" x14ac:dyDescent="0.3">
      <c r="A123" s="43">
        <v>2013</v>
      </c>
      <c r="B123" s="44" t="s">
        <v>2</v>
      </c>
      <c r="C123" s="6">
        <v>0</v>
      </c>
      <c r="D123" s="5">
        <v>0</v>
      </c>
      <c r="E123" s="8">
        <v>0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22</v>
      </c>
      <c r="AK123" s="5">
        <v>69</v>
      </c>
      <c r="AL123" s="8">
        <f t="shared" ref="AL123" si="145">AK123/AJ123*1000</f>
        <v>3136.363636363636</v>
      </c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f t="shared" ref="BG123:BG134" si="146">IF(BE123=0,0,BF123/BE123*1000)</f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17</v>
      </c>
      <c r="DW123" s="5">
        <v>4</v>
      </c>
      <c r="DX123" s="8">
        <f t="shared" ref="DX123:DX134" si="147">DW123/DV123*1000</f>
        <v>235.29411764705881</v>
      </c>
      <c r="DY123" s="6">
        <v>0</v>
      </c>
      <c r="DZ123" s="5">
        <v>0</v>
      </c>
      <c r="EA123" s="8">
        <v>0</v>
      </c>
      <c r="EB123" s="6">
        <v>0</v>
      </c>
      <c r="EC123" s="5">
        <v>0</v>
      </c>
      <c r="ED123" s="8">
        <v>0</v>
      </c>
      <c r="EE123" s="6">
        <v>0</v>
      </c>
      <c r="EF123" s="5">
        <v>0</v>
      </c>
      <c r="EG123" s="8">
        <v>0</v>
      </c>
      <c r="EH123" s="6">
        <v>0</v>
      </c>
      <c r="EI123" s="5">
        <v>0</v>
      </c>
      <c r="EJ123" s="8">
        <v>0</v>
      </c>
      <c r="EK123" s="6">
        <v>0</v>
      </c>
      <c r="EL123" s="5">
        <v>0</v>
      </c>
      <c r="EM123" s="8">
        <f t="shared" ref="EM123:EM134" si="148">IF(EK123=0,0,EL123/EK123*1000)</f>
        <v>0</v>
      </c>
      <c r="EN123" s="6">
        <v>0</v>
      </c>
      <c r="EO123" s="5">
        <v>0</v>
      </c>
      <c r="EP123" s="8">
        <v>0</v>
      </c>
      <c r="EQ123" s="6">
        <v>0</v>
      </c>
      <c r="ER123" s="5">
        <v>0</v>
      </c>
      <c r="ES123" s="8">
        <v>0</v>
      </c>
      <c r="ET123" s="6">
        <v>0</v>
      </c>
      <c r="EU123" s="5">
        <v>0</v>
      </c>
      <c r="EV123" s="8">
        <v>0</v>
      </c>
      <c r="EW123" s="6">
        <v>0</v>
      </c>
      <c r="EX123" s="5">
        <v>0</v>
      </c>
      <c r="EY123" s="8">
        <v>0</v>
      </c>
      <c r="EZ123" s="6">
        <v>0</v>
      </c>
      <c r="FA123" s="5">
        <v>0</v>
      </c>
      <c r="FB123" s="8">
        <v>0</v>
      </c>
      <c r="FC123" s="6">
        <v>1988</v>
      </c>
      <c r="FD123" s="5">
        <v>24300</v>
      </c>
      <c r="FE123" s="8">
        <f>FD123/FC123*1000</f>
        <v>12223.340040241448</v>
      </c>
      <c r="FF123" s="6">
        <v>0</v>
      </c>
      <c r="FG123" s="5">
        <v>0</v>
      </c>
      <c r="FH123" s="8">
        <v>0</v>
      </c>
      <c r="FI123" s="6">
        <v>0</v>
      </c>
      <c r="FJ123" s="5">
        <v>0</v>
      </c>
      <c r="FK123" s="8">
        <v>0</v>
      </c>
      <c r="FL123" s="6">
        <v>0</v>
      </c>
      <c r="FM123" s="5">
        <v>0</v>
      </c>
      <c r="FN123" s="8">
        <v>0</v>
      </c>
      <c r="FO123" s="6">
        <v>0</v>
      </c>
      <c r="FP123" s="5">
        <v>0</v>
      </c>
      <c r="FQ123" s="8">
        <v>0</v>
      </c>
      <c r="FR123" s="6">
        <v>0</v>
      </c>
      <c r="FS123" s="5">
        <v>0</v>
      </c>
      <c r="FT123" s="8">
        <v>0</v>
      </c>
      <c r="FU123" s="6">
        <v>0</v>
      </c>
      <c r="FV123" s="5">
        <v>0</v>
      </c>
      <c r="FW123" s="8">
        <v>0</v>
      </c>
      <c r="FX123" s="6">
        <v>0</v>
      </c>
      <c r="FY123" s="5">
        <v>0</v>
      </c>
      <c r="FZ123" s="8">
        <v>0</v>
      </c>
      <c r="GA123" s="6">
        <v>0</v>
      </c>
      <c r="GB123" s="5">
        <v>0</v>
      </c>
      <c r="GC123" s="8">
        <v>0</v>
      </c>
      <c r="GD123" s="6">
        <v>0</v>
      </c>
      <c r="GE123" s="5">
        <v>0</v>
      </c>
      <c r="GF123" s="8">
        <v>0</v>
      </c>
      <c r="GG123" s="6">
        <v>0</v>
      </c>
      <c r="GH123" s="5">
        <v>0</v>
      </c>
      <c r="GI123" s="8">
        <v>0</v>
      </c>
      <c r="GJ123" s="6">
        <v>0</v>
      </c>
      <c r="GK123" s="5">
        <v>0</v>
      </c>
      <c r="GL123" s="8">
        <v>0</v>
      </c>
      <c r="GM123" s="6">
        <v>0</v>
      </c>
      <c r="GN123" s="5">
        <v>0</v>
      </c>
      <c r="GO123" s="8">
        <v>0</v>
      </c>
      <c r="GP123" s="6">
        <f t="shared" ref="GP123:GP135" si="149">GG123+GM123+C123+O123+X123+AJ123+BB123+BH123+BW123+BZ123+CO123+CU123+ET123+EZ123+GA123+GD123+GJ123+FX123+FR123+FO123+FL123+FI123+FF123+FC123+EW123+EQ123+EN123+EE123+DY123+DV123+DS123+DP123+DA123+CX123+CL123+CF123+CC123+BQ123+BK123+AP123+AM123+AG123+R123+I123+AS123+AV123</f>
        <v>2027</v>
      </c>
      <c r="GQ123" s="8">
        <f t="shared" ref="GQ123:GQ135" si="150">GH123+GN123+D123+P123+Y123+AK123+BC123+BI123+BX123+CA123+CP123+CV123+EU123+FA123+GB123+GE123+GK123+FY123+FS123+FP123+FM123+FJ123+FG123+FD123+EX123+ER123+EO123+EF123+DZ123+DW123+DT123+DQ123+DB123+CY123+CM123+CG123+CD123+BR123+BL123+AQ123+AN123+AH123+S123+J123+AT123+AW123</f>
        <v>24373</v>
      </c>
    </row>
    <row r="124" spans="1:199" x14ac:dyDescent="0.3">
      <c r="A124" s="43">
        <v>2013</v>
      </c>
      <c r="B124" s="44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16</v>
      </c>
      <c r="BC124" s="5">
        <v>384</v>
      </c>
      <c r="BD124" s="8">
        <f t="shared" ref="BD124:BD125" si="151">BC124/BB124*1000</f>
        <v>24000</v>
      </c>
      <c r="BE124" s="6">
        <v>0</v>
      </c>
      <c r="BF124" s="5">
        <v>0</v>
      </c>
      <c r="BG124" s="8">
        <f t="shared" si="146"/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8</v>
      </c>
      <c r="DW124" s="5">
        <v>2</v>
      </c>
      <c r="DX124" s="8">
        <f t="shared" si="147"/>
        <v>250</v>
      </c>
      <c r="DY124" s="6">
        <v>0</v>
      </c>
      <c r="DZ124" s="5">
        <v>0</v>
      </c>
      <c r="EA124" s="8">
        <v>0</v>
      </c>
      <c r="EB124" s="6">
        <v>0</v>
      </c>
      <c r="EC124" s="5">
        <v>0</v>
      </c>
      <c r="ED124" s="8">
        <v>0</v>
      </c>
      <c r="EE124" s="6">
        <v>0</v>
      </c>
      <c r="EF124" s="5">
        <v>0</v>
      </c>
      <c r="EG124" s="8">
        <v>0</v>
      </c>
      <c r="EH124" s="6">
        <v>0</v>
      </c>
      <c r="EI124" s="5">
        <v>0</v>
      </c>
      <c r="EJ124" s="8">
        <v>0</v>
      </c>
      <c r="EK124" s="6">
        <v>0</v>
      </c>
      <c r="EL124" s="5">
        <v>0</v>
      </c>
      <c r="EM124" s="8">
        <f t="shared" si="148"/>
        <v>0</v>
      </c>
      <c r="EN124" s="6">
        <v>0</v>
      </c>
      <c r="EO124" s="5">
        <v>0</v>
      </c>
      <c r="EP124" s="8">
        <v>0</v>
      </c>
      <c r="EQ124" s="6">
        <v>0</v>
      </c>
      <c r="ER124" s="5">
        <v>0</v>
      </c>
      <c r="ES124" s="8">
        <v>0</v>
      </c>
      <c r="ET124" s="6">
        <v>0</v>
      </c>
      <c r="EU124" s="5">
        <v>0</v>
      </c>
      <c r="EV124" s="8">
        <v>0</v>
      </c>
      <c r="EW124" s="6">
        <v>0</v>
      </c>
      <c r="EX124" s="5">
        <v>0</v>
      </c>
      <c r="EY124" s="8">
        <v>0</v>
      </c>
      <c r="EZ124" s="6">
        <v>0</v>
      </c>
      <c r="FA124" s="5">
        <v>0</v>
      </c>
      <c r="FB124" s="8">
        <v>0</v>
      </c>
      <c r="FC124" s="6">
        <v>0</v>
      </c>
      <c r="FD124" s="5">
        <v>0</v>
      </c>
      <c r="FE124" s="8">
        <v>0</v>
      </c>
      <c r="FF124" s="6">
        <v>15</v>
      </c>
      <c r="FG124" s="5">
        <v>320</v>
      </c>
      <c r="FH124" s="8">
        <f>FG124/FF124*1000</f>
        <v>21333.333333333332</v>
      </c>
      <c r="FI124" s="6">
        <v>0</v>
      </c>
      <c r="FJ124" s="5">
        <v>0</v>
      </c>
      <c r="FK124" s="8">
        <v>0</v>
      </c>
      <c r="FL124" s="6">
        <v>0</v>
      </c>
      <c r="FM124" s="5">
        <v>0</v>
      </c>
      <c r="FN124" s="8">
        <v>0</v>
      </c>
      <c r="FO124" s="6">
        <v>0</v>
      </c>
      <c r="FP124" s="5">
        <v>0</v>
      </c>
      <c r="FQ124" s="8">
        <v>0</v>
      </c>
      <c r="FR124" s="6">
        <v>0</v>
      </c>
      <c r="FS124" s="5">
        <v>0</v>
      </c>
      <c r="FT124" s="8">
        <v>0</v>
      </c>
      <c r="FU124" s="6">
        <v>0</v>
      </c>
      <c r="FV124" s="5">
        <v>0</v>
      </c>
      <c r="FW124" s="8">
        <v>0</v>
      </c>
      <c r="FX124" s="6">
        <v>0</v>
      </c>
      <c r="FY124" s="5">
        <v>0</v>
      </c>
      <c r="FZ124" s="8">
        <v>0</v>
      </c>
      <c r="GA124" s="6">
        <v>0</v>
      </c>
      <c r="GB124" s="5">
        <v>0</v>
      </c>
      <c r="GC124" s="8">
        <v>0</v>
      </c>
      <c r="GD124" s="6">
        <v>0</v>
      </c>
      <c r="GE124" s="5">
        <v>0</v>
      </c>
      <c r="GF124" s="8">
        <v>0</v>
      </c>
      <c r="GG124" s="6">
        <v>0</v>
      </c>
      <c r="GH124" s="5">
        <v>0</v>
      </c>
      <c r="GI124" s="8">
        <v>0</v>
      </c>
      <c r="GJ124" s="6">
        <v>0</v>
      </c>
      <c r="GK124" s="5">
        <v>0</v>
      </c>
      <c r="GL124" s="8">
        <v>0</v>
      </c>
      <c r="GM124" s="6">
        <v>0</v>
      </c>
      <c r="GN124" s="5">
        <v>0</v>
      </c>
      <c r="GO124" s="8">
        <v>0</v>
      </c>
      <c r="GP124" s="6">
        <f t="shared" si="149"/>
        <v>39</v>
      </c>
      <c r="GQ124" s="8">
        <f t="shared" si="150"/>
        <v>706</v>
      </c>
    </row>
    <row r="125" spans="1:199" x14ac:dyDescent="0.3">
      <c r="A125" s="43">
        <v>2013</v>
      </c>
      <c r="B125" s="44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8</v>
      </c>
      <c r="BC125" s="5">
        <v>194</v>
      </c>
      <c r="BD125" s="8">
        <f t="shared" si="151"/>
        <v>24250</v>
      </c>
      <c r="BE125" s="6">
        <v>0</v>
      </c>
      <c r="BF125" s="5">
        <v>0</v>
      </c>
      <c r="BG125" s="8">
        <f t="shared" si="146"/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7</v>
      </c>
      <c r="DW125" s="5">
        <v>4</v>
      </c>
      <c r="DX125" s="8">
        <f t="shared" si="147"/>
        <v>571.42857142857144</v>
      </c>
      <c r="DY125" s="6">
        <v>0</v>
      </c>
      <c r="DZ125" s="5">
        <v>0</v>
      </c>
      <c r="EA125" s="8">
        <v>0</v>
      </c>
      <c r="EB125" s="6">
        <v>0</v>
      </c>
      <c r="EC125" s="5">
        <v>0</v>
      </c>
      <c r="ED125" s="8">
        <v>0</v>
      </c>
      <c r="EE125" s="6">
        <v>0</v>
      </c>
      <c r="EF125" s="5">
        <v>0</v>
      </c>
      <c r="EG125" s="8">
        <v>0</v>
      </c>
      <c r="EH125" s="6">
        <v>0</v>
      </c>
      <c r="EI125" s="5">
        <v>0</v>
      </c>
      <c r="EJ125" s="8">
        <v>0</v>
      </c>
      <c r="EK125" s="6">
        <v>0</v>
      </c>
      <c r="EL125" s="5">
        <v>0</v>
      </c>
      <c r="EM125" s="8">
        <f t="shared" si="148"/>
        <v>0</v>
      </c>
      <c r="EN125" s="6">
        <v>0</v>
      </c>
      <c r="EO125" s="5">
        <v>0</v>
      </c>
      <c r="EP125" s="8">
        <v>0</v>
      </c>
      <c r="EQ125" s="6">
        <v>0</v>
      </c>
      <c r="ER125" s="5">
        <v>0</v>
      </c>
      <c r="ES125" s="8">
        <v>0</v>
      </c>
      <c r="ET125" s="6">
        <v>0</v>
      </c>
      <c r="EU125" s="5">
        <v>0</v>
      </c>
      <c r="EV125" s="8">
        <v>0</v>
      </c>
      <c r="EW125" s="6">
        <v>0</v>
      </c>
      <c r="EX125" s="5">
        <v>0</v>
      </c>
      <c r="EY125" s="8">
        <v>0</v>
      </c>
      <c r="EZ125" s="6">
        <v>0</v>
      </c>
      <c r="FA125" s="5">
        <v>0</v>
      </c>
      <c r="FB125" s="8">
        <v>0</v>
      </c>
      <c r="FC125" s="6">
        <v>0</v>
      </c>
      <c r="FD125" s="5">
        <v>0</v>
      </c>
      <c r="FE125" s="8">
        <v>0</v>
      </c>
      <c r="FF125" s="6">
        <v>0</v>
      </c>
      <c r="FG125" s="5">
        <v>0</v>
      </c>
      <c r="FH125" s="8">
        <v>0</v>
      </c>
      <c r="FI125" s="6">
        <v>0</v>
      </c>
      <c r="FJ125" s="5">
        <v>0</v>
      </c>
      <c r="FK125" s="8">
        <v>0</v>
      </c>
      <c r="FL125" s="6">
        <v>0</v>
      </c>
      <c r="FM125" s="5">
        <v>0</v>
      </c>
      <c r="FN125" s="8">
        <v>0</v>
      </c>
      <c r="FO125" s="6">
        <v>0</v>
      </c>
      <c r="FP125" s="5">
        <v>0</v>
      </c>
      <c r="FQ125" s="8">
        <v>0</v>
      </c>
      <c r="FR125" s="6">
        <v>0</v>
      </c>
      <c r="FS125" s="5">
        <v>0</v>
      </c>
      <c r="FT125" s="8">
        <v>0</v>
      </c>
      <c r="FU125" s="6">
        <v>0</v>
      </c>
      <c r="FV125" s="5">
        <v>0</v>
      </c>
      <c r="FW125" s="8">
        <v>0</v>
      </c>
      <c r="FX125" s="6">
        <v>0</v>
      </c>
      <c r="FY125" s="5">
        <v>0</v>
      </c>
      <c r="FZ125" s="8">
        <v>0</v>
      </c>
      <c r="GA125" s="6">
        <v>0</v>
      </c>
      <c r="GB125" s="5">
        <v>0</v>
      </c>
      <c r="GC125" s="8">
        <v>0</v>
      </c>
      <c r="GD125" s="6">
        <v>0</v>
      </c>
      <c r="GE125" s="5">
        <v>0</v>
      </c>
      <c r="GF125" s="8">
        <v>0</v>
      </c>
      <c r="GG125" s="6">
        <v>0</v>
      </c>
      <c r="GH125" s="5">
        <v>0</v>
      </c>
      <c r="GI125" s="8">
        <v>0</v>
      </c>
      <c r="GJ125" s="6">
        <v>0</v>
      </c>
      <c r="GK125" s="5">
        <v>0</v>
      </c>
      <c r="GL125" s="8">
        <v>0</v>
      </c>
      <c r="GM125" s="6">
        <v>0</v>
      </c>
      <c r="GN125" s="5">
        <v>0</v>
      </c>
      <c r="GO125" s="8">
        <v>0</v>
      </c>
      <c r="GP125" s="6">
        <f t="shared" si="149"/>
        <v>15</v>
      </c>
      <c r="GQ125" s="8">
        <f t="shared" si="150"/>
        <v>198</v>
      </c>
    </row>
    <row r="126" spans="1:199" x14ac:dyDescent="0.3">
      <c r="A126" s="43">
        <v>2013</v>
      </c>
      <c r="B126" s="44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f t="shared" si="146"/>
        <v>0</v>
      </c>
      <c r="BH126" s="6">
        <v>8</v>
      </c>
      <c r="BI126" s="5">
        <v>202</v>
      </c>
      <c r="BJ126" s="8">
        <f t="shared" ref="BJ126:BJ127" si="152">BI126/BH126*1000</f>
        <v>25250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v>0</v>
      </c>
      <c r="EC126" s="5">
        <v>0</v>
      </c>
      <c r="ED126" s="8">
        <v>0</v>
      </c>
      <c r="EE126" s="6">
        <v>0</v>
      </c>
      <c r="EF126" s="5">
        <v>0</v>
      </c>
      <c r="EG126" s="8">
        <v>0</v>
      </c>
      <c r="EH126" s="6">
        <v>0</v>
      </c>
      <c r="EI126" s="5">
        <v>0</v>
      </c>
      <c r="EJ126" s="8">
        <v>0</v>
      </c>
      <c r="EK126" s="6">
        <v>0</v>
      </c>
      <c r="EL126" s="5">
        <v>0</v>
      </c>
      <c r="EM126" s="8">
        <f t="shared" si="148"/>
        <v>0</v>
      </c>
      <c r="EN126" s="6">
        <v>0</v>
      </c>
      <c r="EO126" s="5">
        <v>0</v>
      </c>
      <c r="EP126" s="8">
        <v>0</v>
      </c>
      <c r="EQ126" s="6">
        <v>0</v>
      </c>
      <c r="ER126" s="5">
        <v>0</v>
      </c>
      <c r="ES126" s="8">
        <v>0</v>
      </c>
      <c r="ET126" s="6">
        <v>0</v>
      </c>
      <c r="EU126" s="5">
        <v>0</v>
      </c>
      <c r="EV126" s="8">
        <v>0</v>
      </c>
      <c r="EW126" s="6">
        <v>0</v>
      </c>
      <c r="EX126" s="5">
        <v>0</v>
      </c>
      <c r="EY126" s="8">
        <v>0</v>
      </c>
      <c r="EZ126" s="6">
        <v>0</v>
      </c>
      <c r="FA126" s="5">
        <v>0</v>
      </c>
      <c r="FB126" s="8">
        <v>0</v>
      </c>
      <c r="FC126" s="6">
        <v>5</v>
      </c>
      <c r="FD126" s="5">
        <v>82</v>
      </c>
      <c r="FE126" s="8">
        <f t="shared" ref="FE126:FE133" si="153">FD126/FC126*1000</f>
        <v>16400</v>
      </c>
      <c r="FF126" s="6">
        <v>16</v>
      </c>
      <c r="FG126" s="5">
        <v>366</v>
      </c>
      <c r="FH126" s="8">
        <f>FG126/FF126*1000</f>
        <v>22875</v>
      </c>
      <c r="FI126" s="6">
        <v>0</v>
      </c>
      <c r="FJ126" s="5">
        <v>0</v>
      </c>
      <c r="FK126" s="8">
        <v>0</v>
      </c>
      <c r="FL126" s="6">
        <v>0</v>
      </c>
      <c r="FM126" s="5">
        <v>0</v>
      </c>
      <c r="FN126" s="8">
        <v>0</v>
      </c>
      <c r="FO126" s="6">
        <v>0</v>
      </c>
      <c r="FP126" s="5">
        <v>0</v>
      </c>
      <c r="FQ126" s="8">
        <v>0</v>
      </c>
      <c r="FR126" s="6">
        <v>0</v>
      </c>
      <c r="FS126" s="5">
        <v>0</v>
      </c>
      <c r="FT126" s="8">
        <v>0</v>
      </c>
      <c r="FU126" s="6">
        <v>0</v>
      </c>
      <c r="FV126" s="5">
        <v>0</v>
      </c>
      <c r="FW126" s="8">
        <v>0</v>
      </c>
      <c r="FX126" s="6">
        <v>0</v>
      </c>
      <c r="FY126" s="5">
        <v>0</v>
      </c>
      <c r="FZ126" s="8">
        <v>0</v>
      </c>
      <c r="GA126" s="6">
        <v>0</v>
      </c>
      <c r="GB126" s="5">
        <v>0</v>
      </c>
      <c r="GC126" s="8">
        <v>0</v>
      </c>
      <c r="GD126" s="6">
        <v>0</v>
      </c>
      <c r="GE126" s="5">
        <v>0</v>
      </c>
      <c r="GF126" s="8">
        <v>0</v>
      </c>
      <c r="GG126" s="6">
        <v>0</v>
      </c>
      <c r="GH126" s="5">
        <v>0</v>
      </c>
      <c r="GI126" s="8">
        <v>0</v>
      </c>
      <c r="GJ126" s="6">
        <v>0</v>
      </c>
      <c r="GK126" s="5">
        <v>0</v>
      </c>
      <c r="GL126" s="8">
        <v>0</v>
      </c>
      <c r="GM126" s="6">
        <v>0</v>
      </c>
      <c r="GN126" s="5">
        <v>0</v>
      </c>
      <c r="GO126" s="8">
        <v>0</v>
      </c>
      <c r="GP126" s="6">
        <f t="shared" si="149"/>
        <v>29</v>
      </c>
      <c r="GQ126" s="8">
        <f t="shared" si="150"/>
        <v>650</v>
      </c>
    </row>
    <row r="127" spans="1:199" x14ac:dyDescent="0.3">
      <c r="A127" s="43">
        <v>2013</v>
      </c>
      <c r="B127" s="44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8</v>
      </c>
      <c r="P127" s="5">
        <v>202</v>
      </c>
      <c r="Q127" s="8">
        <f t="shared" ref="Q127" si="154">P127/O127*1000</f>
        <v>25250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f t="shared" si="146"/>
        <v>0</v>
      </c>
      <c r="BH127" s="6">
        <v>8</v>
      </c>
      <c r="BI127" s="5">
        <v>196</v>
      </c>
      <c r="BJ127" s="8">
        <f t="shared" si="152"/>
        <v>24500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0</v>
      </c>
      <c r="BX127" s="5">
        <v>0</v>
      </c>
      <c r="BY127" s="8">
        <v>0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0</v>
      </c>
      <c r="DZ127" s="5">
        <v>0</v>
      </c>
      <c r="EA127" s="8">
        <v>0</v>
      </c>
      <c r="EB127" s="6">
        <v>0</v>
      </c>
      <c r="EC127" s="5">
        <v>0</v>
      </c>
      <c r="ED127" s="8">
        <f t="shared" ref="ED127:ED134" si="155">IF(EB127=0,0,EC127/EB127*1000)</f>
        <v>0</v>
      </c>
      <c r="EE127" s="6">
        <v>0</v>
      </c>
      <c r="EF127" s="5">
        <v>0</v>
      </c>
      <c r="EG127" s="8">
        <v>0</v>
      </c>
      <c r="EH127" s="6">
        <v>0</v>
      </c>
      <c r="EI127" s="5">
        <v>0</v>
      </c>
      <c r="EJ127" s="8">
        <v>0</v>
      </c>
      <c r="EK127" s="6">
        <v>0</v>
      </c>
      <c r="EL127" s="5">
        <v>0</v>
      </c>
      <c r="EM127" s="8">
        <f t="shared" si="148"/>
        <v>0</v>
      </c>
      <c r="EN127" s="6">
        <v>0</v>
      </c>
      <c r="EO127" s="5">
        <v>0</v>
      </c>
      <c r="EP127" s="8">
        <v>0</v>
      </c>
      <c r="EQ127" s="6">
        <v>0</v>
      </c>
      <c r="ER127" s="5">
        <v>0</v>
      </c>
      <c r="ES127" s="8">
        <v>0</v>
      </c>
      <c r="ET127" s="6">
        <v>0</v>
      </c>
      <c r="EU127" s="5">
        <v>0</v>
      </c>
      <c r="EV127" s="8">
        <v>0</v>
      </c>
      <c r="EW127" s="6">
        <v>0</v>
      </c>
      <c r="EX127" s="5">
        <v>0</v>
      </c>
      <c r="EY127" s="8">
        <v>0</v>
      </c>
      <c r="EZ127" s="6">
        <v>0</v>
      </c>
      <c r="FA127" s="5">
        <v>0</v>
      </c>
      <c r="FB127" s="8">
        <v>0</v>
      </c>
      <c r="FC127" s="6">
        <v>995</v>
      </c>
      <c r="FD127" s="5">
        <v>11875</v>
      </c>
      <c r="FE127" s="8">
        <f t="shared" si="153"/>
        <v>11934.673366834169</v>
      </c>
      <c r="FF127" s="6">
        <v>15</v>
      </c>
      <c r="FG127" s="5">
        <v>363</v>
      </c>
      <c r="FH127" s="8">
        <f>FG127/FF127*1000</f>
        <v>24200</v>
      </c>
      <c r="FI127" s="6">
        <v>0</v>
      </c>
      <c r="FJ127" s="5">
        <v>0</v>
      </c>
      <c r="FK127" s="8">
        <v>0</v>
      </c>
      <c r="FL127" s="6">
        <v>0</v>
      </c>
      <c r="FM127" s="5">
        <v>0</v>
      </c>
      <c r="FN127" s="8">
        <v>0</v>
      </c>
      <c r="FO127" s="6">
        <v>0</v>
      </c>
      <c r="FP127" s="5">
        <v>0</v>
      </c>
      <c r="FQ127" s="8">
        <v>0</v>
      </c>
      <c r="FR127" s="6">
        <v>0</v>
      </c>
      <c r="FS127" s="5">
        <v>0</v>
      </c>
      <c r="FT127" s="8">
        <v>0</v>
      </c>
      <c r="FU127" s="6">
        <v>0</v>
      </c>
      <c r="FV127" s="5">
        <v>0</v>
      </c>
      <c r="FW127" s="8">
        <v>0</v>
      </c>
      <c r="FX127" s="6">
        <v>0</v>
      </c>
      <c r="FY127" s="5">
        <v>0</v>
      </c>
      <c r="FZ127" s="8">
        <v>0</v>
      </c>
      <c r="GA127" s="6">
        <v>0</v>
      </c>
      <c r="GB127" s="5">
        <v>0</v>
      </c>
      <c r="GC127" s="8">
        <v>0</v>
      </c>
      <c r="GD127" s="6">
        <v>0</v>
      </c>
      <c r="GE127" s="5">
        <v>0</v>
      </c>
      <c r="GF127" s="8">
        <v>0</v>
      </c>
      <c r="GG127" s="6">
        <v>0</v>
      </c>
      <c r="GH127" s="5">
        <v>0</v>
      </c>
      <c r="GI127" s="8">
        <v>0</v>
      </c>
      <c r="GJ127" s="6">
        <v>0</v>
      </c>
      <c r="GK127" s="5">
        <v>0</v>
      </c>
      <c r="GL127" s="8">
        <v>0</v>
      </c>
      <c r="GM127" s="6">
        <v>0</v>
      </c>
      <c r="GN127" s="5">
        <v>0</v>
      </c>
      <c r="GO127" s="8">
        <v>0</v>
      </c>
      <c r="GP127" s="6">
        <f t="shared" si="149"/>
        <v>1026</v>
      </c>
      <c r="GQ127" s="8">
        <f t="shared" si="150"/>
        <v>12636</v>
      </c>
    </row>
    <row r="128" spans="1:199" x14ac:dyDescent="0.3">
      <c r="A128" s="43">
        <v>2013</v>
      </c>
      <c r="B128" s="44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v>0</v>
      </c>
      <c r="BE128" s="6">
        <v>0</v>
      </c>
      <c r="BF128" s="5">
        <v>0</v>
      </c>
      <c r="BG128" s="8">
        <f t="shared" si="146"/>
        <v>0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2</v>
      </c>
      <c r="DW128" s="5">
        <v>1</v>
      </c>
      <c r="DX128" s="8">
        <f t="shared" si="147"/>
        <v>500</v>
      </c>
      <c r="DY128" s="6">
        <v>0</v>
      </c>
      <c r="DZ128" s="5">
        <v>0</v>
      </c>
      <c r="EA128" s="8">
        <v>0</v>
      </c>
      <c r="EB128" s="6">
        <v>0</v>
      </c>
      <c r="EC128" s="5">
        <v>0</v>
      </c>
      <c r="ED128" s="8">
        <f t="shared" si="155"/>
        <v>0</v>
      </c>
      <c r="EE128" s="6">
        <v>2022</v>
      </c>
      <c r="EF128" s="5">
        <v>26525</v>
      </c>
      <c r="EG128" s="8">
        <f t="shared" ref="EG128:EG129" si="156">EF128/EE128*1000</f>
        <v>13118.199802176063</v>
      </c>
      <c r="EH128" s="6">
        <v>0</v>
      </c>
      <c r="EI128" s="5">
        <v>0</v>
      </c>
      <c r="EJ128" s="8">
        <v>0</v>
      </c>
      <c r="EK128" s="6">
        <v>0</v>
      </c>
      <c r="EL128" s="5">
        <v>0</v>
      </c>
      <c r="EM128" s="8">
        <f t="shared" si="148"/>
        <v>0</v>
      </c>
      <c r="EN128" s="6">
        <v>0</v>
      </c>
      <c r="EO128" s="5">
        <v>0</v>
      </c>
      <c r="EP128" s="8">
        <v>0</v>
      </c>
      <c r="EQ128" s="6">
        <v>0</v>
      </c>
      <c r="ER128" s="5">
        <v>0</v>
      </c>
      <c r="ES128" s="8">
        <v>0</v>
      </c>
      <c r="ET128" s="6">
        <v>0</v>
      </c>
      <c r="EU128" s="5">
        <v>0</v>
      </c>
      <c r="EV128" s="8">
        <v>0</v>
      </c>
      <c r="EW128" s="6">
        <v>0</v>
      </c>
      <c r="EX128" s="5">
        <v>0</v>
      </c>
      <c r="EY128" s="8">
        <v>0</v>
      </c>
      <c r="EZ128" s="6">
        <v>0</v>
      </c>
      <c r="FA128" s="5">
        <v>0</v>
      </c>
      <c r="FB128" s="8">
        <v>0</v>
      </c>
      <c r="FC128" s="6">
        <v>7</v>
      </c>
      <c r="FD128" s="5">
        <v>162</v>
      </c>
      <c r="FE128" s="8">
        <f t="shared" si="153"/>
        <v>23142.857142857141</v>
      </c>
      <c r="FF128" s="6">
        <v>0</v>
      </c>
      <c r="FG128" s="5">
        <v>0</v>
      </c>
      <c r="FH128" s="8">
        <v>0</v>
      </c>
      <c r="FI128" s="6">
        <v>0</v>
      </c>
      <c r="FJ128" s="5">
        <v>0</v>
      </c>
      <c r="FK128" s="8">
        <v>0</v>
      </c>
      <c r="FL128" s="6">
        <v>0</v>
      </c>
      <c r="FM128" s="5">
        <v>0</v>
      </c>
      <c r="FN128" s="8">
        <v>0</v>
      </c>
      <c r="FO128" s="6">
        <v>0</v>
      </c>
      <c r="FP128" s="5">
        <v>0</v>
      </c>
      <c r="FQ128" s="8">
        <v>0</v>
      </c>
      <c r="FR128" s="6">
        <v>0</v>
      </c>
      <c r="FS128" s="5">
        <v>0</v>
      </c>
      <c r="FT128" s="8">
        <v>0</v>
      </c>
      <c r="FU128" s="6">
        <v>0</v>
      </c>
      <c r="FV128" s="5">
        <v>0</v>
      </c>
      <c r="FW128" s="8">
        <v>0</v>
      </c>
      <c r="FX128" s="6">
        <v>0</v>
      </c>
      <c r="FY128" s="5">
        <v>0</v>
      </c>
      <c r="FZ128" s="8">
        <v>0</v>
      </c>
      <c r="GA128" s="6">
        <v>0</v>
      </c>
      <c r="GB128" s="5">
        <v>0</v>
      </c>
      <c r="GC128" s="8">
        <v>0</v>
      </c>
      <c r="GD128" s="6">
        <v>0</v>
      </c>
      <c r="GE128" s="5">
        <v>0</v>
      </c>
      <c r="GF128" s="8">
        <v>0</v>
      </c>
      <c r="GG128" s="6">
        <v>0</v>
      </c>
      <c r="GH128" s="5">
        <v>0</v>
      </c>
      <c r="GI128" s="8">
        <v>0</v>
      </c>
      <c r="GJ128" s="6">
        <v>0</v>
      </c>
      <c r="GK128" s="5">
        <v>0</v>
      </c>
      <c r="GL128" s="8">
        <v>0</v>
      </c>
      <c r="GM128" s="6">
        <v>0</v>
      </c>
      <c r="GN128" s="5">
        <v>0</v>
      </c>
      <c r="GO128" s="8">
        <v>0</v>
      </c>
      <c r="GP128" s="6">
        <f t="shared" si="149"/>
        <v>2031</v>
      </c>
      <c r="GQ128" s="8">
        <f t="shared" si="150"/>
        <v>26688</v>
      </c>
    </row>
    <row r="129" spans="1:199" x14ac:dyDescent="0.3">
      <c r="A129" s="43">
        <v>2013</v>
      </c>
      <c r="B129" s="44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0.05</v>
      </c>
      <c r="BC129" s="5">
        <v>3.9049999999999998</v>
      </c>
      <c r="BD129" s="8">
        <f t="shared" ref="BD129" si="157">BC129/BB129*1000</f>
        <v>78100</v>
      </c>
      <c r="BE129" s="6">
        <v>0</v>
      </c>
      <c r="BF129" s="5">
        <v>0</v>
      </c>
      <c r="BG129" s="8">
        <f t="shared" si="146"/>
        <v>0</v>
      </c>
      <c r="BH129" s="6">
        <v>16.2</v>
      </c>
      <c r="BI129" s="5">
        <v>439.10399999999998</v>
      </c>
      <c r="BJ129" s="8">
        <f t="shared" ref="BJ129:BJ133" si="158">BI129/BH129*1000</f>
        <v>27105.185185185186</v>
      </c>
      <c r="BK129" s="6">
        <v>0</v>
      </c>
      <c r="BL129" s="5">
        <v>0</v>
      </c>
      <c r="BM129" s="8">
        <v>0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0.04</v>
      </c>
      <c r="BX129" s="5">
        <v>1.4259999999999999</v>
      </c>
      <c r="BY129" s="8">
        <f t="shared" ref="BY129:BY134" si="159">BX129/BW129*1000</f>
        <v>35650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0</v>
      </c>
      <c r="DZ129" s="5">
        <v>0</v>
      </c>
      <c r="EA129" s="8">
        <v>0</v>
      </c>
      <c r="EB129" s="6">
        <v>0</v>
      </c>
      <c r="EC129" s="5">
        <v>0</v>
      </c>
      <c r="ED129" s="8">
        <f t="shared" si="155"/>
        <v>0</v>
      </c>
      <c r="EE129" s="6">
        <v>3019.7570000000001</v>
      </c>
      <c r="EF129" s="5">
        <v>41241.718999999997</v>
      </c>
      <c r="EG129" s="8">
        <f t="shared" si="156"/>
        <v>13657.297259349014</v>
      </c>
      <c r="EH129" s="6">
        <v>0</v>
      </c>
      <c r="EI129" s="5">
        <v>0</v>
      </c>
      <c r="EJ129" s="8">
        <v>0</v>
      </c>
      <c r="EK129" s="6">
        <v>0</v>
      </c>
      <c r="EL129" s="5">
        <v>0</v>
      </c>
      <c r="EM129" s="8">
        <f t="shared" si="148"/>
        <v>0</v>
      </c>
      <c r="EN129" s="6">
        <v>0</v>
      </c>
      <c r="EO129" s="5">
        <v>0</v>
      </c>
      <c r="EP129" s="8">
        <v>0</v>
      </c>
      <c r="EQ129" s="6">
        <v>0</v>
      </c>
      <c r="ER129" s="5">
        <v>0</v>
      </c>
      <c r="ES129" s="8">
        <v>0</v>
      </c>
      <c r="ET129" s="6">
        <v>0</v>
      </c>
      <c r="EU129" s="5">
        <v>0</v>
      </c>
      <c r="EV129" s="8">
        <v>0</v>
      </c>
      <c r="EW129" s="6">
        <v>0</v>
      </c>
      <c r="EX129" s="5">
        <v>0</v>
      </c>
      <c r="EY129" s="8">
        <v>0</v>
      </c>
      <c r="EZ129" s="6">
        <v>0</v>
      </c>
      <c r="FA129" s="5">
        <v>0</v>
      </c>
      <c r="FB129" s="8">
        <v>0</v>
      </c>
      <c r="FC129" s="6">
        <v>0</v>
      </c>
      <c r="FD129" s="5">
        <v>0</v>
      </c>
      <c r="FE129" s="8">
        <v>0</v>
      </c>
      <c r="FF129" s="6">
        <v>0.74</v>
      </c>
      <c r="FG129" s="5">
        <v>120.152</v>
      </c>
      <c r="FH129" s="8">
        <f t="shared" ref="FH129:FH134" si="160">FG129/FF129*1000</f>
        <v>162367.56756756757</v>
      </c>
      <c r="FI129" s="6">
        <v>0</v>
      </c>
      <c r="FJ129" s="5">
        <v>0</v>
      </c>
      <c r="FK129" s="8">
        <v>0</v>
      </c>
      <c r="FL129" s="6">
        <v>0</v>
      </c>
      <c r="FM129" s="5">
        <v>0</v>
      </c>
      <c r="FN129" s="8">
        <v>0</v>
      </c>
      <c r="FO129" s="6">
        <v>0</v>
      </c>
      <c r="FP129" s="5">
        <v>0</v>
      </c>
      <c r="FQ129" s="8">
        <v>0</v>
      </c>
      <c r="FR129" s="6">
        <v>0</v>
      </c>
      <c r="FS129" s="5">
        <v>0</v>
      </c>
      <c r="FT129" s="8">
        <v>0</v>
      </c>
      <c r="FU129" s="6">
        <v>0</v>
      </c>
      <c r="FV129" s="5">
        <v>0</v>
      </c>
      <c r="FW129" s="8">
        <v>0</v>
      </c>
      <c r="FX129" s="6">
        <v>0</v>
      </c>
      <c r="FY129" s="5">
        <v>0</v>
      </c>
      <c r="FZ129" s="8">
        <v>0</v>
      </c>
      <c r="GA129" s="6">
        <v>0</v>
      </c>
      <c r="GB129" s="5">
        <v>0</v>
      </c>
      <c r="GC129" s="8">
        <v>0</v>
      </c>
      <c r="GD129" s="6">
        <v>0</v>
      </c>
      <c r="GE129" s="5">
        <v>0</v>
      </c>
      <c r="GF129" s="8">
        <v>0</v>
      </c>
      <c r="GG129" s="6">
        <v>0</v>
      </c>
      <c r="GH129" s="5">
        <v>0</v>
      </c>
      <c r="GI129" s="8">
        <v>0</v>
      </c>
      <c r="GJ129" s="6">
        <v>0</v>
      </c>
      <c r="GK129" s="5">
        <v>0</v>
      </c>
      <c r="GL129" s="8">
        <v>0</v>
      </c>
      <c r="GM129" s="6">
        <v>0</v>
      </c>
      <c r="GN129" s="5">
        <v>0</v>
      </c>
      <c r="GO129" s="8">
        <v>0</v>
      </c>
      <c r="GP129" s="6">
        <f t="shared" si="149"/>
        <v>3036.7870000000003</v>
      </c>
      <c r="GQ129" s="8">
        <f t="shared" si="150"/>
        <v>41806.305999999997</v>
      </c>
    </row>
    <row r="130" spans="1:199" x14ac:dyDescent="0.3">
      <c r="A130" s="43">
        <v>2013</v>
      </c>
      <c r="B130" s="44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8.1</v>
      </c>
      <c r="P130" s="5">
        <v>218.55099999999999</v>
      </c>
      <c r="Q130" s="8">
        <f t="shared" ref="Q130:Q133" si="161">P130/O130*1000</f>
        <v>26981.604938271605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f t="shared" si="146"/>
        <v>0</v>
      </c>
      <c r="BH130" s="6">
        <v>1.04</v>
      </c>
      <c r="BI130" s="5">
        <v>52.640999999999998</v>
      </c>
      <c r="BJ130" s="8">
        <f t="shared" si="158"/>
        <v>50616.346153846149</v>
      </c>
      <c r="BK130" s="6">
        <v>0</v>
      </c>
      <c r="BL130" s="5">
        <v>0</v>
      </c>
      <c r="BM130" s="8"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0</v>
      </c>
      <c r="BX130" s="5">
        <v>0</v>
      </c>
      <c r="BY130" s="8"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1.8</v>
      </c>
      <c r="DW130" s="5">
        <v>1.202</v>
      </c>
      <c r="DX130" s="8">
        <f t="shared" si="147"/>
        <v>667.77777777777771</v>
      </c>
      <c r="DY130" s="6">
        <v>0</v>
      </c>
      <c r="DZ130" s="5">
        <v>0</v>
      </c>
      <c r="EA130" s="8">
        <v>0</v>
      </c>
      <c r="EB130" s="6">
        <v>0</v>
      </c>
      <c r="EC130" s="5">
        <v>0</v>
      </c>
      <c r="ED130" s="8">
        <f t="shared" si="155"/>
        <v>0</v>
      </c>
      <c r="EE130" s="6">
        <v>0</v>
      </c>
      <c r="EF130" s="5">
        <v>0</v>
      </c>
      <c r="EG130" s="8">
        <v>0</v>
      </c>
      <c r="EH130" s="6">
        <v>0</v>
      </c>
      <c r="EI130" s="5">
        <v>0</v>
      </c>
      <c r="EJ130" s="8">
        <v>0</v>
      </c>
      <c r="EK130" s="6">
        <v>0</v>
      </c>
      <c r="EL130" s="5">
        <v>0</v>
      </c>
      <c r="EM130" s="8">
        <f t="shared" si="148"/>
        <v>0</v>
      </c>
      <c r="EN130" s="6">
        <v>0</v>
      </c>
      <c r="EO130" s="5">
        <v>0</v>
      </c>
      <c r="EP130" s="8">
        <v>0</v>
      </c>
      <c r="EQ130" s="6">
        <v>0</v>
      </c>
      <c r="ER130" s="5">
        <v>0</v>
      </c>
      <c r="ES130" s="8">
        <v>0</v>
      </c>
      <c r="ET130" s="6">
        <v>0</v>
      </c>
      <c r="EU130" s="5">
        <v>0</v>
      </c>
      <c r="EV130" s="8">
        <v>0</v>
      </c>
      <c r="EW130" s="6">
        <v>0</v>
      </c>
      <c r="EX130" s="5">
        <v>0</v>
      </c>
      <c r="EY130" s="8">
        <v>0</v>
      </c>
      <c r="EZ130" s="6">
        <v>0</v>
      </c>
      <c r="FA130" s="5">
        <v>0</v>
      </c>
      <c r="FB130" s="8">
        <v>0</v>
      </c>
      <c r="FC130" s="6">
        <v>20.687999999999999</v>
      </c>
      <c r="FD130" s="5">
        <v>487.08800000000002</v>
      </c>
      <c r="FE130" s="8">
        <f t="shared" si="153"/>
        <v>23544.470224284614</v>
      </c>
      <c r="FF130" s="6">
        <v>0.37</v>
      </c>
      <c r="FG130" s="5">
        <v>60.283999999999999</v>
      </c>
      <c r="FH130" s="8">
        <f t="shared" si="160"/>
        <v>162929.72972972973</v>
      </c>
      <c r="FI130" s="6">
        <v>0</v>
      </c>
      <c r="FJ130" s="5">
        <v>0</v>
      </c>
      <c r="FK130" s="8">
        <v>0</v>
      </c>
      <c r="FL130" s="6">
        <v>0</v>
      </c>
      <c r="FM130" s="5">
        <v>0</v>
      </c>
      <c r="FN130" s="8">
        <v>0</v>
      </c>
      <c r="FO130" s="6">
        <v>0</v>
      </c>
      <c r="FP130" s="5">
        <v>0</v>
      </c>
      <c r="FQ130" s="8">
        <v>0</v>
      </c>
      <c r="FR130" s="6">
        <v>0</v>
      </c>
      <c r="FS130" s="5">
        <v>0</v>
      </c>
      <c r="FT130" s="8">
        <v>0</v>
      </c>
      <c r="FU130" s="6">
        <v>0</v>
      </c>
      <c r="FV130" s="5">
        <v>0</v>
      </c>
      <c r="FW130" s="8">
        <v>0</v>
      </c>
      <c r="FX130" s="6">
        <v>0</v>
      </c>
      <c r="FY130" s="5">
        <v>0</v>
      </c>
      <c r="FZ130" s="8">
        <v>0</v>
      </c>
      <c r="GA130" s="6">
        <v>0</v>
      </c>
      <c r="GB130" s="5">
        <v>0</v>
      </c>
      <c r="GC130" s="8">
        <v>0</v>
      </c>
      <c r="GD130" s="6">
        <v>0</v>
      </c>
      <c r="GE130" s="5">
        <v>0</v>
      </c>
      <c r="GF130" s="8">
        <v>0</v>
      </c>
      <c r="GG130" s="6">
        <v>0</v>
      </c>
      <c r="GH130" s="5">
        <v>0</v>
      </c>
      <c r="GI130" s="8">
        <v>0</v>
      </c>
      <c r="GJ130" s="6">
        <v>0</v>
      </c>
      <c r="GK130" s="5">
        <v>0</v>
      </c>
      <c r="GL130" s="8">
        <v>0</v>
      </c>
      <c r="GM130" s="6">
        <v>0</v>
      </c>
      <c r="GN130" s="5">
        <v>0</v>
      </c>
      <c r="GO130" s="8">
        <v>0</v>
      </c>
      <c r="GP130" s="6">
        <f t="shared" si="149"/>
        <v>31.998000000000001</v>
      </c>
      <c r="GQ130" s="8">
        <f t="shared" si="150"/>
        <v>819.76600000000008</v>
      </c>
    </row>
    <row r="131" spans="1:199" x14ac:dyDescent="0.3">
      <c r="A131" s="43">
        <v>2013</v>
      </c>
      <c r="B131" s="44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8.1</v>
      </c>
      <c r="P131" s="5">
        <v>215.63300000000001</v>
      </c>
      <c r="Q131" s="8">
        <f t="shared" si="161"/>
        <v>26621.358024691363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1.4999999999999999E-2</v>
      </c>
      <c r="AT131" s="5">
        <v>0.104</v>
      </c>
      <c r="AU131" s="8">
        <f t="shared" ref="AU131" si="162">AT131/AS131*1000</f>
        <v>6933.3333333333339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0</v>
      </c>
      <c r="BF131" s="5">
        <v>0</v>
      </c>
      <c r="BG131" s="8">
        <f t="shared" si="146"/>
        <v>0</v>
      </c>
      <c r="BH131" s="6">
        <v>8.141</v>
      </c>
      <c r="BI131" s="5">
        <v>218.40700000000001</v>
      </c>
      <c r="BJ131" s="8">
        <f t="shared" si="158"/>
        <v>26828.030954428203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0.04</v>
      </c>
      <c r="BX131" s="5">
        <v>1.34</v>
      </c>
      <c r="BY131" s="8">
        <f t="shared" si="159"/>
        <v>33500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1.5</v>
      </c>
      <c r="DW131" s="5">
        <v>0.83399999999999996</v>
      </c>
      <c r="DX131" s="8">
        <f t="shared" si="147"/>
        <v>555.99999999999989</v>
      </c>
      <c r="DY131" s="6">
        <v>0</v>
      </c>
      <c r="DZ131" s="5">
        <v>0</v>
      </c>
      <c r="EA131" s="8">
        <v>0</v>
      </c>
      <c r="EB131" s="6">
        <v>0</v>
      </c>
      <c r="EC131" s="5">
        <v>0</v>
      </c>
      <c r="ED131" s="8">
        <f t="shared" si="155"/>
        <v>0</v>
      </c>
      <c r="EE131" s="6">
        <v>0</v>
      </c>
      <c r="EF131" s="5">
        <v>0</v>
      </c>
      <c r="EG131" s="8">
        <v>0</v>
      </c>
      <c r="EH131" s="6">
        <v>0</v>
      </c>
      <c r="EI131" s="5">
        <v>0</v>
      </c>
      <c r="EJ131" s="8">
        <v>0</v>
      </c>
      <c r="EK131" s="6">
        <v>0</v>
      </c>
      <c r="EL131" s="5">
        <v>0</v>
      </c>
      <c r="EM131" s="8">
        <f t="shared" si="148"/>
        <v>0</v>
      </c>
      <c r="EN131" s="6">
        <v>0</v>
      </c>
      <c r="EO131" s="5">
        <v>0</v>
      </c>
      <c r="EP131" s="8">
        <v>0</v>
      </c>
      <c r="EQ131" s="6">
        <v>0</v>
      </c>
      <c r="ER131" s="5">
        <v>0</v>
      </c>
      <c r="ES131" s="8">
        <v>0</v>
      </c>
      <c r="ET131" s="6">
        <v>0</v>
      </c>
      <c r="EU131" s="5">
        <v>0</v>
      </c>
      <c r="EV131" s="8">
        <v>0</v>
      </c>
      <c r="EW131" s="6">
        <v>0</v>
      </c>
      <c r="EX131" s="5">
        <v>0</v>
      </c>
      <c r="EY131" s="8">
        <v>0</v>
      </c>
      <c r="EZ131" s="6">
        <v>0</v>
      </c>
      <c r="FA131" s="5">
        <v>0</v>
      </c>
      <c r="FB131" s="8">
        <v>0</v>
      </c>
      <c r="FC131" s="6">
        <v>0</v>
      </c>
      <c r="FD131" s="5">
        <v>0</v>
      </c>
      <c r="FE131" s="8">
        <v>0</v>
      </c>
      <c r="FF131" s="6">
        <v>15.2</v>
      </c>
      <c r="FG131" s="5">
        <v>334.12799999999999</v>
      </c>
      <c r="FH131" s="8">
        <f t="shared" si="160"/>
        <v>21982.105263157893</v>
      </c>
      <c r="FI131" s="6">
        <v>0</v>
      </c>
      <c r="FJ131" s="5">
        <v>0</v>
      </c>
      <c r="FK131" s="8">
        <v>0</v>
      </c>
      <c r="FL131" s="6">
        <v>0</v>
      </c>
      <c r="FM131" s="5">
        <v>0</v>
      </c>
      <c r="FN131" s="8">
        <v>0</v>
      </c>
      <c r="FO131" s="6">
        <v>0</v>
      </c>
      <c r="FP131" s="5">
        <v>0</v>
      </c>
      <c r="FQ131" s="8">
        <v>0</v>
      </c>
      <c r="FR131" s="6">
        <v>0</v>
      </c>
      <c r="FS131" s="5">
        <v>0</v>
      </c>
      <c r="FT131" s="8">
        <v>0</v>
      </c>
      <c r="FU131" s="6">
        <v>0</v>
      </c>
      <c r="FV131" s="5">
        <v>0</v>
      </c>
      <c r="FW131" s="8">
        <v>0</v>
      </c>
      <c r="FX131" s="6">
        <v>0</v>
      </c>
      <c r="FY131" s="5">
        <v>0</v>
      </c>
      <c r="FZ131" s="8">
        <v>0</v>
      </c>
      <c r="GA131" s="6">
        <v>0</v>
      </c>
      <c r="GB131" s="5">
        <v>0</v>
      </c>
      <c r="GC131" s="8">
        <v>0</v>
      </c>
      <c r="GD131" s="6">
        <v>0</v>
      </c>
      <c r="GE131" s="5">
        <v>0</v>
      </c>
      <c r="GF131" s="8">
        <v>0</v>
      </c>
      <c r="GG131" s="6">
        <v>0</v>
      </c>
      <c r="GH131" s="5">
        <v>0</v>
      </c>
      <c r="GI131" s="8">
        <v>0</v>
      </c>
      <c r="GJ131" s="6">
        <v>0</v>
      </c>
      <c r="GK131" s="5">
        <v>0</v>
      </c>
      <c r="GL131" s="8">
        <v>0</v>
      </c>
      <c r="GM131" s="6">
        <v>0</v>
      </c>
      <c r="GN131" s="5">
        <v>0</v>
      </c>
      <c r="GO131" s="8">
        <v>0</v>
      </c>
      <c r="GP131" s="6">
        <f t="shared" si="149"/>
        <v>32.995999999999995</v>
      </c>
      <c r="GQ131" s="8">
        <f t="shared" si="150"/>
        <v>770.44600000000003</v>
      </c>
    </row>
    <row r="132" spans="1:199" x14ac:dyDescent="0.3">
      <c r="A132" s="43">
        <v>2013</v>
      </c>
      <c r="B132" s="44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1.5</v>
      </c>
      <c r="AK132" s="5">
        <v>1.0089999999999999</v>
      </c>
      <c r="AL132" s="8">
        <f t="shared" ref="AL132" si="163">AK132/AJ132*1000</f>
        <v>672.66666666666663</v>
      </c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2E-3</v>
      </c>
      <c r="AW132" s="5">
        <v>2.3E-2</v>
      </c>
      <c r="AX132" s="8">
        <f t="shared" ref="AX132" si="164">AW132/AV132*1000</f>
        <v>11500</v>
      </c>
      <c r="AY132" s="6">
        <v>0</v>
      </c>
      <c r="AZ132" s="5">
        <v>0</v>
      </c>
      <c r="BA132" s="8">
        <v>0</v>
      </c>
      <c r="BB132" s="6">
        <v>0</v>
      </c>
      <c r="BC132" s="5">
        <v>0</v>
      </c>
      <c r="BD132" s="8">
        <v>0</v>
      </c>
      <c r="BE132" s="6">
        <v>0</v>
      </c>
      <c r="BF132" s="5">
        <v>0</v>
      </c>
      <c r="BG132" s="8">
        <f t="shared" si="146"/>
        <v>0</v>
      </c>
      <c r="BH132" s="6">
        <v>1E-3</v>
      </c>
      <c r="BI132" s="5">
        <v>0.83099999999999996</v>
      </c>
      <c r="BJ132" s="8">
        <f t="shared" si="158"/>
        <v>831000</v>
      </c>
      <c r="BK132" s="6">
        <v>0</v>
      </c>
      <c r="BL132" s="5">
        <v>0</v>
      </c>
      <c r="BM132" s="8">
        <v>0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0</v>
      </c>
      <c r="BU132" s="5">
        <v>0</v>
      </c>
      <c r="BV132" s="8">
        <v>0</v>
      </c>
      <c r="BW132" s="6">
        <v>0</v>
      </c>
      <c r="BX132" s="5">
        <v>0</v>
      </c>
      <c r="BY132" s="8">
        <v>0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3.5</v>
      </c>
      <c r="DW132" s="5">
        <v>0.82499999999999996</v>
      </c>
      <c r="DX132" s="8">
        <f t="shared" si="147"/>
        <v>235.71428571428572</v>
      </c>
      <c r="DY132" s="6">
        <v>0</v>
      </c>
      <c r="DZ132" s="5">
        <v>0</v>
      </c>
      <c r="EA132" s="8">
        <v>0</v>
      </c>
      <c r="EB132" s="6">
        <v>0</v>
      </c>
      <c r="EC132" s="5">
        <v>0</v>
      </c>
      <c r="ED132" s="8">
        <f t="shared" si="155"/>
        <v>0</v>
      </c>
      <c r="EE132" s="6">
        <v>0</v>
      </c>
      <c r="EF132" s="5">
        <v>0</v>
      </c>
      <c r="EG132" s="8">
        <v>0</v>
      </c>
      <c r="EH132" s="6">
        <v>0</v>
      </c>
      <c r="EI132" s="5">
        <v>0</v>
      </c>
      <c r="EJ132" s="8">
        <v>0</v>
      </c>
      <c r="EK132" s="6">
        <v>0</v>
      </c>
      <c r="EL132" s="5">
        <v>0</v>
      </c>
      <c r="EM132" s="8">
        <f t="shared" si="148"/>
        <v>0</v>
      </c>
      <c r="EN132" s="6">
        <v>0</v>
      </c>
      <c r="EO132" s="5">
        <v>0</v>
      </c>
      <c r="EP132" s="8">
        <v>0</v>
      </c>
      <c r="EQ132" s="6">
        <v>0</v>
      </c>
      <c r="ER132" s="5">
        <v>0</v>
      </c>
      <c r="ES132" s="8">
        <v>0</v>
      </c>
      <c r="ET132" s="6">
        <v>0</v>
      </c>
      <c r="EU132" s="5">
        <v>0</v>
      </c>
      <c r="EV132" s="8">
        <v>0</v>
      </c>
      <c r="EW132" s="6">
        <v>0</v>
      </c>
      <c r="EX132" s="5">
        <v>0</v>
      </c>
      <c r="EY132" s="8">
        <v>0</v>
      </c>
      <c r="EZ132" s="6">
        <v>0</v>
      </c>
      <c r="FA132" s="5">
        <v>0</v>
      </c>
      <c r="FB132" s="8">
        <v>0</v>
      </c>
      <c r="FC132" s="6">
        <v>0</v>
      </c>
      <c r="FD132" s="5">
        <v>0</v>
      </c>
      <c r="FE132" s="8">
        <v>0</v>
      </c>
      <c r="FF132" s="6">
        <v>0</v>
      </c>
      <c r="FG132" s="5">
        <v>0</v>
      </c>
      <c r="FH132" s="8">
        <v>0</v>
      </c>
      <c r="FI132" s="6">
        <v>0</v>
      </c>
      <c r="FJ132" s="5">
        <v>0</v>
      </c>
      <c r="FK132" s="8">
        <v>0</v>
      </c>
      <c r="FL132" s="6">
        <v>0</v>
      </c>
      <c r="FM132" s="5">
        <v>0</v>
      </c>
      <c r="FN132" s="8">
        <v>0</v>
      </c>
      <c r="FO132" s="6">
        <v>0</v>
      </c>
      <c r="FP132" s="5">
        <v>0</v>
      </c>
      <c r="FQ132" s="8">
        <v>0</v>
      </c>
      <c r="FR132" s="6">
        <v>0</v>
      </c>
      <c r="FS132" s="5">
        <v>0</v>
      </c>
      <c r="FT132" s="8">
        <v>0</v>
      </c>
      <c r="FU132" s="6">
        <v>0</v>
      </c>
      <c r="FV132" s="5">
        <v>0</v>
      </c>
      <c r="FW132" s="8">
        <v>0</v>
      </c>
      <c r="FX132" s="6">
        <v>0</v>
      </c>
      <c r="FY132" s="5">
        <v>0</v>
      </c>
      <c r="FZ132" s="8">
        <v>0</v>
      </c>
      <c r="GA132" s="6">
        <v>0</v>
      </c>
      <c r="GB132" s="5">
        <v>0</v>
      </c>
      <c r="GC132" s="8">
        <v>0</v>
      </c>
      <c r="GD132" s="6">
        <v>0</v>
      </c>
      <c r="GE132" s="5">
        <v>0</v>
      </c>
      <c r="GF132" s="8">
        <v>0</v>
      </c>
      <c r="GG132" s="6">
        <v>0</v>
      </c>
      <c r="GH132" s="5">
        <v>0</v>
      </c>
      <c r="GI132" s="8">
        <v>0</v>
      </c>
      <c r="GJ132" s="6">
        <v>0</v>
      </c>
      <c r="GK132" s="5">
        <v>0</v>
      </c>
      <c r="GL132" s="8">
        <v>0</v>
      </c>
      <c r="GM132" s="6">
        <v>0</v>
      </c>
      <c r="GN132" s="5">
        <v>0</v>
      </c>
      <c r="GO132" s="8">
        <v>0</v>
      </c>
      <c r="GP132" s="6">
        <f t="shared" si="149"/>
        <v>5.0029999999999992</v>
      </c>
      <c r="GQ132" s="8">
        <f t="shared" si="150"/>
        <v>2.6880000000000002</v>
      </c>
    </row>
    <row r="133" spans="1:199" x14ac:dyDescent="0.3">
      <c r="A133" s="43">
        <v>2013</v>
      </c>
      <c r="B133" s="44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8.1</v>
      </c>
      <c r="P133" s="5">
        <v>224.05</v>
      </c>
      <c r="Q133" s="8">
        <f t="shared" si="161"/>
        <v>27660.493827160499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v>0</v>
      </c>
      <c r="BE133" s="6">
        <v>0</v>
      </c>
      <c r="BF133" s="5">
        <v>0</v>
      </c>
      <c r="BG133" s="8">
        <f t="shared" si="146"/>
        <v>0</v>
      </c>
      <c r="BH133" s="6">
        <v>8.7140000000000004</v>
      </c>
      <c r="BI133" s="5">
        <v>236.89</v>
      </c>
      <c r="BJ133" s="8">
        <f t="shared" si="158"/>
        <v>27184.989671792515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0</v>
      </c>
      <c r="BU133" s="5">
        <v>0</v>
      </c>
      <c r="BV133" s="8">
        <v>0</v>
      </c>
      <c r="BW133" s="6">
        <v>0</v>
      </c>
      <c r="BX133" s="5">
        <v>0</v>
      </c>
      <c r="BY133" s="8"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0</v>
      </c>
      <c r="CM133" s="5">
        <v>0</v>
      </c>
      <c r="CN133" s="8">
        <v>0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0.92</v>
      </c>
      <c r="DQ133" s="5">
        <v>30.85</v>
      </c>
      <c r="DR133" s="8">
        <f t="shared" ref="DR133" si="165">DQ133/DP133*1000</f>
        <v>33532.608695652169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0</v>
      </c>
      <c r="DZ133" s="5">
        <v>0</v>
      </c>
      <c r="EA133" s="8">
        <v>0</v>
      </c>
      <c r="EB133" s="6">
        <v>0</v>
      </c>
      <c r="EC133" s="5">
        <v>0</v>
      </c>
      <c r="ED133" s="8">
        <f t="shared" si="155"/>
        <v>0</v>
      </c>
      <c r="EE133" s="6">
        <v>0</v>
      </c>
      <c r="EF133" s="5">
        <v>0</v>
      </c>
      <c r="EG133" s="8">
        <v>0</v>
      </c>
      <c r="EH133" s="6">
        <v>0</v>
      </c>
      <c r="EI133" s="5">
        <v>0</v>
      </c>
      <c r="EJ133" s="8">
        <v>0</v>
      </c>
      <c r="EK133" s="6">
        <v>0</v>
      </c>
      <c r="EL133" s="5">
        <v>0</v>
      </c>
      <c r="EM133" s="8">
        <f t="shared" si="148"/>
        <v>0</v>
      </c>
      <c r="EN133" s="6">
        <v>0</v>
      </c>
      <c r="EO133" s="5">
        <v>0</v>
      </c>
      <c r="EP133" s="8">
        <v>0</v>
      </c>
      <c r="EQ133" s="6">
        <v>0</v>
      </c>
      <c r="ER133" s="5">
        <v>0</v>
      </c>
      <c r="ES133" s="8">
        <v>0</v>
      </c>
      <c r="ET133" s="6">
        <v>0</v>
      </c>
      <c r="EU133" s="5">
        <v>0</v>
      </c>
      <c r="EV133" s="8">
        <v>0</v>
      </c>
      <c r="EW133" s="6">
        <v>0</v>
      </c>
      <c r="EX133" s="5">
        <v>0</v>
      </c>
      <c r="EY133" s="8">
        <v>0</v>
      </c>
      <c r="EZ133" s="6">
        <v>0</v>
      </c>
      <c r="FA133" s="5">
        <v>0</v>
      </c>
      <c r="FB133" s="8">
        <v>0</v>
      </c>
      <c r="FC133" s="6">
        <v>23.988</v>
      </c>
      <c r="FD133" s="5">
        <v>588.34</v>
      </c>
      <c r="FE133" s="8">
        <f t="shared" si="153"/>
        <v>24526.429881607473</v>
      </c>
      <c r="FF133" s="6">
        <v>15.2</v>
      </c>
      <c r="FG133" s="5">
        <v>310.06</v>
      </c>
      <c r="FH133" s="8">
        <f t="shared" si="160"/>
        <v>20398.684210526317</v>
      </c>
      <c r="FI133" s="6">
        <v>0</v>
      </c>
      <c r="FJ133" s="5">
        <v>0</v>
      </c>
      <c r="FK133" s="8">
        <v>0</v>
      </c>
      <c r="FL133" s="6">
        <v>0</v>
      </c>
      <c r="FM133" s="5">
        <v>0</v>
      </c>
      <c r="FN133" s="8">
        <v>0</v>
      </c>
      <c r="FO133" s="6">
        <v>0</v>
      </c>
      <c r="FP133" s="5">
        <v>0</v>
      </c>
      <c r="FQ133" s="8">
        <v>0</v>
      </c>
      <c r="FR133" s="6">
        <v>0</v>
      </c>
      <c r="FS133" s="5">
        <v>0</v>
      </c>
      <c r="FT133" s="8">
        <v>0</v>
      </c>
      <c r="FU133" s="6">
        <v>0</v>
      </c>
      <c r="FV133" s="5">
        <v>0</v>
      </c>
      <c r="FW133" s="8">
        <v>0</v>
      </c>
      <c r="FX133" s="6">
        <v>0</v>
      </c>
      <c r="FY133" s="5">
        <v>0</v>
      </c>
      <c r="FZ133" s="8">
        <v>0</v>
      </c>
      <c r="GA133" s="6">
        <v>0</v>
      </c>
      <c r="GB133" s="5">
        <v>0</v>
      </c>
      <c r="GC133" s="8">
        <v>0</v>
      </c>
      <c r="GD133" s="6">
        <v>0</v>
      </c>
      <c r="GE133" s="5">
        <v>0</v>
      </c>
      <c r="GF133" s="8">
        <v>0</v>
      </c>
      <c r="GG133" s="6">
        <v>0</v>
      </c>
      <c r="GH133" s="5">
        <v>0</v>
      </c>
      <c r="GI133" s="8">
        <v>0</v>
      </c>
      <c r="GJ133" s="6">
        <v>0</v>
      </c>
      <c r="GK133" s="5">
        <v>0</v>
      </c>
      <c r="GL133" s="8">
        <v>0</v>
      </c>
      <c r="GM133" s="6">
        <v>0</v>
      </c>
      <c r="GN133" s="5">
        <v>0</v>
      </c>
      <c r="GO133" s="8">
        <v>0</v>
      </c>
      <c r="GP133" s="6">
        <f t="shared" si="149"/>
        <v>56.921999999999997</v>
      </c>
      <c r="GQ133" s="8">
        <f t="shared" si="150"/>
        <v>1390.19</v>
      </c>
    </row>
    <row r="134" spans="1:199" x14ac:dyDescent="0.3">
      <c r="A134" s="43">
        <v>2013</v>
      </c>
      <c r="B134" s="44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0</v>
      </c>
      <c r="BF134" s="5">
        <v>0</v>
      </c>
      <c r="BG134" s="8">
        <f t="shared" si="146"/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0</v>
      </c>
      <c r="BU134" s="5">
        <v>0</v>
      </c>
      <c r="BV134" s="8">
        <v>0</v>
      </c>
      <c r="BW134" s="6">
        <v>0.04</v>
      </c>
      <c r="BX134" s="5">
        <v>1.33</v>
      </c>
      <c r="BY134" s="8">
        <f t="shared" si="159"/>
        <v>33250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0</v>
      </c>
      <c r="CM134" s="5">
        <v>0</v>
      </c>
      <c r="CN134" s="8">
        <v>0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0</v>
      </c>
      <c r="DT134" s="5">
        <v>0</v>
      </c>
      <c r="DU134" s="8">
        <v>0</v>
      </c>
      <c r="DV134" s="6">
        <v>1</v>
      </c>
      <c r="DW134" s="5">
        <v>0.93</v>
      </c>
      <c r="DX134" s="8">
        <f t="shared" si="147"/>
        <v>930</v>
      </c>
      <c r="DY134" s="6">
        <v>0</v>
      </c>
      <c r="DZ134" s="5">
        <v>0</v>
      </c>
      <c r="EA134" s="8">
        <v>0</v>
      </c>
      <c r="EB134" s="6">
        <v>0</v>
      </c>
      <c r="EC134" s="5">
        <v>0</v>
      </c>
      <c r="ED134" s="8">
        <f t="shared" si="155"/>
        <v>0</v>
      </c>
      <c r="EE134" s="6">
        <v>0</v>
      </c>
      <c r="EF134" s="5">
        <v>0</v>
      </c>
      <c r="EG134" s="8">
        <v>0</v>
      </c>
      <c r="EH134" s="6">
        <v>0</v>
      </c>
      <c r="EI134" s="5">
        <v>0</v>
      </c>
      <c r="EJ134" s="8">
        <v>0</v>
      </c>
      <c r="EK134" s="6">
        <v>0</v>
      </c>
      <c r="EL134" s="5">
        <v>0</v>
      </c>
      <c r="EM134" s="8">
        <f t="shared" si="148"/>
        <v>0</v>
      </c>
      <c r="EN134" s="6">
        <v>0</v>
      </c>
      <c r="EO134" s="5">
        <v>0</v>
      </c>
      <c r="EP134" s="8">
        <v>0</v>
      </c>
      <c r="EQ134" s="6">
        <v>0</v>
      </c>
      <c r="ER134" s="5">
        <v>0</v>
      </c>
      <c r="ES134" s="8">
        <v>0</v>
      </c>
      <c r="ET134" s="6">
        <v>0</v>
      </c>
      <c r="EU134" s="5">
        <v>0</v>
      </c>
      <c r="EV134" s="8">
        <v>0</v>
      </c>
      <c r="EW134" s="6">
        <v>0</v>
      </c>
      <c r="EX134" s="5">
        <v>0</v>
      </c>
      <c r="EY134" s="8">
        <v>0</v>
      </c>
      <c r="EZ134" s="6">
        <v>0</v>
      </c>
      <c r="FA134" s="5">
        <v>0</v>
      </c>
      <c r="FB134" s="8">
        <v>0</v>
      </c>
      <c r="FC134" s="6">
        <v>0</v>
      </c>
      <c r="FD134" s="5">
        <v>0</v>
      </c>
      <c r="FE134" s="8">
        <v>0</v>
      </c>
      <c r="FF134" s="6">
        <v>0.37</v>
      </c>
      <c r="FG134" s="5">
        <v>58.54</v>
      </c>
      <c r="FH134" s="8">
        <f t="shared" si="160"/>
        <v>158216.21621621621</v>
      </c>
      <c r="FI134" s="6">
        <v>0</v>
      </c>
      <c r="FJ134" s="5">
        <v>0</v>
      </c>
      <c r="FK134" s="8">
        <v>0</v>
      </c>
      <c r="FL134" s="6">
        <v>0</v>
      </c>
      <c r="FM134" s="5">
        <v>0</v>
      </c>
      <c r="FN134" s="8">
        <v>0</v>
      </c>
      <c r="FO134" s="6">
        <v>0</v>
      </c>
      <c r="FP134" s="5">
        <v>0</v>
      </c>
      <c r="FQ134" s="8">
        <v>0</v>
      </c>
      <c r="FR134" s="6">
        <v>0</v>
      </c>
      <c r="FS134" s="5">
        <v>0</v>
      </c>
      <c r="FT134" s="8">
        <v>0</v>
      </c>
      <c r="FU134" s="6">
        <v>0</v>
      </c>
      <c r="FV134" s="5">
        <v>0</v>
      </c>
      <c r="FW134" s="8">
        <v>0</v>
      </c>
      <c r="FX134" s="6">
        <v>0</v>
      </c>
      <c r="FY134" s="5">
        <v>0</v>
      </c>
      <c r="FZ134" s="8">
        <v>0</v>
      </c>
      <c r="GA134" s="6">
        <v>0</v>
      </c>
      <c r="GB134" s="5">
        <v>0</v>
      </c>
      <c r="GC134" s="8">
        <v>0</v>
      </c>
      <c r="GD134" s="6">
        <v>1.2999999999999999E-2</v>
      </c>
      <c r="GE134" s="5">
        <v>2.4900000000000002</v>
      </c>
      <c r="GF134" s="8">
        <f t="shared" ref="GF134" si="166">GE134/GD134*1000</f>
        <v>191538.46153846159</v>
      </c>
      <c r="GG134" s="6">
        <v>1.5</v>
      </c>
      <c r="GH134" s="5">
        <v>16.5</v>
      </c>
      <c r="GI134" s="8">
        <f t="shared" ref="GI134" si="167">GH134/GG134*1000</f>
        <v>11000</v>
      </c>
      <c r="GJ134" s="6">
        <v>0</v>
      </c>
      <c r="GK134" s="5">
        <v>0</v>
      </c>
      <c r="GL134" s="8">
        <v>0</v>
      </c>
      <c r="GM134" s="6">
        <v>0</v>
      </c>
      <c r="GN134" s="5">
        <v>0</v>
      </c>
      <c r="GO134" s="8">
        <v>0</v>
      </c>
      <c r="GP134" s="6">
        <f t="shared" si="149"/>
        <v>2.923</v>
      </c>
      <c r="GQ134" s="8">
        <f t="shared" si="150"/>
        <v>79.790000000000006</v>
      </c>
    </row>
    <row r="135" spans="1:199" ht="15" thickBot="1" x14ac:dyDescent="0.35">
      <c r="A135" s="45"/>
      <c r="B135" s="46" t="s">
        <v>14</v>
      </c>
      <c r="C135" s="26">
        <f t="shared" ref="C135:D135" si="168">SUM(C123:C134)</f>
        <v>0</v>
      </c>
      <c r="D135" s="24">
        <f t="shared" si="168"/>
        <v>0</v>
      </c>
      <c r="E135" s="27"/>
      <c r="F135" s="26">
        <f t="shared" ref="F135:G135" si="169">SUM(F123:F134)</f>
        <v>0</v>
      </c>
      <c r="G135" s="24">
        <f t="shared" si="169"/>
        <v>0</v>
      </c>
      <c r="H135" s="27"/>
      <c r="I135" s="26">
        <f t="shared" ref="I135:J135" si="170">SUM(I123:I134)</f>
        <v>0</v>
      </c>
      <c r="J135" s="24">
        <f t="shared" si="170"/>
        <v>0</v>
      </c>
      <c r="K135" s="27"/>
      <c r="L135" s="26">
        <f t="shared" ref="L135:M135" si="171">SUM(L123:L134)</f>
        <v>0</v>
      </c>
      <c r="M135" s="24">
        <f t="shared" si="171"/>
        <v>0</v>
      </c>
      <c r="N135" s="27"/>
      <c r="O135" s="26">
        <f t="shared" ref="O135:P135" si="172">SUM(O123:O134)</f>
        <v>32.300000000000004</v>
      </c>
      <c r="P135" s="24">
        <f t="shared" si="172"/>
        <v>860.23399999999992</v>
      </c>
      <c r="Q135" s="27"/>
      <c r="R135" s="26">
        <f t="shared" ref="R135:S135" si="173">SUM(R123:R134)</f>
        <v>0</v>
      </c>
      <c r="S135" s="24">
        <f t="shared" si="173"/>
        <v>0</v>
      </c>
      <c r="T135" s="27"/>
      <c r="U135" s="26">
        <f t="shared" ref="U135:V135" si="174">SUM(U123:U134)</f>
        <v>0</v>
      </c>
      <c r="V135" s="24">
        <f t="shared" si="174"/>
        <v>0</v>
      </c>
      <c r="W135" s="27"/>
      <c r="X135" s="26">
        <f t="shared" ref="X135:Y135" si="175">SUM(X123:X134)</f>
        <v>0</v>
      </c>
      <c r="Y135" s="24">
        <f t="shared" si="175"/>
        <v>0</v>
      </c>
      <c r="Z135" s="27"/>
      <c r="AA135" s="26">
        <f t="shared" ref="AA135:AB135" si="176">SUM(AA123:AA134)</f>
        <v>0</v>
      </c>
      <c r="AB135" s="24">
        <f t="shared" si="176"/>
        <v>0</v>
      </c>
      <c r="AC135" s="27"/>
      <c r="AD135" s="26">
        <f t="shared" ref="AD135:AE135" si="177">SUM(AD123:AD134)</f>
        <v>0</v>
      </c>
      <c r="AE135" s="24">
        <f t="shared" si="177"/>
        <v>0</v>
      </c>
      <c r="AF135" s="27"/>
      <c r="AG135" s="26">
        <f t="shared" ref="AG135:AH135" si="178">SUM(AG123:AG134)</f>
        <v>0</v>
      </c>
      <c r="AH135" s="24">
        <f t="shared" si="178"/>
        <v>0</v>
      </c>
      <c r="AI135" s="27"/>
      <c r="AJ135" s="26">
        <f t="shared" ref="AJ135:AK135" si="179">SUM(AJ123:AJ134)</f>
        <v>23.5</v>
      </c>
      <c r="AK135" s="24">
        <f t="shared" si="179"/>
        <v>70.009</v>
      </c>
      <c r="AL135" s="27"/>
      <c r="AM135" s="26">
        <f t="shared" ref="AM135:AN135" si="180">SUM(AM123:AM134)</f>
        <v>0</v>
      </c>
      <c r="AN135" s="24">
        <f t="shared" si="180"/>
        <v>0</v>
      </c>
      <c r="AO135" s="27"/>
      <c r="AP135" s="26">
        <f t="shared" ref="AP135:AQ135" si="181">SUM(AP123:AP134)</f>
        <v>0</v>
      </c>
      <c r="AQ135" s="24">
        <f t="shared" si="181"/>
        <v>0</v>
      </c>
      <c r="AR135" s="27"/>
      <c r="AS135" s="26">
        <f t="shared" ref="AS135:AT135" si="182">SUM(AS123:AS134)</f>
        <v>1.4999999999999999E-2</v>
      </c>
      <c r="AT135" s="24">
        <f t="shared" si="182"/>
        <v>0.104</v>
      </c>
      <c r="AU135" s="27"/>
      <c r="AV135" s="26">
        <f t="shared" ref="AV135:AW135" si="183">SUM(AV123:AV134)</f>
        <v>2E-3</v>
      </c>
      <c r="AW135" s="24">
        <f t="shared" si="183"/>
        <v>2.3E-2</v>
      </c>
      <c r="AX135" s="27"/>
      <c r="AY135" s="26">
        <f t="shared" ref="AY135:AZ135" si="184">SUM(AY123:AY134)</f>
        <v>0</v>
      </c>
      <c r="AZ135" s="24">
        <f t="shared" si="184"/>
        <v>0</v>
      </c>
      <c r="BA135" s="27"/>
      <c r="BB135" s="26">
        <f t="shared" ref="BB135:BC135" si="185">SUM(BB123:BB134)</f>
        <v>24.05</v>
      </c>
      <c r="BC135" s="24">
        <f t="shared" si="185"/>
        <v>581.90499999999997</v>
      </c>
      <c r="BD135" s="27"/>
      <c r="BE135" s="26">
        <f t="shared" ref="BE135:BF135" si="186">SUM(BE123:BE134)</f>
        <v>0</v>
      </c>
      <c r="BF135" s="24">
        <f t="shared" si="186"/>
        <v>0</v>
      </c>
      <c r="BG135" s="27"/>
      <c r="BH135" s="26">
        <f t="shared" ref="BH135:BI135" si="187">SUM(BH123:BH134)</f>
        <v>50.095999999999997</v>
      </c>
      <c r="BI135" s="24">
        <f t="shared" si="187"/>
        <v>1345.873</v>
      </c>
      <c r="BJ135" s="27"/>
      <c r="BK135" s="26">
        <f t="shared" ref="BK135:BL135" si="188">SUM(BK123:BK134)</f>
        <v>0</v>
      </c>
      <c r="BL135" s="24">
        <f t="shared" si="188"/>
        <v>0</v>
      </c>
      <c r="BM135" s="27"/>
      <c r="BN135" s="26">
        <f t="shared" ref="BN135:BO135" si="189">SUM(BN123:BN134)</f>
        <v>0</v>
      </c>
      <c r="BO135" s="24">
        <f t="shared" si="189"/>
        <v>0</v>
      </c>
      <c r="BP135" s="27"/>
      <c r="BQ135" s="26">
        <f t="shared" ref="BQ135:BR135" si="190">SUM(BQ123:BQ134)</f>
        <v>0</v>
      </c>
      <c r="BR135" s="24">
        <f t="shared" si="190"/>
        <v>0</v>
      </c>
      <c r="BS135" s="27"/>
      <c r="BT135" s="26">
        <f t="shared" ref="BT135:BU135" si="191">SUM(BT123:BT134)</f>
        <v>0</v>
      </c>
      <c r="BU135" s="24">
        <f t="shared" si="191"/>
        <v>0</v>
      </c>
      <c r="BV135" s="27"/>
      <c r="BW135" s="26">
        <f t="shared" ref="BW135:BX135" si="192">SUM(BW123:BW134)</f>
        <v>0.12</v>
      </c>
      <c r="BX135" s="24">
        <f t="shared" si="192"/>
        <v>4.0960000000000001</v>
      </c>
      <c r="BY135" s="27"/>
      <c r="BZ135" s="26">
        <f t="shared" ref="BZ135:CA135" si="193">SUM(BZ123:BZ134)</f>
        <v>0</v>
      </c>
      <c r="CA135" s="24">
        <f t="shared" si="193"/>
        <v>0</v>
      </c>
      <c r="CB135" s="27"/>
      <c r="CC135" s="26">
        <f t="shared" ref="CC135:CD135" si="194">SUM(CC123:CC134)</f>
        <v>0</v>
      </c>
      <c r="CD135" s="24">
        <f t="shared" si="194"/>
        <v>0</v>
      </c>
      <c r="CE135" s="27"/>
      <c r="CF135" s="26">
        <f t="shared" ref="CF135:CG135" si="195">SUM(CF123:CF134)</f>
        <v>0</v>
      </c>
      <c r="CG135" s="24">
        <f t="shared" si="195"/>
        <v>0</v>
      </c>
      <c r="CH135" s="27"/>
      <c r="CI135" s="26">
        <f t="shared" ref="CI135:CJ135" si="196">SUM(CI123:CI134)</f>
        <v>0</v>
      </c>
      <c r="CJ135" s="24">
        <f t="shared" si="196"/>
        <v>0</v>
      </c>
      <c r="CK135" s="27"/>
      <c r="CL135" s="26">
        <f t="shared" ref="CL135:CM135" si="197">SUM(CL123:CL134)</f>
        <v>0</v>
      </c>
      <c r="CM135" s="24">
        <f t="shared" si="197"/>
        <v>0</v>
      </c>
      <c r="CN135" s="27"/>
      <c r="CO135" s="26">
        <f t="shared" ref="CO135:CP135" si="198">SUM(CO123:CO134)</f>
        <v>0</v>
      </c>
      <c r="CP135" s="24">
        <f t="shared" si="198"/>
        <v>0</v>
      </c>
      <c r="CQ135" s="27"/>
      <c r="CR135" s="26">
        <f t="shared" ref="CR135:CS135" si="199">SUM(CR123:CR134)</f>
        <v>0</v>
      </c>
      <c r="CS135" s="24">
        <f t="shared" si="199"/>
        <v>0</v>
      </c>
      <c r="CT135" s="27"/>
      <c r="CU135" s="26">
        <f t="shared" ref="CU135:CV135" si="200">SUM(CU123:CU134)</f>
        <v>0</v>
      </c>
      <c r="CV135" s="24">
        <f t="shared" si="200"/>
        <v>0</v>
      </c>
      <c r="CW135" s="27"/>
      <c r="CX135" s="26">
        <f t="shared" ref="CX135:CY135" si="201">SUM(CX123:CX134)</f>
        <v>0</v>
      </c>
      <c r="CY135" s="24">
        <f t="shared" si="201"/>
        <v>0</v>
      </c>
      <c r="CZ135" s="27"/>
      <c r="DA135" s="26">
        <f t="shared" ref="DA135:DB135" si="202">SUM(DA123:DA134)</f>
        <v>0</v>
      </c>
      <c r="DB135" s="24">
        <f t="shared" si="202"/>
        <v>0</v>
      </c>
      <c r="DC135" s="27"/>
      <c r="DD135" s="26">
        <f t="shared" ref="DD135:DE135" si="203">SUM(DD123:DD134)</f>
        <v>0</v>
      </c>
      <c r="DE135" s="24">
        <f t="shared" si="203"/>
        <v>0</v>
      </c>
      <c r="DF135" s="27"/>
      <c r="DG135" s="26">
        <f t="shared" ref="DG135:DH135" si="204">SUM(DG123:DG134)</f>
        <v>0</v>
      </c>
      <c r="DH135" s="24">
        <f t="shared" si="204"/>
        <v>0</v>
      </c>
      <c r="DI135" s="27"/>
      <c r="DJ135" s="26">
        <f t="shared" ref="DJ135:DK135" si="205">SUM(DJ123:DJ134)</f>
        <v>0</v>
      </c>
      <c r="DK135" s="24">
        <f t="shared" si="205"/>
        <v>0</v>
      </c>
      <c r="DL135" s="27"/>
      <c r="DM135" s="26">
        <f t="shared" ref="DM135:DN135" si="206">SUM(DM123:DM134)</f>
        <v>0</v>
      </c>
      <c r="DN135" s="24">
        <f t="shared" si="206"/>
        <v>0</v>
      </c>
      <c r="DO135" s="27"/>
      <c r="DP135" s="26">
        <f t="shared" ref="DP135:DQ135" si="207">SUM(DP123:DP134)</f>
        <v>0.92</v>
      </c>
      <c r="DQ135" s="24">
        <f t="shared" si="207"/>
        <v>30.85</v>
      </c>
      <c r="DR135" s="27"/>
      <c r="DS135" s="26">
        <f t="shared" ref="DS135:DT135" si="208">SUM(DS123:DS134)</f>
        <v>0</v>
      </c>
      <c r="DT135" s="24">
        <f t="shared" si="208"/>
        <v>0</v>
      </c>
      <c r="DU135" s="27"/>
      <c r="DV135" s="26">
        <f t="shared" ref="DV135:DW135" si="209">SUM(DV123:DV134)</f>
        <v>41.8</v>
      </c>
      <c r="DW135" s="24">
        <f t="shared" si="209"/>
        <v>14.790999999999999</v>
      </c>
      <c r="DX135" s="27"/>
      <c r="DY135" s="26">
        <f t="shared" ref="DY135:DZ135" si="210">SUM(DY123:DY134)</f>
        <v>0</v>
      </c>
      <c r="DZ135" s="24">
        <f t="shared" si="210"/>
        <v>0</v>
      </c>
      <c r="EA135" s="27"/>
      <c r="EB135" s="26">
        <f t="shared" ref="EB135:EC135" si="211">SUM(EB123:EB134)</f>
        <v>0</v>
      </c>
      <c r="EC135" s="24">
        <f t="shared" si="211"/>
        <v>0</v>
      </c>
      <c r="ED135" s="27"/>
      <c r="EE135" s="26">
        <f t="shared" ref="EE135:EF135" si="212">SUM(EE123:EE134)</f>
        <v>5041.7569999999996</v>
      </c>
      <c r="EF135" s="24">
        <f t="shared" si="212"/>
        <v>67766.718999999997</v>
      </c>
      <c r="EG135" s="27"/>
      <c r="EH135" s="26">
        <f t="shared" ref="EH135:EI135" si="213">SUM(EH123:EH134)</f>
        <v>0</v>
      </c>
      <c r="EI135" s="24">
        <f t="shared" si="213"/>
        <v>0</v>
      </c>
      <c r="EJ135" s="27"/>
      <c r="EK135" s="26">
        <f t="shared" ref="EK135:EL135" si="214">SUM(EK123:EK134)</f>
        <v>0</v>
      </c>
      <c r="EL135" s="24">
        <f t="shared" si="214"/>
        <v>0</v>
      </c>
      <c r="EM135" s="27"/>
      <c r="EN135" s="26">
        <f t="shared" ref="EN135:EO135" si="215">SUM(EN123:EN134)</f>
        <v>0</v>
      </c>
      <c r="EO135" s="24">
        <f t="shared" si="215"/>
        <v>0</v>
      </c>
      <c r="EP135" s="27"/>
      <c r="EQ135" s="26">
        <f t="shared" ref="EQ135:ER135" si="216">SUM(EQ123:EQ134)</f>
        <v>0</v>
      </c>
      <c r="ER135" s="24">
        <f t="shared" si="216"/>
        <v>0</v>
      </c>
      <c r="ES135" s="27"/>
      <c r="ET135" s="26">
        <f t="shared" ref="ET135:EU135" si="217">SUM(ET123:ET134)</f>
        <v>0</v>
      </c>
      <c r="EU135" s="24">
        <f t="shared" si="217"/>
        <v>0</v>
      </c>
      <c r="EV135" s="27"/>
      <c r="EW135" s="26">
        <f t="shared" ref="EW135:EX135" si="218">SUM(EW123:EW134)</f>
        <v>0</v>
      </c>
      <c r="EX135" s="24">
        <f t="shared" si="218"/>
        <v>0</v>
      </c>
      <c r="EY135" s="27"/>
      <c r="EZ135" s="26">
        <f t="shared" ref="EZ135:FA135" si="219">SUM(EZ123:EZ134)</f>
        <v>0</v>
      </c>
      <c r="FA135" s="24">
        <f t="shared" si="219"/>
        <v>0</v>
      </c>
      <c r="FB135" s="27"/>
      <c r="FC135" s="26">
        <f t="shared" ref="FC135:FD135" si="220">SUM(FC123:FC134)</f>
        <v>3039.6759999999999</v>
      </c>
      <c r="FD135" s="24">
        <f t="shared" si="220"/>
        <v>37494.428</v>
      </c>
      <c r="FE135" s="27"/>
      <c r="FF135" s="26">
        <f t="shared" ref="FF135:FG135" si="221">SUM(FF123:FF134)</f>
        <v>77.88000000000001</v>
      </c>
      <c r="FG135" s="24">
        <f t="shared" si="221"/>
        <v>1932.164</v>
      </c>
      <c r="FH135" s="27"/>
      <c r="FI135" s="26">
        <f t="shared" ref="FI135:FJ135" si="222">SUM(FI123:FI134)</f>
        <v>0</v>
      </c>
      <c r="FJ135" s="24">
        <f t="shared" si="222"/>
        <v>0</v>
      </c>
      <c r="FK135" s="27"/>
      <c r="FL135" s="26">
        <f t="shared" ref="FL135:FM135" si="223">SUM(FL123:FL134)</f>
        <v>0</v>
      </c>
      <c r="FM135" s="24">
        <f t="shared" si="223"/>
        <v>0</v>
      </c>
      <c r="FN135" s="27"/>
      <c r="FO135" s="26">
        <f t="shared" ref="FO135:FP135" si="224">SUM(FO123:FO134)</f>
        <v>0</v>
      </c>
      <c r="FP135" s="24">
        <f t="shared" si="224"/>
        <v>0</v>
      </c>
      <c r="FQ135" s="27"/>
      <c r="FR135" s="26">
        <f t="shared" ref="FR135:FS135" si="225">SUM(FR123:FR134)</f>
        <v>0</v>
      </c>
      <c r="FS135" s="24">
        <f t="shared" si="225"/>
        <v>0</v>
      </c>
      <c r="FT135" s="27"/>
      <c r="FU135" s="26">
        <f t="shared" ref="FU135:FV135" si="226">SUM(FU123:FU134)</f>
        <v>0</v>
      </c>
      <c r="FV135" s="24">
        <f t="shared" si="226"/>
        <v>0</v>
      </c>
      <c r="FW135" s="27"/>
      <c r="FX135" s="26">
        <f t="shared" ref="FX135:FY135" si="227">SUM(FX123:FX134)</f>
        <v>0</v>
      </c>
      <c r="FY135" s="24">
        <f t="shared" si="227"/>
        <v>0</v>
      </c>
      <c r="FZ135" s="27"/>
      <c r="GA135" s="26">
        <f t="shared" ref="GA135:GB135" si="228">SUM(GA123:GA134)</f>
        <v>0</v>
      </c>
      <c r="GB135" s="24">
        <f t="shared" si="228"/>
        <v>0</v>
      </c>
      <c r="GC135" s="27"/>
      <c r="GD135" s="26">
        <f t="shared" ref="GD135:GE135" si="229">SUM(GD123:GD134)</f>
        <v>1.2999999999999999E-2</v>
      </c>
      <c r="GE135" s="24">
        <f t="shared" si="229"/>
        <v>2.4900000000000002</v>
      </c>
      <c r="GF135" s="27"/>
      <c r="GG135" s="26">
        <f t="shared" ref="GG135:GH135" si="230">SUM(GG123:GG134)</f>
        <v>1.5</v>
      </c>
      <c r="GH135" s="24">
        <f t="shared" si="230"/>
        <v>16.5</v>
      </c>
      <c r="GI135" s="27"/>
      <c r="GJ135" s="26">
        <f t="shared" ref="GJ135:GK135" si="231">SUM(GJ123:GJ134)</f>
        <v>0</v>
      </c>
      <c r="GK135" s="24">
        <f t="shared" si="231"/>
        <v>0</v>
      </c>
      <c r="GL135" s="27"/>
      <c r="GM135" s="26">
        <f t="shared" ref="GM135:GN135" si="232">SUM(GM123:GM134)</f>
        <v>0</v>
      </c>
      <c r="GN135" s="24">
        <f t="shared" si="232"/>
        <v>0</v>
      </c>
      <c r="GO135" s="27"/>
      <c r="GP135" s="26">
        <f t="shared" si="149"/>
        <v>8333.628999999999</v>
      </c>
      <c r="GQ135" s="27">
        <f t="shared" si="150"/>
        <v>110120.18600000002</v>
      </c>
    </row>
    <row r="136" spans="1:199" x14ac:dyDescent="0.3">
      <c r="A136" s="43">
        <v>2014</v>
      </c>
      <c r="B136" s="44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16.2</v>
      </c>
      <c r="P136" s="5">
        <v>473.65</v>
      </c>
      <c r="Q136" s="8">
        <f t="shared" ref="Q136:Q143" si="233">P136/O136*1000</f>
        <v>29237.654320987655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0</v>
      </c>
      <c r="BC136" s="5">
        <v>0</v>
      </c>
      <c r="BD136" s="8">
        <v>0</v>
      </c>
      <c r="BE136" s="6">
        <v>0</v>
      </c>
      <c r="BF136" s="5">
        <v>0</v>
      </c>
      <c r="BG136" s="8">
        <f t="shared" ref="BG136:BG147" si="234">IF(BE136=0,0,BF136/BE136*1000)</f>
        <v>0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0</v>
      </c>
      <c r="BU136" s="5">
        <v>0</v>
      </c>
      <c r="BV136" s="8">
        <v>0</v>
      </c>
      <c r="BW136" s="6">
        <v>0</v>
      </c>
      <c r="BX136" s="5">
        <v>0</v>
      </c>
      <c r="BY136" s="8">
        <v>0</v>
      </c>
      <c r="BZ136" s="6">
        <v>0</v>
      </c>
      <c r="CA136" s="5">
        <v>0</v>
      </c>
      <c r="CB136" s="8">
        <v>0</v>
      </c>
      <c r="CC136" s="6">
        <v>1</v>
      </c>
      <c r="CD136" s="5">
        <v>26.62</v>
      </c>
      <c r="CE136" s="8">
        <f t="shared" ref="CE136" si="235">CD136/CC136*1000</f>
        <v>26620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1</v>
      </c>
      <c r="DW136" s="5">
        <v>1.1100000000000001</v>
      </c>
      <c r="DX136" s="8">
        <f t="shared" ref="DX136:DX147" si="236">DW136/DV136*1000</f>
        <v>1110</v>
      </c>
      <c r="DY136" s="6">
        <v>0</v>
      </c>
      <c r="DZ136" s="5">
        <v>0</v>
      </c>
      <c r="EA136" s="8">
        <v>0</v>
      </c>
      <c r="EB136" s="6">
        <v>0</v>
      </c>
      <c r="EC136" s="5">
        <v>0</v>
      </c>
      <c r="ED136" s="8">
        <v>0</v>
      </c>
      <c r="EE136" s="6">
        <v>0</v>
      </c>
      <c r="EF136" s="5">
        <v>0</v>
      </c>
      <c r="EG136" s="8">
        <v>0</v>
      </c>
      <c r="EH136" s="6">
        <v>0</v>
      </c>
      <c r="EI136" s="5">
        <v>0</v>
      </c>
      <c r="EJ136" s="8">
        <v>0</v>
      </c>
      <c r="EK136" s="6">
        <v>0</v>
      </c>
      <c r="EL136" s="5">
        <v>0</v>
      </c>
      <c r="EM136" s="8">
        <f t="shared" ref="EM136:EM147" si="237">IF(EK136=0,0,EL136/EK136*1000)</f>
        <v>0</v>
      </c>
      <c r="EN136" s="6">
        <v>0</v>
      </c>
      <c r="EO136" s="5">
        <v>0</v>
      </c>
      <c r="EP136" s="8">
        <v>0</v>
      </c>
      <c r="EQ136" s="6">
        <v>0</v>
      </c>
      <c r="ER136" s="5">
        <v>0</v>
      </c>
      <c r="ES136" s="8">
        <v>0</v>
      </c>
      <c r="ET136" s="6">
        <v>0</v>
      </c>
      <c r="EU136" s="5">
        <v>0</v>
      </c>
      <c r="EV136" s="8">
        <v>0</v>
      </c>
      <c r="EW136" s="6">
        <v>0</v>
      </c>
      <c r="EX136" s="5">
        <v>0</v>
      </c>
      <c r="EY136" s="8">
        <v>0</v>
      </c>
      <c r="EZ136" s="6">
        <v>0</v>
      </c>
      <c r="FA136" s="5">
        <v>0</v>
      </c>
      <c r="FB136" s="8">
        <v>0</v>
      </c>
      <c r="FC136" s="6">
        <v>0</v>
      </c>
      <c r="FD136" s="5">
        <v>0</v>
      </c>
      <c r="FE136" s="8">
        <v>0</v>
      </c>
      <c r="FF136" s="6">
        <v>0.185</v>
      </c>
      <c r="FG136" s="5">
        <v>29.35</v>
      </c>
      <c r="FH136" s="8">
        <f t="shared" ref="FH136:FH144" si="238">FG136/FF136*1000</f>
        <v>158648.64864864864</v>
      </c>
      <c r="FI136" s="6">
        <v>0</v>
      </c>
      <c r="FJ136" s="5">
        <v>0</v>
      </c>
      <c r="FK136" s="8">
        <v>0</v>
      </c>
      <c r="FL136" s="6">
        <v>0</v>
      </c>
      <c r="FM136" s="5">
        <v>0</v>
      </c>
      <c r="FN136" s="8">
        <v>0</v>
      </c>
      <c r="FO136" s="6">
        <v>0</v>
      </c>
      <c r="FP136" s="5">
        <v>0</v>
      </c>
      <c r="FQ136" s="8">
        <v>0</v>
      </c>
      <c r="FR136" s="6">
        <v>0</v>
      </c>
      <c r="FS136" s="5">
        <v>0</v>
      </c>
      <c r="FT136" s="8">
        <v>0</v>
      </c>
      <c r="FU136" s="6">
        <v>0</v>
      </c>
      <c r="FV136" s="5">
        <v>0</v>
      </c>
      <c r="FW136" s="8">
        <v>0</v>
      </c>
      <c r="FX136" s="6">
        <v>0</v>
      </c>
      <c r="FY136" s="5">
        <v>0</v>
      </c>
      <c r="FZ136" s="8">
        <v>0</v>
      </c>
      <c r="GA136" s="6">
        <v>0</v>
      </c>
      <c r="GB136" s="5">
        <v>0</v>
      </c>
      <c r="GC136" s="8">
        <v>0</v>
      </c>
      <c r="GD136" s="6">
        <v>0</v>
      </c>
      <c r="GE136" s="5">
        <v>0</v>
      </c>
      <c r="GF136" s="8">
        <v>0</v>
      </c>
      <c r="GG136" s="6">
        <v>0</v>
      </c>
      <c r="GH136" s="5">
        <v>0</v>
      </c>
      <c r="GI136" s="8">
        <v>0</v>
      </c>
      <c r="GJ136" s="6">
        <v>0</v>
      </c>
      <c r="GK136" s="5">
        <v>0</v>
      </c>
      <c r="GL136" s="8">
        <v>0</v>
      </c>
      <c r="GM136" s="6">
        <v>0</v>
      </c>
      <c r="GN136" s="5">
        <v>0</v>
      </c>
      <c r="GO136" s="8">
        <v>0</v>
      </c>
      <c r="GP136" s="6">
        <f t="shared" ref="GP136:GP148" si="239">GG136+GM136+C136+O136+X136+AJ136+BB136+BH136+BW136+BZ136+CO136+CU136+ET136+EZ136+GA136+GD136+GJ136+FX136+FR136+FO136+FL136+FI136+FF136+FC136+EW136+EQ136+EN136+EE136+DY136+DV136+DS136+DP136+DA136+CX136+CL136+CF136+CC136+BQ136+BK136+AP136+AM136+AG136+R136+I136+AS136+AV136+U136+DG136+DM136+F136+CR136+DD136</f>
        <v>18.384999999999998</v>
      </c>
      <c r="GQ136" s="8">
        <f t="shared" ref="GQ136:GQ148" si="240">GH136+GN136+D136+P136+Y136+AK136+BC136+BI136+BX136+CA136+CP136+CV136+EU136+FA136+GB136+GE136+GK136+FY136+FS136+FP136+FM136+FJ136+FG136+FD136+EX136+ER136+EO136+EF136+DZ136+DW136+DT136+DQ136+DB136+CY136+CM136+CG136+CD136+BR136+BL136+AQ136+AN136+AH136+S136+J136+AT136+AW136+V136+DH136+DN136+G136+CS136+DE136</f>
        <v>530.73</v>
      </c>
    </row>
    <row r="137" spans="1:199" x14ac:dyDescent="0.3">
      <c r="A137" s="43">
        <v>2014</v>
      </c>
      <c r="B137" s="44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0</v>
      </c>
      <c r="M137" s="5">
        <v>0</v>
      </c>
      <c r="N137" s="8">
        <v>0</v>
      </c>
      <c r="O137" s="6">
        <v>11.955</v>
      </c>
      <c r="P137" s="5">
        <v>365.29</v>
      </c>
      <c r="Q137" s="8">
        <f t="shared" si="233"/>
        <v>30555.416143872859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v>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f t="shared" si="234"/>
        <v>0</v>
      </c>
      <c r="BH137" s="6">
        <v>1.8</v>
      </c>
      <c r="BI137" s="5">
        <v>56.17</v>
      </c>
      <c r="BJ137" s="8">
        <f t="shared" ref="BJ137:BJ147" si="241">BI137/BH137*1000</f>
        <v>31205.555555555555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0</v>
      </c>
      <c r="BU137" s="5">
        <v>0</v>
      </c>
      <c r="BV137" s="8">
        <v>0</v>
      </c>
      <c r="BW137" s="6">
        <v>0</v>
      </c>
      <c r="BX137" s="5">
        <v>0</v>
      </c>
      <c r="BY137" s="8"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</v>
      </c>
      <c r="DW137" s="5">
        <v>0</v>
      </c>
      <c r="DX137" s="8">
        <v>0</v>
      </c>
      <c r="DY137" s="6">
        <v>0</v>
      </c>
      <c r="DZ137" s="5">
        <v>0</v>
      </c>
      <c r="EA137" s="8">
        <v>0</v>
      </c>
      <c r="EB137" s="6">
        <v>0</v>
      </c>
      <c r="EC137" s="5">
        <v>0</v>
      </c>
      <c r="ED137" s="8">
        <v>0</v>
      </c>
      <c r="EE137" s="6">
        <v>0</v>
      </c>
      <c r="EF137" s="5">
        <v>0</v>
      </c>
      <c r="EG137" s="8">
        <v>0</v>
      </c>
      <c r="EH137" s="6">
        <v>0</v>
      </c>
      <c r="EI137" s="5">
        <v>0</v>
      </c>
      <c r="EJ137" s="8">
        <v>0</v>
      </c>
      <c r="EK137" s="6">
        <v>0</v>
      </c>
      <c r="EL137" s="5">
        <v>0</v>
      </c>
      <c r="EM137" s="8">
        <f t="shared" si="237"/>
        <v>0</v>
      </c>
      <c r="EN137" s="6">
        <v>0</v>
      </c>
      <c r="EO137" s="5">
        <v>0</v>
      </c>
      <c r="EP137" s="8">
        <v>0</v>
      </c>
      <c r="EQ137" s="6">
        <v>0</v>
      </c>
      <c r="ER137" s="5">
        <v>0</v>
      </c>
      <c r="ES137" s="8">
        <v>0</v>
      </c>
      <c r="ET137" s="6">
        <v>0</v>
      </c>
      <c r="EU137" s="5">
        <v>0</v>
      </c>
      <c r="EV137" s="8">
        <v>0</v>
      </c>
      <c r="EW137" s="6">
        <v>0</v>
      </c>
      <c r="EX137" s="5">
        <v>0</v>
      </c>
      <c r="EY137" s="8">
        <v>0</v>
      </c>
      <c r="EZ137" s="6">
        <v>0</v>
      </c>
      <c r="FA137" s="5">
        <v>0</v>
      </c>
      <c r="FB137" s="8">
        <v>0</v>
      </c>
      <c r="FC137" s="6">
        <v>12.004</v>
      </c>
      <c r="FD137" s="5">
        <v>289.17</v>
      </c>
      <c r="FE137" s="8">
        <f t="shared" ref="FE137:FE146" si="242">FD137/FC137*1000</f>
        <v>24089.4701766078</v>
      </c>
      <c r="FF137" s="6">
        <v>15.385</v>
      </c>
      <c r="FG137" s="5">
        <v>376.09</v>
      </c>
      <c r="FH137" s="8">
        <f t="shared" si="238"/>
        <v>24445.238869028271</v>
      </c>
      <c r="FI137" s="6">
        <v>0</v>
      </c>
      <c r="FJ137" s="5">
        <v>0</v>
      </c>
      <c r="FK137" s="8">
        <v>0</v>
      </c>
      <c r="FL137" s="6">
        <v>0</v>
      </c>
      <c r="FM137" s="5">
        <v>0</v>
      </c>
      <c r="FN137" s="8">
        <v>0</v>
      </c>
      <c r="FO137" s="6">
        <v>0</v>
      </c>
      <c r="FP137" s="5">
        <v>0</v>
      </c>
      <c r="FQ137" s="8">
        <v>0</v>
      </c>
      <c r="FR137" s="6">
        <v>0</v>
      </c>
      <c r="FS137" s="5">
        <v>0</v>
      </c>
      <c r="FT137" s="8">
        <v>0</v>
      </c>
      <c r="FU137" s="6">
        <v>0</v>
      </c>
      <c r="FV137" s="5">
        <v>0</v>
      </c>
      <c r="FW137" s="8">
        <v>0</v>
      </c>
      <c r="FX137" s="6">
        <v>0</v>
      </c>
      <c r="FY137" s="5">
        <v>0</v>
      </c>
      <c r="FZ137" s="8">
        <v>0</v>
      </c>
      <c r="GA137" s="6">
        <v>0</v>
      </c>
      <c r="GB137" s="5">
        <v>0</v>
      </c>
      <c r="GC137" s="8">
        <v>0</v>
      </c>
      <c r="GD137" s="6">
        <v>0</v>
      </c>
      <c r="GE137" s="5">
        <v>0</v>
      </c>
      <c r="GF137" s="8">
        <v>0</v>
      </c>
      <c r="GG137" s="6">
        <v>0</v>
      </c>
      <c r="GH137" s="5">
        <v>0</v>
      </c>
      <c r="GI137" s="8">
        <v>0</v>
      </c>
      <c r="GJ137" s="6">
        <v>0</v>
      </c>
      <c r="GK137" s="5">
        <v>0</v>
      </c>
      <c r="GL137" s="8">
        <v>0</v>
      </c>
      <c r="GM137" s="6">
        <v>0</v>
      </c>
      <c r="GN137" s="5">
        <v>0</v>
      </c>
      <c r="GO137" s="8">
        <v>0</v>
      </c>
      <c r="GP137" s="6">
        <f t="shared" si="239"/>
        <v>41.143999999999998</v>
      </c>
      <c r="GQ137" s="8">
        <f t="shared" si="240"/>
        <v>1086.72</v>
      </c>
    </row>
    <row r="138" spans="1:199" x14ac:dyDescent="0.3">
      <c r="A138" s="43">
        <v>2014</v>
      </c>
      <c r="B138" s="44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f t="shared" si="234"/>
        <v>0</v>
      </c>
      <c r="BH138" s="6">
        <v>16.201000000000001</v>
      </c>
      <c r="BI138" s="5">
        <v>499.73</v>
      </c>
      <c r="BJ138" s="8">
        <f t="shared" si="241"/>
        <v>30845.626813159684</v>
      </c>
      <c r="BK138" s="6">
        <v>0</v>
      </c>
      <c r="BL138" s="5">
        <v>0</v>
      </c>
      <c r="BM138" s="8"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0</v>
      </c>
      <c r="BU138" s="5">
        <v>0</v>
      </c>
      <c r="BV138" s="8">
        <v>0</v>
      </c>
      <c r="BW138" s="6">
        <v>0</v>
      </c>
      <c r="BX138" s="5">
        <v>0</v>
      </c>
      <c r="BY138" s="8"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22.04</v>
      </c>
      <c r="DQ138" s="5">
        <v>696.18</v>
      </c>
      <c r="DR138" s="8">
        <f t="shared" ref="DR138:DR146" si="243">DQ138/DP138*1000</f>
        <v>31587.114337568059</v>
      </c>
      <c r="DS138" s="6">
        <v>0</v>
      </c>
      <c r="DT138" s="5">
        <v>0</v>
      </c>
      <c r="DU138" s="8">
        <v>0</v>
      </c>
      <c r="DV138" s="6">
        <v>5.7</v>
      </c>
      <c r="DW138" s="5">
        <v>3.12</v>
      </c>
      <c r="DX138" s="8">
        <f t="shared" si="236"/>
        <v>547.36842105263156</v>
      </c>
      <c r="DY138" s="6">
        <v>0</v>
      </c>
      <c r="DZ138" s="5">
        <v>0</v>
      </c>
      <c r="EA138" s="8">
        <v>0</v>
      </c>
      <c r="EB138" s="6">
        <v>0</v>
      </c>
      <c r="EC138" s="5">
        <v>0</v>
      </c>
      <c r="ED138" s="8">
        <v>0</v>
      </c>
      <c r="EE138" s="6">
        <v>0</v>
      </c>
      <c r="EF138" s="5">
        <v>0</v>
      </c>
      <c r="EG138" s="8">
        <v>0</v>
      </c>
      <c r="EH138" s="6">
        <v>0</v>
      </c>
      <c r="EI138" s="5">
        <v>0</v>
      </c>
      <c r="EJ138" s="8">
        <v>0</v>
      </c>
      <c r="EK138" s="6">
        <v>0</v>
      </c>
      <c r="EL138" s="5">
        <v>0</v>
      </c>
      <c r="EM138" s="8">
        <f t="shared" si="237"/>
        <v>0</v>
      </c>
      <c r="EN138" s="6">
        <v>0</v>
      </c>
      <c r="EO138" s="5">
        <v>0</v>
      </c>
      <c r="EP138" s="8">
        <v>0</v>
      </c>
      <c r="EQ138" s="6">
        <v>0</v>
      </c>
      <c r="ER138" s="5">
        <v>0</v>
      </c>
      <c r="ES138" s="8">
        <v>0</v>
      </c>
      <c r="ET138" s="6">
        <v>0</v>
      </c>
      <c r="EU138" s="5">
        <v>0</v>
      </c>
      <c r="EV138" s="8">
        <v>0</v>
      </c>
      <c r="EW138" s="6">
        <v>0</v>
      </c>
      <c r="EX138" s="5">
        <v>0</v>
      </c>
      <c r="EY138" s="8">
        <v>0</v>
      </c>
      <c r="EZ138" s="6">
        <v>0</v>
      </c>
      <c r="FA138" s="5">
        <v>0</v>
      </c>
      <c r="FB138" s="8">
        <v>0</v>
      </c>
      <c r="FC138" s="6">
        <v>0</v>
      </c>
      <c r="FD138" s="5">
        <v>0</v>
      </c>
      <c r="FE138" s="8">
        <v>0</v>
      </c>
      <c r="FF138" s="6">
        <v>17.024000000000001</v>
      </c>
      <c r="FG138" s="5">
        <v>360.98</v>
      </c>
      <c r="FH138" s="8">
        <f t="shared" si="238"/>
        <v>21204.182330827065</v>
      </c>
      <c r="FI138" s="6">
        <v>0</v>
      </c>
      <c r="FJ138" s="5">
        <v>0</v>
      </c>
      <c r="FK138" s="8">
        <v>0</v>
      </c>
      <c r="FL138" s="6">
        <v>0</v>
      </c>
      <c r="FM138" s="5">
        <v>0</v>
      </c>
      <c r="FN138" s="8">
        <v>0</v>
      </c>
      <c r="FO138" s="6">
        <v>0</v>
      </c>
      <c r="FP138" s="5">
        <v>0</v>
      </c>
      <c r="FQ138" s="8">
        <v>0</v>
      </c>
      <c r="FR138" s="6">
        <v>0</v>
      </c>
      <c r="FS138" s="5">
        <v>0</v>
      </c>
      <c r="FT138" s="8">
        <v>0</v>
      </c>
      <c r="FU138" s="6">
        <v>0</v>
      </c>
      <c r="FV138" s="5">
        <v>0</v>
      </c>
      <c r="FW138" s="8">
        <v>0</v>
      </c>
      <c r="FX138" s="6">
        <v>0</v>
      </c>
      <c r="FY138" s="5">
        <v>0</v>
      </c>
      <c r="FZ138" s="8">
        <v>0</v>
      </c>
      <c r="GA138" s="6">
        <v>0</v>
      </c>
      <c r="GB138" s="5">
        <v>0</v>
      </c>
      <c r="GC138" s="8">
        <v>0</v>
      </c>
      <c r="GD138" s="6">
        <v>0</v>
      </c>
      <c r="GE138" s="5">
        <v>0</v>
      </c>
      <c r="GF138" s="8">
        <v>0</v>
      </c>
      <c r="GG138" s="6">
        <v>0.48399999999999999</v>
      </c>
      <c r="GH138" s="5">
        <v>10.74</v>
      </c>
      <c r="GI138" s="8">
        <f t="shared" ref="GI138" si="244">GH138/GG138*1000</f>
        <v>22190.082644628099</v>
      </c>
      <c r="GJ138" s="6">
        <v>0</v>
      </c>
      <c r="GK138" s="5">
        <v>0</v>
      </c>
      <c r="GL138" s="8">
        <v>0</v>
      </c>
      <c r="GM138" s="6">
        <v>0</v>
      </c>
      <c r="GN138" s="5">
        <v>0</v>
      </c>
      <c r="GO138" s="8">
        <v>0</v>
      </c>
      <c r="GP138" s="6">
        <f t="shared" si="239"/>
        <v>61.449000000000005</v>
      </c>
      <c r="GQ138" s="8">
        <f t="shared" si="240"/>
        <v>1570.75</v>
      </c>
    </row>
    <row r="139" spans="1:199" x14ac:dyDescent="0.3">
      <c r="A139" s="43">
        <v>2014</v>
      </c>
      <c r="B139" s="44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1E-3</v>
      </c>
      <c r="BC139" s="5">
        <v>2.63</v>
      </c>
      <c r="BD139" s="8">
        <f t="shared" ref="BD139" si="245">BC139/BB139*1000</f>
        <v>2630000</v>
      </c>
      <c r="BE139" s="6">
        <v>0</v>
      </c>
      <c r="BF139" s="5">
        <v>0</v>
      </c>
      <c r="BG139" s="8">
        <f t="shared" si="234"/>
        <v>0</v>
      </c>
      <c r="BH139" s="6">
        <v>8.1</v>
      </c>
      <c r="BI139" s="5">
        <v>232.52</v>
      </c>
      <c r="BJ139" s="8">
        <f t="shared" si="241"/>
        <v>28706.172839506176</v>
      </c>
      <c r="BK139" s="6">
        <v>0</v>
      </c>
      <c r="BL139" s="5">
        <v>0</v>
      </c>
      <c r="BM139" s="8">
        <v>0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0</v>
      </c>
      <c r="BU139" s="5">
        <v>0</v>
      </c>
      <c r="BV139" s="8">
        <v>0</v>
      </c>
      <c r="BW139" s="6">
        <v>0</v>
      </c>
      <c r="BX139" s="5">
        <v>0</v>
      </c>
      <c r="BY139" s="8"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v>0</v>
      </c>
      <c r="CL139" s="6">
        <v>0</v>
      </c>
      <c r="CM139" s="5">
        <v>0</v>
      </c>
      <c r="CN139" s="8">
        <v>0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0.03</v>
      </c>
      <c r="DW139" s="5">
        <v>4.2</v>
      </c>
      <c r="DX139" s="8">
        <f t="shared" si="236"/>
        <v>140000</v>
      </c>
      <c r="DY139" s="6">
        <v>0</v>
      </c>
      <c r="DZ139" s="5">
        <v>0</v>
      </c>
      <c r="EA139" s="8">
        <v>0</v>
      </c>
      <c r="EB139" s="6">
        <v>0</v>
      </c>
      <c r="EC139" s="5">
        <v>0</v>
      </c>
      <c r="ED139" s="8">
        <v>0</v>
      </c>
      <c r="EE139" s="6">
        <v>0</v>
      </c>
      <c r="EF139" s="5">
        <v>0</v>
      </c>
      <c r="EG139" s="8">
        <v>0</v>
      </c>
      <c r="EH139" s="6">
        <v>0</v>
      </c>
      <c r="EI139" s="5">
        <v>0</v>
      </c>
      <c r="EJ139" s="8">
        <v>0</v>
      </c>
      <c r="EK139" s="6">
        <v>0</v>
      </c>
      <c r="EL139" s="5">
        <v>0</v>
      </c>
      <c r="EM139" s="8">
        <f t="shared" si="237"/>
        <v>0</v>
      </c>
      <c r="EN139" s="6">
        <v>0</v>
      </c>
      <c r="EO139" s="5">
        <v>0</v>
      </c>
      <c r="EP139" s="8">
        <v>0</v>
      </c>
      <c r="EQ139" s="6">
        <v>0</v>
      </c>
      <c r="ER139" s="5">
        <v>0</v>
      </c>
      <c r="ES139" s="8">
        <v>0</v>
      </c>
      <c r="ET139" s="6">
        <v>0</v>
      </c>
      <c r="EU139" s="5">
        <v>0</v>
      </c>
      <c r="EV139" s="8">
        <v>0</v>
      </c>
      <c r="EW139" s="6">
        <v>0</v>
      </c>
      <c r="EX139" s="5">
        <v>0</v>
      </c>
      <c r="EY139" s="8">
        <v>0</v>
      </c>
      <c r="EZ139" s="6">
        <v>0</v>
      </c>
      <c r="FA139" s="5">
        <v>0</v>
      </c>
      <c r="FB139" s="8">
        <v>0</v>
      </c>
      <c r="FC139" s="6">
        <v>11.488</v>
      </c>
      <c r="FD139" s="5">
        <v>245.33</v>
      </c>
      <c r="FE139" s="8">
        <f t="shared" si="242"/>
        <v>21355.327298050142</v>
      </c>
      <c r="FF139" s="6">
        <v>0.37</v>
      </c>
      <c r="FG139" s="5">
        <v>65.45</v>
      </c>
      <c r="FH139" s="8">
        <f t="shared" si="238"/>
        <v>176891.89189189189</v>
      </c>
      <c r="FI139" s="6">
        <v>0</v>
      </c>
      <c r="FJ139" s="5">
        <v>0</v>
      </c>
      <c r="FK139" s="8">
        <v>0</v>
      </c>
      <c r="FL139" s="6">
        <v>0</v>
      </c>
      <c r="FM139" s="5">
        <v>0</v>
      </c>
      <c r="FN139" s="8">
        <v>0</v>
      </c>
      <c r="FO139" s="6">
        <v>0</v>
      </c>
      <c r="FP139" s="5">
        <v>0</v>
      </c>
      <c r="FQ139" s="8">
        <v>0</v>
      </c>
      <c r="FR139" s="6">
        <v>0</v>
      </c>
      <c r="FS139" s="5">
        <v>0</v>
      </c>
      <c r="FT139" s="8">
        <v>0</v>
      </c>
      <c r="FU139" s="6">
        <v>0</v>
      </c>
      <c r="FV139" s="5">
        <v>0</v>
      </c>
      <c r="FW139" s="8">
        <v>0</v>
      </c>
      <c r="FX139" s="6">
        <v>0</v>
      </c>
      <c r="FY139" s="5">
        <v>0</v>
      </c>
      <c r="FZ139" s="8">
        <v>0</v>
      </c>
      <c r="GA139" s="6">
        <v>0</v>
      </c>
      <c r="GB139" s="5">
        <v>0</v>
      </c>
      <c r="GC139" s="8">
        <v>0</v>
      </c>
      <c r="GD139" s="6">
        <v>0</v>
      </c>
      <c r="GE139" s="5">
        <v>0</v>
      </c>
      <c r="GF139" s="8">
        <v>0</v>
      </c>
      <c r="GG139" s="6">
        <v>0</v>
      </c>
      <c r="GH139" s="5">
        <v>0</v>
      </c>
      <c r="GI139" s="8">
        <v>0</v>
      </c>
      <c r="GJ139" s="6">
        <v>0</v>
      </c>
      <c r="GK139" s="5">
        <v>0</v>
      </c>
      <c r="GL139" s="8">
        <v>0</v>
      </c>
      <c r="GM139" s="6">
        <v>0</v>
      </c>
      <c r="GN139" s="5">
        <v>0</v>
      </c>
      <c r="GO139" s="8">
        <v>0</v>
      </c>
      <c r="GP139" s="6">
        <f t="shared" si="239"/>
        <v>19.988999999999997</v>
      </c>
      <c r="GQ139" s="8">
        <f t="shared" si="240"/>
        <v>550.13000000000011</v>
      </c>
    </row>
    <row r="140" spans="1:199" x14ac:dyDescent="0.3">
      <c r="A140" s="43">
        <v>2014</v>
      </c>
      <c r="B140" s="44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1.25</v>
      </c>
      <c r="V140" s="5">
        <v>28.75</v>
      </c>
      <c r="W140" s="8">
        <f t="shared" ref="W140:W147" si="246">V140/U140*1000</f>
        <v>23000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0</v>
      </c>
      <c r="BC140" s="5">
        <v>0</v>
      </c>
      <c r="BD140" s="8">
        <v>0</v>
      </c>
      <c r="BE140" s="6">
        <v>0</v>
      </c>
      <c r="BF140" s="5">
        <v>0</v>
      </c>
      <c r="BG140" s="8">
        <f t="shared" si="234"/>
        <v>0</v>
      </c>
      <c r="BH140" s="6">
        <v>16.201000000000001</v>
      </c>
      <c r="BI140" s="5">
        <v>483.68</v>
      </c>
      <c r="BJ140" s="8">
        <f t="shared" si="241"/>
        <v>29854.947225479908</v>
      </c>
      <c r="BK140" s="6">
        <v>0</v>
      </c>
      <c r="BL140" s="5">
        <v>0</v>
      </c>
      <c r="BM140" s="8">
        <v>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0</v>
      </c>
      <c r="BU140" s="5">
        <v>0</v>
      </c>
      <c r="BV140" s="8">
        <v>0</v>
      </c>
      <c r="BW140" s="6">
        <v>0</v>
      </c>
      <c r="BX140" s="5">
        <v>0</v>
      </c>
      <c r="BY140" s="8">
        <v>0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4.58</v>
      </c>
      <c r="DW140" s="5">
        <v>4.83</v>
      </c>
      <c r="DX140" s="8">
        <f t="shared" si="236"/>
        <v>1054.585152838428</v>
      </c>
      <c r="DY140" s="6">
        <v>0</v>
      </c>
      <c r="DZ140" s="5">
        <v>0</v>
      </c>
      <c r="EA140" s="8">
        <v>0</v>
      </c>
      <c r="EB140" s="6">
        <v>0</v>
      </c>
      <c r="EC140" s="5">
        <v>0</v>
      </c>
      <c r="ED140" s="8">
        <v>0</v>
      </c>
      <c r="EE140" s="6">
        <v>0</v>
      </c>
      <c r="EF140" s="5">
        <v>0</v>
      </c>
      <c r="EG140" s="8">
        <v>0</v>
      </c>
      <c r="EH140" s="6">
        <v>0</v>
      </c>
      <c r="EI140" s="5">
        <v>0</v>
      </c>
      <c r="EJ140" s="8">
        <v>0</v>
      </c>
      <c r="EK140" s="6">
        <v>0</v>
      </c>
      <c r="EL140" s="5">
        <v>0</v>
      </c>
      <c r="EM140" s="8">
        <f t="shared" si="237"/>
        <v>0</v>
      </c>
      <c r="EN140" s="6">
        <v>0</v>
      </c>
      <c r="EO140" s="5">
        <v>0</v>
      </c>
      <c r="EP140" s="8">
        <v>0</v>
      </c>
      <c r="EQ140" s="6">
        <v>0</v>
      </c>
      <c r="ER140" s="5">
        <v>0</v>
      </c>
      <c r="ES140" s="8">
        <v>0</v>
      </c>
      <c r="ET140" s="6">
        <v>0</v>
      </c>
      <c r="EU140" s="5">
        <v>0</v>
      </c>
      <c r="EV140" s="8">
        <v>0</v>
      </c>
      <c r="EW140" s="6">
        <v>0</v>
      </c>
      <c r="EX140" s="5">
        <v>0</v>
      </c>
      <c r="EY140" s="8">
        <v>0</v>
      </c>
      <c r="EZ140" s="6">
        <v>0</v>
      </c>
      <c r="FA140" s="5">
        <v>0</v>
      </c>
      <c r="FB140" s="8">
        <v>0</v>
      </c>
      <c r="FC140" s="6">
        <v>0</v>
      </c>
      <c r="FD140" s="5">
        <v>0</v>
      </c>
      <c r="FE140" s="8">
        <v>0</v>
      </c>
      <c r="FF140" s="6">
        <v>0.185</v>
      </c>
      <c r="FG140" s="5">
        <v>37.24</v>
      </c>
      <c r="FH140" s="8">
        <f t="shared" si="238"/>
        <v>201297.29729729731</v>
      </c>
      <c r="FI140" s="6">
        <v>0</v>
      </c>
      <c r="FJ140" s="5">
        <v>0</v>
      </c>
      <c r="FK140" s="8">
        <v>0</v>
      </c>
      <c r="FL140" s="6">
        <v>0</v>
      </c>
      <c r="FM140" s="5">
        <v>0</v>
      </c>
      <c r="FN140" s="8">
        <v>0</v>
      </c>
      <c r="FO140" s="6">
        <v>0</v>
      </c>
      <c r="FP140" s="5">
        <v>0</v>
      </c>
      <c r="FQ140" s="8">
        <v>0</v>
      </c>
      <c r="FR140" s="6">
        <v>4.0000000000000001E-3</v>
      </c>
      <c r="FS140" s="5">
        <v>0.03</v>
      </c>
      <c r="FT140" s="8">
        <f t="shared" ref="FT140" si="247">FS140/FR140*1000</f>
        <v>7500</v>
      </c>
      <c r="FU140" s="6">
        <v>4.0000000000000001E-3</v>
      </c>
      <c r="FV140" s="5">
        <v>0.03</v>
      </c>
      <c r="FW140" s="8">
        <f t="shared" ref="FW140" si="248">FV140/FU140*1000</f>
        <v>7500</v>
      </c>
      <c r="FX140" s="6">
        <v>0</v>
      </c>
      <c r="FY140" s="5">
        <v>0</v>
      </c>
      <c r="FZ140" s="8">
        <v>0</v>
      </c>
      <c r="GA140" s="6">
        <v>0</v>
      </c>
      <c r="GB140" s="5">
        <v>0</v>
      </c>
      <c r="GC140" s="8">
        <v>0</v>
      </c>
      <c r="GD140" s="6">
        <v>0</v>
      </c>
      <c r="GE140" s="5">
        <v>0</v>
      </c>
      <c r="GF140" s="8">
        <v>0</v>
      </c>
      <c r="GG140" s="6">
        <v>0</v>
      </c>
      <c r="GH140" s="5">
        <v>0</v>
      </c>
      <c r="GI140" s="8">
        <v>0</v>
      </c>
      <c r="GJ140" s="6">
        <v>0</v>
      </c>
      <c r="GK140" s="5">
        <v>0</v>
      </c>
      <c r="GL140" s="8">
        <v>0</v>
      </c>
      <c r="GM140" s="6">
        <v>0</v>
      </c>
      <c r="GN140" s="5">
        <v>0</v>
      </c>
      <c r="GO140" s="8">
        <v>0</v>
      </c>
      <c r="GP140" s="6">
        <f t="shared" si="239"/>
        <v>22.22</v>
      </c>
      <c r="GQ140" s="8">
        <f t="shared" si="240"/>
        <v>554.53</v>
      </c>
    </row>
    <row r="141" spans="1:199" x14ac:dyDescent="0.3">
      <c r="A141" s="43">
        <v>2014</v>
      </c>
      <c r="B141" s="44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1.25</v>
      </c>
      <c r="V141" s="5">
        <v>27.5</v>
      </c>
      <c r="W141" s="8">
        <f t="shared" si="246"/>
        <v>22000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0</v>
      </c>
      <c r="BF141" s="5">
        <v>0</v>
      </c>
      <c r="BG141" s="8">
        <f t="shared" si="234"/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0</v>
      </c>
      <c r="BU141" s="5">
        <v>0</v>
      </c>
      <c r="BV141" s="8">
        <v>0</v>
      </c>
      <c r="BW141" s="6">
        <v>0.04</v>
      </c>
      <c r="BX141" s="5">
        <v>1.47</v>
      </c>
      <c r="BY141" s="8">
        <f t="shared" ref="BY141:BY146" si="249">BX141/BW141*1000</f>
        <v>36750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0</v>
      </c>
      <c r="CG141" s="5">
        <v>0</v>
      </c>
      <c r="CH141" s="8">
        <v>0</v>
      </c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3.0000000000000001E-3</v>
      </c>
      <c r="DH141" s="5">
        <v>0.13</v>
      </c>
      <c r="DI141" s="8">
        <f t="shared" ref="DI141" si="250">DH141/DG141*1000</f>
        <v>43333.333333333336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1</v>
      </c>
      <c r="DW141" s="5">
        <v>1.0900000000000001</v>
      </c>
      <c r="DX141" s="8">
        <f t="shared" si="236"/>
        <v>1090</v>
      </c>
      <c r="DY141" s="6">
        <v>0</v>
      </c>
      <c r="DZ141" s="5">
        <v>0</v>
      </c>
      <c r="EA141" s="8">
        <v>0</v>
      </c>
      <c r="EB141" s="6">
        <v>0</v>
      </c>
      <c r="EC141" s="5">
        <v>0</v>
      </c>
      <c r="ED141" s="8">
        <v>0</v>
      </c>
      <c r="EE141" s="6">
        <v>0</v>
      </c>
      <c r="EF141" s="5">
        <v>0</v>
      </c>
      <c r="EG141" s="8">
        <v>0</v>
      </c>
      <c r="EH141" s="6">
        <v>0</v>
      </c>
      <c r="EI141" s="5">
        <v>0</v>
      </c>
      <c r="EJ141" s="8">
        <v>0</v>
      </c>
      <c r="EK141" s="6">
        <v>0</v>
      </c>
      <c r="EL141" s="5">
        <v>0</v>
      </c>
      <c r="EM141" s="8">
        <f t="shared" si="237"/>
        <v>0</v>
      </c>
      <c r="EN141" s="6">
        <v>0</v>
      </c>
      <c r="EO141" s="5">
        <v>0</v>
      </c>
      <c r="EP141" s="8">
        <v>0</v>
      </c>
      <c r="EQ141" s="6">
        <v>0</v>
      </c>
      <c r="ER141" s="5">
        <v>0</v>
      </c>
      <c r="ES141" s="8">
        <v>0</v>
      </c>
      <c r="ET141" s="6">
        <v>0</v>
      </c>
      <c r="EU141" s="5">
        <v>0</v>
      </c>
      <c r="EV141" s="8">
        <v>0</v>
      </c>
      <c r="EW141" s="6">
        <v>0</v>
      </c>
      <c r="EX141" s="5">
        <v>0</v>
      </c>
      <c r="EY141" s="8">
        <v>0</v>
      </c>
      <c r="EZ141" s="6">
        <v>0</v>
      </c>
      <c r="FA141" s="5">
        <v>0</v>
      </c>
      <c r="FB141" s="8">
        <v>0</v>
      </c>
      <c r="FC141" s="6">
        <v>0</v>
      </c>
      <c r="FD141" s="5">
        <v>0</v>
      </c>
      <c r="FE141" s="8">
        <v>0</v>
      </c>
      <c r="FF141" s="6">
        <v>0</v>
      </c>
      <c r="FG141" s="5">
        <v>0</v>
      </c>
      <c r="FH141" s="8">
        <v>0</v>
      </c>
      <c r="FI141" s="6">
        <v>0</v>
      </c>
      <c r="FJ141" s="5">
        <v>0</v>
      </c>
      <c r="FK141" s="8">
        <v>0</v>
      </c>
      <c r="FL141" s="6">
        <v>0</v>
      </c>
      <c r="FM141" s="5">
        <v>0</v>
      </c>
      <c r="FN141" s="8">
        <v>0</v>
      </c>
      <c r="FO141" s="6">
        <v>0</v>
      </c>
      <c r="FP141" s="5">
        <v>0</v>
      </c>
      <c r="FQ141" s="8">
        <v>0</v>
      </c>
      <c r="FR141" s="6">
        <v>0</v>
      </c>
      <c r="FS141" s="5">
        <v>0</v>
      </c>
      <c r="FT141" s="8">
        <v>0</v>
      </c>
      <c r="FU141" s="6">
        <v>0</v>
      </c>
      <c r="FV141" s="5">
        <v>0</v>
      </c>
      <c r="FW141" s="8">
        <v>0</v>
      </c>
      <c r="FX141" s="6">
        <v>0</v>
      </c>
      <c r="FY141" s="5">
        <v>0</v>
      </c>
      <c r="FZ141" s="8">
        <v>0</v>
      </c>
      <c r="GA141" s="6">
        <v>0</v>
      </c>
      <c r="GB141" s="5">
        <v>0</v>
      </c>
      <c r="GC141" s="8">
        <v>0</v>
      </c>
      <c r="GD141" s="6">
        <v>0</v>
      </c>
      <c r="GE141" s="5">
        <v>0</v>
      </c>
      <c r="GF141" s="8">
        <v>0</v>
      </c>
      <c r="GG141" s="6">
        <v>0</v>
      </c>
      <c r="GH141" s="5">
        <v>0</v>
      </c>
      <c r="GI141" s="8">
        <v>0</v>
      </c>
      <c r="GJ141" s="6">
        <v>0</v>
      </c>
      <c r="GK141" s="5">
        <v>0</v>
      </c>
      <c r="GL141" s="8">
        <v>0</v>
      </c>
      <c r="GM141" s="6">
        <v>0</v>
      </c>
      <c r="GN141" s="5">
        <v>0</v>
      </c>
      <c r="GO141" s="8">
        <v>0</v>
      </c>
      <c r="GP141" s="6">
        <f t="shared" si="239"/>
        <v>2.2930000000000001</v>
      </c>
      <c r="GQ141" s="8">
        <f t="shared" si="240"/>
        <v>30.189999999999998</v>
      </c>
    </row>
    <row r="142" spans="1:199" x14ac:dyDescent="0.3">
      <c r="A142" s="43">
        <v>2014</v>
      </c>
      <c r="B142" s="44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8.1</v>
      </c>
      <c r="P142" s="5">
        <v>236.66</v>
      </c>
      <c r="Q142" s="8">
        <f t="shared" si="233"/>
        <v>29217.283950617286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0</v>
      </c>
      <c r="AE142" s="5">
        <v>0</v>
      </c>
      <c r="AF142" s="8">
        <v>0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f t="shared" si="234"/>
        <v>0</v>
      </c>
      <c r="BH142" s="6">
        <v>2E-3</v>
      </c>
      <c r="BI142" s="5">
        <v>1.48</v>
      </c>
      <c r="BJ142" s="8">
        <f t="shared" si="241"/>
        <v>740000</v>
      </c>
      <c r="BK142" s="6">
        <v>10</v>
      </c>
      <c r="BL142" s="5">
        <v>5.54</v>
      </c>
      <c r="BM142" s="8">
        <f t="shared" ref="BM142" si="251">BL142/BK142*1000</f>
        <v>554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0</v>
      </c>
      <c r="BU142" s="5">
        <v>0</v>
      </c>
      <c r="BV142" s="8">
        <v>0</v>
      </c>
      <c r="BW142" s="6">
        <v>0</v>
      </c>
      <c r="BX142" s="5">
        <v>0</v>
      </c>
      <c r="BY142" s="8">
        <v>0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0.1</v>
      </c>
      <c r="DN142" s="5">
        <v>30.72</v>
      </c>
      <c r="DO142" s="8">
        <f t="shared" ref="DO142:DO144" si="252">DN142/DM142*1000</f>
        <v>307200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</v>
      </c>
      <c r="DW142" s="5">
        <v>0</v>
      </c>
      <c r="DX142" s="8">
        <v>0</v>
      </c>
      <c r="DY142" s="6">
        <v>0</v>
      </c>
      <c r="DZ142" s="5">
        <v>0</v>
      </c>
      <c r="EA142" s="8">
        <v>0</v>
      </c>
      <c r="EB142" s="6">
        <v>0</v>
      </c>
      <c r="EC142" s="5">
        <v>0</v>
      </c>
      <c r="ED142" s="8">
        <v>0</v>
      </c>
      <c r="EE142" s="6">
        <v>0</v>
      </c>
      <c r="EF142" s="5">
        <v>0</v>
      </c>
      <c r="EG142" s="8">
        <v>0</v>
      </c>
      <c r="EH142" s="6">
        <v>0</v>
      </c>
      <c r="EI142" s="5">
        <v>0</v>
      </c>
      <c r="EJ142" s="8">
        <v>0</v>
      </c>
      <c r="EK142" s="6">
        <v>0</v>
      </c>
      <c r="EL142" s="5">
        <v>0</v>
      </c>
      <c r="EM142" s="8">
        <f t="shared" si="237"/>
        <v>0</v>
      </c>
      <c r="EN142" s="6">
        <v>0</v>
      </c>
      <c r="EO142" s="5">
        <v>0</v>
      </c>
      <c r="EP142" s="8">
        <v>0</v>
      </c>
      <c r="EQ142" s="6">
        <v>0</v>
      </c>
      <c r="ER142" s="5">
        <v>0</v>
      </c>
      <c r="ES142" s="8">
        <v>0</v>
      </c>
      <c r="ET142" s="6">
        <v>0</v>
      </c>
      <c r="EU142" s="5">
        <v>0</v>
      </c>
      <c r="EV142" s="8">
        <v>0</v>
      </c>
      <c r="EW142" s="6">
        <v>0</v>
      </c>
      <c r="EX142" s="5">
        <v>0</v>
      </c>
      <c r="EY142" s="8">
        <v>0</v>
      </c>
      <c r="EZ142" s="6">
        <v>0</v>
      </c>
      <c r="FA142" s="5">
        <v>0</v>
      </c>
      <c r="FB142" s="8">
        <v>0</v>
      </c>
      <c r="FC142" s="6">
        <v>0</v>
      </c>
      <c r="FD142" s="5">
        <v>0</v>
      </c>
      <c r="FE142" s="8">
        <v>0</v>
      </c>
      <c r="FF142" s="6">
        <v>0.185</v>
      </c>
      <c r="FG142" s="5">
        <v>30.89</v>
      </c>
      <c r="FH142" s="8">
        <f t="shared" si="238"/>
        <v>166972.97297297296</v>
      </c>
      <c r="FI142" s="6">
        <v>1E-3</v>
      </c>
      <c r="FJ142" s="5">
        <v>0.74</v>
      </c>
      <c r="FK142" s="8">
        <f t="shared" ref="FK142" si="253">FJ142/FI142*1000</f>
        <v>740000</v>
      </c>
      <c r="FL142" s="6">
        <v>0</v>
      </c>
      <c r="FM142" s="5">
        <v>0</v>
      </c>
      <c r="FN142" s="8">
        <v>0</v>
      </c>
      <c r="FO142" s="6">
        <v>0</v>
      </c>
      <c r="FP142" s="5">
        <v>0</v>
      </c>
      <c r="FQ142" s="8">
        <v>0</v>
      </c>
      <c r="FR142" s="6">
        <v>0</v>
      </c>
      <c r="FS142" s="5">
        <v>0</v>
      </c>
      <c r="FT142" s="8">
        <v>0</v>
      </c>
      <c r="FU142" s="6">
        <v>0</v>
      </c>
      <c r="FV142" s="5">
        <v>0</v>
      </c>
      <c r="FW142" s="8">
        <v>0</v>
      </c>
      <c r="FX142" s="6">
        <v>0</v>
      </c>
      <c r="FY142" s="5">
        <v>0</v>
      </c>
      <c r="FZ142" s="8">
        <v>0</v>
      </c>
      <c r="GA142" s="6">
        <v>0</v>
      </c>
      <c r="GB142" s="5">
        <v>0</v>
      </c>
      <c r="GC142" s="8">
        <v>0</v>
      </c>
      <c r="GD142" s="6">
        <v>0</v>
      </c>
      <c r="GE142" s="5">
        <v>0</v>
      </c>
      <c r="GF142" s="8">
        <v>0</v>
      </c>
      <c r="GG142" s="6">
        <v>0</v>
      </c>
      <c r="GH142" s="5">
        <v>0</v>
      </c>
      <c r="GI142" s="8">
        <v>0</v>
      </c>
      <c r="GJ142" s="6">
        <v>0</v>
      </c>
      <c r="GK142" s="5">
        <v>0</v>
      </c>
      <c r="GL142" s="8">
        <v>0</v>
      </c>
      <c r="GM142" s="6">
        <v>0</v>
      </c>
      <c r="GN142" s="5">
        <v>0</v>
      </c>
      <c r="GO142" s="8">
        <v>0</v>
      </c>
      <c r="GP142" s="6">
        <f t="shared" si="239"/>
        <v>18.388000000000002</v>
      </c>
      <c r="GQ142" s="8">
        <f t="shared" si="240"/>
        <v>306.02999999999997</v>
      </c>
    </row>
    <row r="143" spans="1:199" x14ac:dyDescent="0.3">
      <c r="A143" s="43">
        <v>2014</v>
      </c>
      <c r="B143" s="44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8.1</v>
      </c>
      <c r="P143" s="5">
        <v>247.24</v>
      </c>
      <c r="Q143" s="8">
        <f t="shared" si="233"/>
        <v>30523.456790123459</v>
      </c>
      <c r="R143" s="6">
        <v>0</v>
      </c>
      <c r="S143" s="5">
        <v>0</v>
      </c>
      <c r="T143" s="8">
        <v>0</v>
      </c>
      <c r="U143" s="6">
        <v>34</v>
      </c>
      <c r="V143" s="5">
        <v>140.76</v>
      </c>
      <c r="W143" s="8">
        <f t="shared" si="246"/>
        <v>4140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f t="shared" si="234"/>
        <v>0</v>
      </c>
      <c r="BH143" s="6">
        <v>8.1</v>
      </c>
      <c r="BI143" s="5">
        <v>237.26</v>
      </c>
      <c r="BJ143" s="8">
        <f t="shared" si="241"/>
        <v>29291.358024691359</v>
      </c>
      <c r="BK143" s="6">
        <v>0</v>
      </c>
      <c r="BL143" s="5">
        <v>0</v>
      </c>
      <c r="BM143" s="8">
        <v>0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0</v>
      </c>
      <c r="BU143" s="5">
        <v>0</v>
      </c>
      <c r="BV143" s="8">
        <v>0</v>
      </c>
      <c r="BW143" s="6">
        <v>0</v>
      </c>
      <c r="BX143" s="5">
        <v>0</v>
      </c>
      <c r="BY143" s="8">
        <v>0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1.7999999999999999E-2</v>
      </c>
      <c r="CG143" s="5">
        <v>3.23</v>
      </c>
      <c r="CH143" s="8">
        <f t="shared" ref="CH143:CH144" si="254">CG143/CF143*1000</f>
        <v>179444.44444444447</v>
      </c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0</v>
      </c>
      <c r="DH143" s="5">
        <v>0</v>
      </c>
      <c r="DI143" s="8">
        <v>0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0.1</v>
      </c>
      <c r="DW143" s="5">
        <v>0.32</v>
      </c>
      <c r="DX143" s="8">
        <f t="shared" si="236"/>
        <v>3199.9999999999995</v>
      </c>
      <c r="DY143" s="6">
        <v>0</v>
      </c>
      <c r="DZ143" s="5">
        <v>0</v>
      </c>
      <c r="EA143" s="8">
        <v>0</v>
      </c>
      <c r="EB143" s="6">
        <v>0</v>
      </c>
      <c r="EC143" s="5">
        <v>0</v>
      </c>
      <c r="ED143" s="8">
        <v>0</v>
      </c>
      <c r="EE143" s="6">
        <v>0</v>
      </c>
      <c r="EF143" s="5">
        <v>0</v>
      </c>
      <c r="EG143" s="8">
        <v>0</v>
      </c>
      <c r="EH143" s="6">
        <v>0</v>
      </c>
      <c r="EI143" s="5">
        <v>0</v>
      </c>
      <c r="EJ143" s="8">
        <v>0</v>
      </c>
      <c r="EK143" s="6">
        <v>0</v>
      </c>
      <c r="EL143" s="5">
        <v>0</v>
      </c>
      <c r="EM143" s="8">
        <f t="shared" si="237"/>
        <v>0</v>
      </c>
      <c r="EN143" s="6">
        <v>0</v>
      </c>
      <c r="EO143" s="5">
        <v>0</v>
      </c>
      <c r="EP143" s="8">
        <v>0</v>
      </c>
      <c r="EQ143" s="6">
        <v>0</v>
      </c>
      <c r="ER143" s="5">
        <v>0</v>
      </c>
      <c r="ES143" s="8">
        <v>0</v>
      </c>
      <c r="ET143" s="6">
        <v>0</v>
      </c>
      <c r="EU143" s="5">
        <v>0</v>
      </c>
      <c r="EV143" s="8">
        <v>0</v>
      </c>
      <c r="EW143" s="6">
        <v>0</v>
      </c>
      <c r="EX143" s="5">
        <v>0</v>
      </c>
      <c r="EY143" s="8">
        <v>0</v>
      </c>
      <c r="EZ143" s="6">
        <v>0</v>
      </c>
      <c r="FA143" s="5">
        <v>0</v>
      </c>
      <c r="FB143" s="8">
        <v>0</v>
      </c>
      <c r="FC143" s="6">
        <v>11.488</v>
      </c>
      <c r="FD143" s="5">
        <v>320.42</v>
      </c>
      <c r="FE143" s="8">
        <f t="shared" si="242"/>
        <v>27891.713091922007</v>
      </c>
      <c r="FF143" s="6">
        <v>0.185</v>
      </c>
      <c r="FG143" s="5">
        <v>32.51</v>
      </c>
      <c r="FH143" s="8">
        <f t="shared" si="238"/>
        <v>175729.7297297297</v>
      </c>
      <c r="FI143" s="6">
        <v>0</v>
      </c>
      <c r="FJ143" s="5">
        <v>0</v>
      </c>
      <c r="FK143" s="8">
        <v>0</v>
      </c>
      <c r="FL143" s="6">
        <v>0</v>
      </c>
      <c r="FM143" s="5">
        <v>0</v>
      </c>
      <c r="FN143" s="8">
        <v>0</v>
      </c>
      <c r="FO143" s="6">
        <v>0</v>
      </c>
      <c r="FP143" s="5">
        <v>0</v>
      </c>
      <c r="FQ143" s="8">
        <v>0</v>
      </c>
      <c r="FR143" s="6">
        <v>0</v>
      </c>
      <c r="FS143" s="5">
        <v>0</v>
      </c>
      <c r="FT143" s="8">
        <v>0</v>
      </c>
      <c r="FU143" s="6">
        <v>0</v>
      </c>
      <c r="FV143" s="5">
        <v>0</v>
      </c>
      <c r="FW143" s="8">
        <v>0</v>
      </c>
      <c r="FX143" s="6">
        <v>0</v>
      </c>
      <c r="FY143" s="5">
        <v>0</v>
      </c>
      <c r="FZ143" s="8">
        <v>0</v>
      </c>
      <c r="GA143" s="6">
        <v>0</v>
      </c>
      <c r="GB143" s="5">
        <v>0</v>
      </c>
      <c r="GC143" s="8">
        <v>0</v>
      </c>
      <c r="GD143" s="6">
        <v>0</v>
      </c>
      <c r="GE143" s="5">
        <v>0</v>
      </c>
      <c r="GF143" s="8">
        <v>0</v>
      </c>
      <c r="GG143" s="6">
        <v>0</v>
      </c>
      <c r="GH143" s="5">
        <v>0</v>
      </c>
      <c r="GI143" s="8">
        <v>0</v>
      </c>
      <c r="GJ143" s="6">
        <v>0</v>
      </c>
      <c r="GK143" s="5">
        <v>0</v>
      </c>
      <c r="GL143" s="8">
        <v>0</v>
      </c>
      <c r="GM143" s="6">
        <v>0</v>
      </c>
      <c r="GN143" s="5">
        <v>0</v>
      </c>
      <c r="GO143" s="8">
        <v>0</v>
      </c>
      <c r="GP143" s="6">
        <f t="shared" si="239"/>
        <v>61.991</v>
      </c>
      <c r="GQ143" s="8">
        <f t="shared" si="240"/>
        <v>981.74000000000012</v>
      </c>
    </row>
    <row r="144" spans="1:199" x14ac:dyDescent="0.3">
      <c r="A144" s="43">
        <v>2014</v>
      </c>
      <c r="B144" s="44" t="s">
        <v>10</v>
      </c>
      <c r="C144" s="6">
        <v>0</v>
      </c>
      <c r="D144" s="5">
        <v>0</v>
      </c>
      <c r="E144" s="8">
        <v>0</v>
      </c>
      <c r="F144" s="6">
        <v>5.0000000000000001E-3</v>
      </c>
      <c r="G144" s="5">
        <v>2.2999999999999998</v>
      </c>
      <c r="H144" s="8">
        <f t="shared" ref="H144" si="255">G144/F144*1000</f>
        <v>459999.99999999994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4.5999999999999996</v>
      </c>
      <c r="V144" s="5">
        <v>147.19999999999999</v>
      </c>
      <c r="W144" s="8">
        <f t="shared" si="246"/>
        <v>32000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0</v>
      </c>
      <c r="BF144" s="5">
        <v>0</v>
      </c>
      <c r="BG144" s="8">
        <f t="shared" si="234"/>
        <v>0</v>
      </c>
      <c r="BH144" s="6">
        <v>8.1039999999999992</v>
      </c>
      <c r="BI144" s="5">
        <v>236.92</v>
      </c>
      <c r="BJ144" s="8">
        <f t="shared" si="241"/>
        <v>29234.945705824284</v>
      </c>
      <c r="BK144" s="6">
        <v>0</v>
      </c>
      <c r="BL144" s="5">
        <v>0</v>
      </c>
      <c r="BM144" s="8">
        <v>0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0</v>
      </c>
      <c r="BU144" s="5">
        <v>0</v>
      </c>
      <c r="BV144" s="8">
        <v>0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3.5000000000000003E-2</v>
      </c>
      <c r="CG144" s="5">
        <v>4.59</v>
      </c>
      <c r="CH144" s="8">
        <f t="shared" si="254"/>
        <v>131142.85714285713</v>
      </c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8</v>
      </c>
      <c r="CS144" s="5">
        <v>6</v>
      </c>
      <c r="CT144" s="8">
        <f t="shared" ref="CT144:CT147" si="256">CS144/CR144*1000</f>
        <v>750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0.11700000000000001</v>
      </c>
      <c r="DN144" s="5">
        <v>2.02</v>
      </c>
      <c r="DO144" s="8">
        <f t="shared" si="252"/>
        <v>17264.957264957266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2</v>
      </c>
      <c r="DW144" s="5">
        <v>2.2400000000000002</v>
      </c>
      <c r="DX144" s="8">
        <f t="shared" si="236"/>
        <v>1120</v>
      </c>
      <c r="DY144" s="6">
        <v>0</v>
      </c>
      <c r="DZ144" s="5">
        <v>0</v>
      </c>
      <c r="EA144" s="8">
        <v>0</v>
      </c>
      <c r="EB144" s="6">
        <v>0</v>
      </c>
      <c r="EC144" s="5">
        <v>0</v>
      </c>
      <c r="ED144" s="8">
        <v>0</v>
      </c>
      <c r="EE144" s="6">
        <v>0</v>
      </c>
      <c r="EF144" s="5">
        <v>0</v>
      </c>
      <c r="EG144" s="8">
        <v>0</v>
      </c>
      <c r="EH144" s="6">
        <v>0</v>
      </c>
      <c r="EI144" s="5">
        <v>0</v>
      </c>
      <c r="EJ144" s="8">
        <v>0</v>
      </c>
      <c r="EK144" s="6">
        <v>0</v>
      </c>
      <c r="EL144" s="5">
        <v>0</v>
      </c>
      <c r="EM144" s="8">
        <f t="shared" si="237"/>
        <v>0</v>
      </c>
      <c r="EN144" s="6">
        <v>0</v>
      </c>
      <c r="EO144" s="5">
        <v>0</v>
      </c>
      <c r="EP144" s="8">
        <v>0</v>
      </c>
      <c r="EQ144" s="6">
        <v>0</v>
      </c>
      <c r="ER144" s="5">
        <v>0</v>
      </c>
      <c r="ES144" s="8">
        <v>0</v>
      </c>
      <c r="ET144" s="6">
        <v>0</v>
      </c>
      <c r="EU144" s="5">
        <v>0</v>
      </c>
      <c r="EV144" s="8">
        <v>0</v>
      </c>
      <c r="EW144" s="6">
        <v>0</v>
      </c>
      <c r="EX144" s="5">
        <v>0</v>
      </c>
      <c r="EY144" s="8">
        <v>0</v>
      </c>
      <c r="EZ144" s="6">
        <v>0</v>
      </c>
      <c r="FA144" s="5">
        <v>0</v>
      </c>
      <c r="FB144" s="8">
        <v>0</v>
      </c>
      <c r="FC144" s="6">
        <v>18.5</v>
      </c>
      <c r="FD144" s="5">
        <v>338.14</v>
      </c>
      <c r="FE144" s="8">
        <f t="shared" si="242"/>
        <v>18277.837837837837</v>
      </c>
      <c r="FF144" s="6">
        <v>0.185</v>
      </c>
      <c r="FG144" s="5">
        <v>31.8</v>
      </c>
      <c r="FH144" s="8">
        <f t="shared" si="238"/>
        <v>171891.89189189189</v>
      </c>
      <c r="FI144" s="6">
        <v>0</v>
      </c>
      <c r="FJ144" s="5">
        <v>0</v>
      </c>
      <c r="FK144" s="8">
        <v>0</v>
      </c>
      <c r="FL144" s="6">
        <v>0</v>
      </c>
      <c r="FM144" s="5">
        <v>0</v>
      </c>
      <c r="FN144" s="8">
        <v>0</v>
      </c>
      <c r="FO144" s="6">
        <v>0</v>
      </c>
      <c r="FP144" s="5">
        <v>0</v>
      </c>
      <c r="FQ144" s="8">
        <v>0</v>
      </c>
      <c r="FR144" s="6">
        <v>0</v>
      </c>
      <c r="FS144" s="5">
        <v>0</v>
      </c>
      <c r="FT144" s="8">
        <v>0</v>
      </c>
      <c r="FU144" s="6">
        <v>0</v>
      </c>
      <c r="FV144" s="5">
        <v>0</v>
      </c>
      <c r="FW144" s="8">
        <v>0</v>
      </c>
      <c r="FX144" s="6">
        <v>0</v>
      </c>
      <c r="FY144" s="5">
        <v>0</v>
      </c>
      <c r="FZ144" s="8">
        <v>0</v>
      </c>
      <c r="GA144" s="6">
        <v>0</v>
      </c>
      <c r="GB144" s="5">
        <v>0</v>
      </c>
      <c r="GC144" s="8">
        <v>0</v>
      </c>
      <c r="GD144" s="6">
        <v>0</v>
      </c>
      <c r="GE144" s="5">
        <v>0</v>
      </c>
      <c r="GF144" s="8">
        <v>0</v>
      </c>
      <c r="GG144" s="6">
        <v>0</v>
      </c>
      <c r="GH144" s="5">
        <v>0</v>
      </c>
      <c r="GI144" s="8">
        <v>0</v>
      </c>
      <c r="GJ144" s="6">
        <v>0</v>
      </c>
      <c r="GK144" s="5">
        <v>0</v>
      </c>
      <c r="GL144" s="8">
        <v>0</v>
      </c>
      <c r="GM144" s="6">
        <v>0</v>
      </c>
      <c r="GN144" s="5">
        <v>0</v>
      </c>
      <c r="GO144" s="8">
        <v>0</v>
      </c>
      <c r="GP144" s="6">
        <f t="shared" si="239"/>
        <v>41.545999999999999</v>
      </c>
      <c r="GQ144" s="8">
        <f t="shared" si="240"/>
        <v>771.20999999999981</v>
      </c>
    </row>
    <row r="145" spans="1:199" x14ac:dyDescent="0.3">
      <c r="A145" s="43">
        <v>2014</v>
      </c>
      <c r="B145" s="44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29.44</v>
      </c>
      <c r="V145" s="5">
        <v>58.88</v>
      </c>
      <c r="W145" s="8">
        <f t="shared" si="246"/>
        <v>2000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1.2999999999999999E-2</v>
      </c>
      <c r="AT145" s="5">
        <v>0.56000000000000005</v>
      </c>
      <c r="AU145" s="8">
        <f t="shared" ref="AU145" si="257">AT145/AS145*1000</f>
        <v>43076.923076923078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0</v>
      </c>
      <c r="BC145" s="5">
        <v>0</v>
      </c>
      <c r="BD145" s="8">
        <v>0</v>
      </c>
      <c r="BE145" s="6">
        <v>0</v>
      </c>
      <c r="BF145" s="5">
        <v>0</v>
      </c>
      <c r="BG145" s="8">
        <f t="shared" si="234"/>
        <v>0</v>
      </c>
      <c r="BH145" s="6">
        <v>8.1</v>
      </c>
      <c r="BI145" s="5">
        <v>229.58</v>
      </c>
      <c r="BJ145" s="8">
        <f t="shared" si="241"/>
        <v>28343.209876543213</v>
      </c>
      <c r="BK145" s="6">
        <v>0</v>
      </c>
      <c r="BL145" s="5">
        <v>0</v>
      </c>
      <c r="BM145" s="8">
        <v>0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0</v>
      </c>
      <c r="BU145" s="5">
        <v>0</v>
      </c>
      <c r="BV145" s="8">
        <v>0</v>
      </c>
      <c r="BW145" s="6">
        <v>0.02</v>
      </c>
      <c r="BX145" s="5">
        <v>0.82</v>
      </c>
      <c r="BY145" s="8">
        <f t="shared" si="249"/>
        <v>41000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0.126</v>
      </c>
      <c r="DE145" s="5">
        <v>10.99</v>
      </c>
      <c r="DF145" s="8">
        <f t="shared" ref="DF145" si="258">DE145/DD145*1000</f>
        <v>87222.222222222234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</v>
      </c>
      <c r="DQ145" s="5">
        <v>0</v>
      </c>
      <c r="DR145" s="8">
        <v>0</v>
      </c>
      <c r="DS145" s="6">
        <v>0</v>
      </c>
      <c r="DT145" s="5">
        <v>0</v>
      </c>
      <c r="DU145" s="8">
        <v>0</v>
      </c>
      <c r="DV145" s="6">
        <v>5.55</v>
      </c>
      <c r="DW145" s="5">
        <v>4.9400000000000004</v>
      </c>
      <c r="DX145" s="8">
        <f t="shared" si="236"/>
        <v>890.09009009009026</v>
      </c>
      <c r="DY145" s="6">
        <v>0</v>
      </c>
      <c r="DZ145" s="5">
        <v>0</v>
      </c>
      <c r="EA145" s="8">
        <v>0</v>
      </c>
      <c r="EB145" s="6">
        <v>0</v>
      </c>
      <c r="EC145" s="5">
        <v>0</v>
      </c>
      <c r="ED145" s="8">
        <v>0</v>
      </c>
      <c r="EE145" s="6">
        <v>0</v>
      </c>
      <c r="EF145" s="5">
        <v>0</v>
      </c>
      <c r="EG145" s="8">
        <v>0</v>
      </c>
      <c r="EH145" s="6">
        <v>0</v>
      </c>
      <c r="EI145" s="5">
        <v>0</v>
      </c>
      <c r="EJ145" s="8">
        <v>0</v>
      </c>
      <c r="EK145" s="6">
        <v>0</v>
      </c>
      <c r="EL145" s="5">
        <v>0</v>
      </c>
      <c r="EM145" s="8">
        <f t="shared" si="237"/>
        <v>0</v>
      </c>
      <c r="EN145" s="6">
        <v>0</v>
      </c>
      <c r="EO145" s="5">
        <v>0</v>
      </c>
      <c r="EP145" s="8">
        <v>0</v>
      </c>
      <c r="EQ145" s="6">
        <v>0</v>
      </c>
      <c r="ER145" s="5">
        <v>0</v>
      </c>
      <c r="ES145" s="8">
        <v>0</v>
      </c>
      <c r="ET145" s="6">
        <v>0</v>
      </c>
      <c r="EU145" s="5">
        <v>0</v>
      </c>
      <c r="EV145" s="8">
        <v>0</v>
      </c>
      <c r="EW145" s="6">
        <v>0</v>
      </c>
      <c r="EX145" s="5">
        <v>0</v>
      </c>
      <c r="EY145" s="8">
        <v>0</v>
      </c>
      <c r="EZ145" s="6">
        <v>0</v>
      </c>
      <c r="FA145" s="5">
        <v>0</v>
      </c>
      <c r="FB145" s="8">
        <v>0</v>
      </c>
      <c r="FC145" s="6">
        <v>16.210999999999999</v>
      </c>
      <c r="FD145" s="5">
        <v>314.33</v>
      </c>
      <c r="FE145" s="8">
        <f t="shared" si="242"/>
        <v>19389.920424403183</v>
      </c>
      <c r="FF145" s="6">
        <v>0</v>
      </c>
      <c r="FG145" s="5">
        <v>0</v>
      </c>
      <c r="FH145" s="8">
        <v>0</v>
      </c>
      <c r="FI145" s="6">
        <v>0</v>
      </c>
      <c r="FJ145" s="5">
        <v>0</v>
      </c>
      <c r="FK145" s="8">
        <v>0</v>
      </c>
      <c r="FL145" s="6">
        <v>0</v>
      </c>
      <c r="FM145" s="5">
        <v>0</v>
      </c>
      <c r="FN145" s="8">
        <v>0</v>
      </c>
      <c r="FO145" s="6">
        <v>0</v>
      </c>
      <c r="FP145" s="5">
        <v>0</v>
      </c>
      <c r="FQ145" s="8">
        <v>0</v>
      </c>
      <c r="FR145" s="6">
        <v>0</v>
      </c>
      <c r="FS145" s="5">
        <v>0</v>
      </c>
      <c r="FT145" s="8">
        <v>0</v>
      </c>
      <c r="FU145" s="6">
        <v>0</v>
      </c>
      <c r="FV145" s="5">
        <v>0</v>
      </c>
      <c r="FW145" s="8">
        <v>0</v>
      </c>
      <c r="FX145" s="6">
        <v>0</v>
      </c>
      <c r="FY145" s="5">
        <v>0</v>
      </c>
      <c r="FZ145" s="8">
        <v>0</v>
      </c>
      <c r="GA145" s="6">
        <v>0</v>
      </c>
      <c r="GB145" s="5">
        <v>0</v>
      </c>
      <c r="GC145" s="8">
        <v>0</v>
      </c>
      <c r="GD145" s="6">
        <v>0</v>
      </c>
      <c r="GE145" s="5">
        <v>0</v>
      </c>
      <c r="GF145" s="8">
        <v>0</v>
      </c>
      <c r="GG145" s="6">
        <v>0</v>
      </c>
      <c r="GH145" s="5">
        <v>0</v>
      </c>
      <c r="GI145" s="8">
        <v>0</v>
      </c>
      <c r="GJ145" s="6">
        <v>0</v>
      </c>
      <c r="GK145" s="5">
        <v>0</v>
      </c>
      <c r="GL145" s="8">
        <v>0</v>
      </c>
      <c r="GM145" s="6">
        <v>0</v>
      </c>
      <c r="GN145" s="5">
        <v>0</v>
      </c>
      <c r="GO145" s="8">
        <v>0</v>
      </c>
      <c r="GP145" s="6">
        <f t="shared" si="239"/>
        <v>59.46</v>
      </c>
      <c r="GQ145" s="8">
        <f t="shared" si="240"/>
        <v>620.1</v>
      </c>
    </row>
    <row r="146" spans="1:199" x14ac:dyDescent="0.3">
      <c r="A146" s="43">
        <v>2014</v>
      </c>
      <c r="B146" s="44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23</v>
      </c>
      <c r="V146" s="5">
        <v>101.2</v>
      </c>
      <c r="W146" s="8">
        <f t="shared" si="246"/>
        <v>4400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f t="shared" si="234"/>
        <v>0</v>
      </c>
      <c r="BH146" s="6">
        <v>8.1</v>
      </c>
      <c r="BI146" s="5">
        <v>237.34</v>
      </c>
      <c r="BJ146" s="8">
        <f t="shared" si="241"/>
        <v>29301.234567901236</v>
      </c>
      <c r="BK146" s="6">
        <v>0</v>
      </c>
      <c r="BL146" s="5">
        <v>0</v>
      </c>
      <c r="BM146" s="8">
        <v>0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0</v>
      </c>
      <c r="BU146" s="5">
        <v>0</v>
      </c>
      <c r="BV146" s="8">
        <v>0</v>
      </c>
      <c r="BW146" s="6">
        <v>0.04</v>
      </c>
      <c r="BX146" s="5">
        <v>1.61</v>
      </c>
      <c r="BY146" s="8">
        <f t="shared" si="249"/>
        <v>40250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0.92</v>
      </c>
      <c r="DQ146" s="5">
        <v>24.25</v>
      </c>
      <c r="DR146" s="8">
        <f t="shared" si="243"/>
        <v>26358.695652173912</v>
      </c>
      <c r="DS146" s="6">
        <v>0</v>
      </c>
      <c r="DT146" s="5">
        <v>0</v>
      </c>
      <c r="DU146" s="8">
        <v>0</v>
      </c>
      <c r="DV146" s="6">
        <v>0</v>
      </c>
      <c r="DW146" s="5">
        <v>0</v>
      </c>
      <c r="DX146" s="8">
        <v>0</v>
      </c>
      <c r="DY146" s="6">
        <v>0</v>
      </c>
      <c r="DZ146" s="5">
        <v>0</v>
      </c>
      <c r="EA146" s="8">
        <v>0</v>
      </c>
      <c r="EB146" s="6">
        <v>0</v>
      </c>
      <c r="EC146" s="5">
        <v>0</v>
      </c>
      <c r="ED146" s="8">
        <v>0</v>
      </c>
      <c r="EE146" s="6">
        <v>0</v>
      </c>
      <c r="EF146" s="5">
        <v>0</v>
      </c>
      <c r="EG146" s="8">
        <v>0</v>
      </c>
      <c r="EH146" s="6">
        <v>0</v>
      </c>
      <c r="EI146" s="5">
        <v>0</v>
      </c>
      <c r="EJ146" s="8">
        <v>0</v>
      </c>
      <c r="EK146" s="6">
        <v>0</v>
      </c>
      <c r="EL146" s="5">
        <v>0</v>
      </c>
      <c r="EM146" s="8">
        <f t="shared" si="237"/>
        <v>0</v>
      </c>
      <c r="EN146" s="6">
        <v>0</v>
      </c>
      <c r="EO146" s="5">
        <v>0</v>
      </c>
      <c r="EP146" s="8">
        <v>0</v>
      </c>
      <c r="EQ146" s="6">
        <v>0</v>
      </c>
      <c r="ER146" s="5">
        <v>0</v>
      </c>
      <c r="ES146" s="8">
        <v>0</v>
      </c>
      <c r="ET146" s="6">
        <v>0</v>
      </c>
      <c r="EU146" s="5">
        <v>0</v>
      </c>
      <c r="EV146" s="8">
        <v>0</v>
      </c>
      <c r="EW146" s="6">
        <v>0</v>
      </c>
      <c r="EX146" s="5">
        <v>0</v>
      </c>
      <c r="EY146" s="8">
        <v>0</v>
      </c>
      <c r="EZ146" s="6">
        <v>0</v>
      </c>
      <c r="FA146" s="5">
        <v>0</v>
      </c>
      <c r="FB146" s="8">
        <v>0</v>
      </c>
      <c r="FC146" s="6">
        <v>2.3E-2</v>
      </c>
      <c r="FD146" s="5">
        <v>1.18</v>
      </c>
      <c r="FE146" s="8">
        <f t="shared" si="242"/>
        <v>51304.347826086952</v>
      </c>
      <c r="FF146" s="6">
        <v>0</v>
      </c>
      <c r="FG146" s="5">
        <v>0</v>
      </c>
      <c r="FH146" s="8">
        <v>0</v>
      </c>
      <c r="FI146" s="6">
        <v>0</v>
      </c>
      <c r="FJ146" s="5">
        <v>0</v>
      </c>
      <c r="FK146" s="8">
        <v>0</v>
      </c>
      <c r="FL146" s="6">
        <v>0</v>
      </c>
      <c r="FM146" s="5">
        <v>0</v>
      </c>
      <c r="FN146" s="8">
        <v>0</v>
      </c>
      <c r="FO146" s="6">
        <v>0</v>
      </c>
      <c r="FP146" s="5">
        <v>0</v>
      </c>
      <c r="FQ146" s="8">
        <v>0</v>
      </c>
      <c r="FR146" s="6">
        <v>0</v>
      </c>
      <c r="FS146" s="5">
        <v>0</v>
      </c>
      <c r="FT146" s="8">
        <v>0</v>
      </c>
      <c r="FU146" s="6">
        <v>0</v>
      </c>
      <c r="FV146" s="5">
        <v>0</v>
      </c>
      <c r="FW146" s="8">
        <v>0</v>
      </c>
      <c r="FX146" s="6">
        <v>0</v>
      </c>
      <c r="FY146" s="5">
        <v>0</v>
      </c>
      <c r="FZ146" s="8">
        <v>0</v>
      </c>
      <c r="GA146" s="6">
        <v>4.9000000000000002E-2</v>
      </c>
      <c r="GB146" s="5">
        <v>27.01</v>
      </c>
      <c r="GC146" s="8">
        <f t="shared" ref="GC146" si="259">GB146/GA146*1000</f>
        <v>551224.48979591846</v>
      </c>
      <c r="GD146" s="6">
        <v>0</v>
      </c>
      <c r="GE146" s="5">
        <v>0</v>
      </c>
      <c r="GF146" s="8">
        <v>0</v>
      </c>
      <c r="GG146" s="6">
        <v>0</v>
      </c>
      <c r="GH146" s="5">
        <v>0</v>
      </c>
      <c r="GI146" s="8">
        <v>0</v>
      </c>
      <c r="GJ146" s="6">
        <v>0</v>
      </c>
      <c r="GK146" s="5">
        <v>0</v>
      </c>
      <c r="GL146" s="8">
        <v>0</v>
      </c>
      <c r="GM146" s="6">
        <v>0</v>
      </c>
      <c r="GN146" s="5">
        <v>0</v>
      </c>
      <c r="GO146" s="8">
        <v>0</v>
      </c>
      <c r="GP146" s="6">
        <f t="shared" si="239"/>
        <v>32.131999999999998</v>
      </c>
      <c r="GQ146" s="8">
        <f t="shared" si="240"/>
        <v>392.59000000000003</v>
      </c>
    </row>
    <row r="147" spans="1:199" x14ac:dyDescent="0.3">
      <c r="A147" s="43">
        <v>2014</v>
      </c>
      <c r="B147" s="44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2.5</v>
      </c>
      <c r="V147" s="5">
        <v>101.2</v>
      </c>
      <c r="W147" s="8">
        <f t="shared" si="246"/>
        <v>40480.000000000007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0</v>
      </c>
      <c r="BC147" s="5">
        <v>0</v>
      </c>
      <c r="BD147" s="8">
        <v>0</v>
      </c>
      <c r="BE147" s="6">
        <v>0</v>
      </c>
      <c r="BF147" s="5">
        <v>0</v>
      </c>
      <c r="BG147" s="8">
        <f t="shared" si="234"/>
        <v>0</v>
      </c>
      <c r="BH147" s="6">
        <v>8.16</v>
      </c>
      <c r="BI147" s="5">
        <v>230.79</v>
      </c>
      <c r="BJ147" s="8">
        <f t="shared" si="241"/>
        <v>28283.088235294115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0</v>
      </c>
      <c r="BU147" s="5">
        <v>0</v>
      </c>
      <c r="BV147" s="8">
        <v>0</v>
      </c>
      <c r="BW147" s="6">
        <v>0</v>
      </c>
      <c r="BX147" s="5">
        <v>0</v>
      </c>
      <c r="BY147" s="8">
        <v>0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0.6</v>
      </c>
      <c r="CS147" s="5">
        <v>60.17</v>
      </c>
      <c r="CT147" s="8">
        <f t="shared" si="256"/>
        <v>100283.33333333334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2.5</v>
      </c>
      <c r="DW147" s="5">
        <v>3.89</v>
      </c>
      <c r="DX147" s="8">
        <f t="shared" si="236"/>
        <v>1556</v>
      </c>
      <c r="DY147" s="6">
        <v>0</v>
      </c>
      <c r="DZ147" s="5">
        <v>0</v>
      </c>
      <c r="EA147" s="8">
        <v>0</v>
      </c>
      <c r="EB147" s="6">
        <v>0</v>
      </c>
      <c r="EC147" s="5">
        <v>0</v>
      </c>
      <c r="ED147" s="8">
        <v>0</v>
      </c>
      <c r="EE147" s="6">
        <v>0</v>
      </c>
      <c r="EF147" s="5">
        <v>0</v>
      </c>
      <c r="EG147" s="8">
        <v>0</v>
      </c>
      <c r="EH147" s="6">
        <v>0</v>
      </c>
      <c r="EI147" s="5">
        <v>0</v>
      </c>
      <c r="EJ147" s="8">
        <v>0</v>
      </c>
      <c r="EK147" s="6">
        <v>0</v>
      </c>
      <c r="EL147" s="5">
        <v>0</v>
      </c>
      <c r="EM147" s="8">
        <f t="shared" si="237"/>
        <v>0</v>
      </c>
      <c r="EN147" s="6">
        <v>0</v>
      </c>
      <c r="EO147" s="5">
        <v>0</v>
      </c>
      <c r="EP147" s="8">
        <v>0</v>
      </c>
      <c r="EQ147" s="6">
        <v>0</v>
      </c>
      <c r="ER147" s="5">
        <v>0</v>
      </c>
      <c r="ES147" s="8">
        <v>0</v>
      </c>
      <c r="ET147" s="6">
        <v>0</v>
      </c>
      <c r="EU147" s="5">
        <v>0</v>
      </c>
      <c r="EV147" s="8">
        <v>0</v>
      </c>
      <c r="EW147" s="6">
        <v>0</v>
      </c>
      <c r="EX147" s="5">
        <v>0</v>
      </c>
      <c r="EY147" s="8">
        <v>0</v>
      </c>
      <c r="EZ147" s="6">
        <v>0</v>
      </c>
      <c r="FA147" s="5">
        <v>0</v>
      </c>
      <c r="FB147" s="8">
        <v>0</v>
      </c>
      <c r="FC147" s="6">
        <v>0</v>
      </c>
      <c r="FD147" s="5">
        <v>0</v>
      </c>
      <c r="FE147" s="8">
        <v>0</v>
      </c>
      <c r="FF147" s="6">
        <v>0</v>
      </c>
      <c r="FG147" s="5">
        <v>0</v>
      </c>
      <c r="FH147" s="8">
        <v>0</v>
      </c>
      <c r="FI147" s="6">
        <v>0</v>
      </c>
      <c r="FJ147" s="5">
        <v>0</v>
      </c>
      <c r="FK147" s="8">
        <v>0</v>
      </c>
      <c r="FL147" s="6">
        <v>0</v>
      </c>
      <c r="FM147" s="5">
        <v>0</v>
      </c>
      <c r="FN147" s="8">
        <v>0</v>
      </c>
      <c r="FO147" s="6">
        <v>0</v>
      </c>
      <c r="FP147" s="5">
        <v>0</v>
      </c>
      <c r="FQ147" s="8">
        <v>0</v>
      </c>
      <c r="FR147" s="6">
        <v>0</v>
      </c>
      <c r="FS147" s="5">
        <v>0</v>
      </c>
      <c r="FT147" s="8">
        <v>0</v>
      </c>
      <c r="FU147" s="6">
        <v>0</v>
      </c>
      <c r="FV147" s="5">
        <v>0</v>
      </c>
      <c r="FW147" s="8">
        <v>0</v>
      </c>
      <c r="FX147" s="6">
        <v>0</v>
      </c>
      <c r="FY147" s="5">
        <v>0</v>
      </c>
      <c r="FZ147" s="8">
        <v>0</v>
      </c>
      <c r="GA147" s="6">
        <v>0</v>
      </c>
      <c r="GB147" s="5">
        <v>0</v>
      </c>
      <c r="GC147" s="8">
        <v>0</v>
      </c>
      <c r="GD147" s="6">
        <v>0</v>
      </c>
      <c r="GE147" s="5">
        <v>0</v>
      </c>
      <c r="GF147" s="8">
        <v>0</v>
      </c>
      <c r="GG147" s="6">
        <v>0</v>
      </c>
      <c r="GH147" s="5">
        <v>0</v>
      </c>
      <c r="GI147" s="8">
        <v>0</v>
      </c>
      <c r="GJ147" s="6">
        <v>0</v>
      </c>
      <c r="GK147" s="5">
        <v>0</v>
      </c>
      <c r="GL147" s="8">
        <v>0</v>
      </c>
      <c r="GM147" s="6">
        <v>0</v>
      </c>
      <c r="GN147" s="5">
        <v>0</v>
      </c>
      <c r="GO147" s="8">
        <v>0</v>
      </c>
      <c r="GP147" s="6">
        <f t="shared" si="239"/>
        <v>13.76</v>
      </c>
      <c r="GQ147" s="8">
        <f t="shared" si="240"/>
        <v>396.05</v>
      </c>
    </row>
    <row r="148" spans="1:199" ht="15" thickBot="1" x14ac:dyDescent="0.35">
      <c r="A148" s="45"/>
      <c r="B148" s="46" t="s">
        <v>14</v>
      </c>
      <c r="C148" s="26">
        <f t="shared" ref="C148:D148" si="260">SUM(C136:C147)</f>
        <v>0</v>
      </c>
      <c r="D148" s="24">
        <f t="shared" si="260"/>
        <v>0</v>
      </c>
      <c r="E148" s="27"/>
      <c r="F148" s="26">
        <f t="shared" ref="F148:G148" si="261">SUM(F136:F147)</f>
        <v>5.0000000000000001E-3</v>
      </c>
      <c r="G148" s="24">
        <f t="shared" si="261"/>
        <v>2.2999999999999998</v>
      </c>
      <c r="H148" s="27"/>
      <c r="I148" s="26">
        <f t="shared" ref="I148:J148" si="262">SUM(I136:I147)</f>
        <v>0</v>
      </c>
      <c r="J148" s="24">
        <f t="shared" si="262"/>
        <v>0</v>
      </c>
      <c r="K148" s="27"/>
      <c r="L148" s="26">
        <f t="shared" ref="L148:M148" si="263">SUM(L136:L147)</f>
        <v>0</v>
      </c>
      <c r="M148" s="24">
        <f t="shared" si="263"/>
        <v>0</v>
      </c>
      <c r="N148" s="27"/>
      <c r="O148" s="26">
        <f t="shared" ref="O148:P148" si="264">SUM(O136:O147)</f>
        <v>44.355000000000004</v>
      </c>
      <c r="P148" s="24">
        <f t="shared" si="264"/>
        <v>1322.8400000000001</v>
      </c>
      <c r="Q148" s="27"/>
      <c r="R148" s="26">
        <f t="shared" ref="R148:S148" si="265">SUM(R136:R147)</f>
        <v>0</v>
      </c>
      <c r="S148" s="24">
        <f t="shared" si="265"/>
        <v>0</v>
      </c>
      <c r="T148" s="27"/>
      <c r="U148" s="26">
        <f t="shared" ref="U148:V148" si="266">SUM(U136:U147)</f>
        <v>96.04</v>
      </c>
      <c r="V148" s="24">
        <f t="shared" si="266"/>
        <v>605.49</v>
      </c>
      <c r="W148" s="27"/>
      <c r="X148" s="26">
        <f t="shared" ref="X148:Y148" si="267">SUM(X136:X147)</f>
        <v>0</v>
      </c>
      <c r="Y148" s="24">
        <f t="shared" si="267"/>
        <v>0</v>
      </c>
      <c r="Z148" s="27"/>
      <c r="AA148" s="26">
        <f t="shared" ref="AA148:AB148" si="268">SUM(AA136:AA147)</f>
        <v>0</v>
      </c>
      <c r="AB148" s="24">
        <f t="shared" si="268"/>
        <v>0</v>
      </c>
      <c r="AC148" s="27"/>
      <c r="AD148" s="26">
        <f t="shared" ref="AD148:AE148" si="269">SUM(AD136:AD147)</f>
        <v>0</v>
      </c>
      <c r="AE148" s="24">
        <f t="shared" si="269"/>
        <v>0</v>
      </c>
      <c r="AF148" s="27"/>
      <c r="AG148" s="26">
        <f t="shared" ref="AG148:AH148" si="270">SUM(AG136:AG147)</f>
        <v>0</v>
      </c>
      <c r="AH148" s="24">
        <f t="shared" si="270"/>
        <v>0</v>
      </c>
      <c r="AI148" s="27"/>
      <c r="AJ148" s="26">
        <f t="shared" ref="AJ148:AK148" si="271">SUM(AJ136:AJ147)</f>
        <v>0</v>
      </c>
      <c r="AK148" s="24">
        <f t="shared" si="271"/>
        <v>0</v>
      </c>
      <c r="AL148" s="27"/>
      <c r="AM148" s="26">
        <f t="shared" ref="AM148:AN148" si="272">SUM(AM136:AM147)</f>
        <v>0</v>
      </c>
      <c r="AN148" s="24">
        <f t="shared" si="272"/>
        <v>0</v>
      </c>
      <c r="AO148" s="27"/>
      <c r="AP148" s="26">
        <f t="shared" ref="AP148:AQ148" si="273">SUM(AP136:AP147)</f>
        <v>0</v>
      </c>
      <c r="AQ148" s="24">
        <f t="shared" si="273"/>
        <v>0</v>
      </c>
      <c r="AR148" s="27"/>
      <c r="AS148" s="26">
        <f t="shared" ref="AS148:AT148" si="274">SUM(AS136:AS147)</f>
        <v>1.2999999999999999E-2</v>
      </c>
      <c r="AT148" s="24">
        <f t="shared" si="274"/>
        <v>0.56000000000000005</v>
      </c>
      <c r="AU148" s="27"/>
      <c r="AV148" s="26">
        <f t="shared" ref="AV148:AW148" si="275">SUM(AV136:AV147)</f>
        <v>0</v>
      </c>
      <c r="AW148" s="24">
        <f t="shared" si="275"/>
        <v>0</v>
      </c>
      <c r="AX148" s="27"/>
      <c r="AY148" s="26">
        <f t="shared" ref="AY148:AZ148" si="276">SUM(AY136:AY147)</f>
        <v>0</v>
      </c>
      <c r="AZ148" s="24">
        <f t="shared" si="276"/>
        <v>0</v>
      </c>
      <c r="BA148" s="27"/>
      <c r="BB148" s="26">
        <f t="shared" ref="BB148:BC148" si="277">SUM(BB136:BB147)</f>
        <v>1E-3</v>
      </c>
      <c r="BC148" s="24">
        <f t="shared" si="277"/>
        <v>2.63</v>
      </c>
      <c r="BD148" s="27"/>
      <c r="BE148" s="26">
        <f t="shared" ref="BE148:BF148" si="278">SUM(BE136:BE147)</f>
        <v>0</v>
      </c>
      <c r="BF148" s="24">
        <f t="shared" si="278"/>
        <v>0</v>
      </c>
      <c r="BG148" s="27"/>
      <c r="BH148" s="26">
        <f t="shared" ref="BH148:BI148" si="279">SUM(BH136:BH147)</f>
        <v>82.867999999999995</v>
      </c>
      <c r="BI148" s="24">
        <f t="shared" si="279"/>
        <v>2445.4699999999998</v>
      </c>
      <c r="BJ148" s="27"/>
      <c r="BK148" s="26">
        <f t="shared" ref="BK148:BL148" si="280">SUM(BK136:BK147)</f>
        <v>10</v>
      </c>
      <c r="BL148" s="24">
        <f t="shared" si="280"/>
        <v>5.54</v>
      </c>
      <c r="BM148" s="27"/>
      <c r="BN148" s="26">
        <f t="shared" ref="BN148:BO148" si="281">SUM(BN136:BN147)</f>
        <v>0</v>
      </c>
      <c r="BO148" s="24">
        <f t="shared" si="281"/>
        <v>0</v>
      </c>
      <c r="BP148" s="27"/>
      <c r="BQ148" s="26">
        <f t="shared" ref="BQ148:BR148" si="282">SUM(BQ136:BQ147)</f>
        <v>0</v>
      </c>
      <c r="BR148" s="24">
        <f t="shared" si="282"/>
        <v>0</v>
      </c>
      <c r="BS148" s="27"/>
      <c r="BT148" s="26">
        <f t="shared" ref="BT148:BU148" si="283">SUM(BT136:BT147)</f>
        <v>0</v>
      </c>
      <c r="BU148" s="24">
        <f t="shared" si="283"/>
        <v>0</v>
      </c>
      <c r="BV148" s="27"/>
      <c r="BW148" s="26">
        <f t="shared" ref="BW148:BX148" si="284">SUM(BW136:BW147)</f>
        <v>0.1</v>
      </c>
      <c r="BX148" s="24">
        <f t="shared" si="284"/>
        <v>3.9000000000000004</v>
      </c>
      <c r="BY148" s="27"/>
      <c r="BZ148" s="26">
        <f t="shared" ref="BZ148:CA148" si="285">SUM(BZ136:BZ147)</f>
        <v>0</v>
      </c>
      <c r="CA148" s="24">
        <f t="shared" si="285"/>
        <v>0</v>
      </c>
      <c r="CB148" s="27"/>
      <c r="CC148" s="26">
        <f t="shared" ref="CC148:CD148" si="286">SUM(CC136:CC147)</f>
        <v>1</v>
      </c>
      <c r="CD148" s="24">
        <f t="shared" si="286"/>
        <v>26.62</v>
      </c>
      <c r="CE148" s="27"/>
      <c r="CF148" s="26">
        <f t="shared" ref="CF148:CG148" si="287">SUM(CF136:CF147)</f>
        <v>5.3000000000000005E-2</v>
      </c>
      <c r="CG148" s="24">
        <f t="shared" si="287"/>
        <v>7.82</v>
      </c>
      <c r="CH148" s="27"/>
      <c r="CI148" s="26">
        <f t="shared" ref="CI148:CJ148" si="288">SUM(CI136:CI147)</f>
        <v>0</v>
      </c>
      <c r="CJ148" s="24">
        <f t="shared" si="288"/>
        <v>0</v>
      </c>
      <c r="CK148" s="27"/>
      <c r="CL148" s="26">
        <f t="shared" ref="CL148:CM148" si="289">SUM(CL136:CL147)</f>
        <v>0</v>
      </c>
      <c r="CM148" s="24">
        <f t="shared" si="289"/>
        <v>0</v>
      </c>
      <c r="CN148" s="27"/>
      <c r="CO148" s="26">
        <f t="shared" ref="CO148:CP148" si="290">SUM(CO136:CO147)</f>
        <v>0</v>
      </c>
      <c r="CP148" s="24">
        <f t="shared" si="290"/>
        <v>0</v>
      </c>
      <c r="CQ148" s="27"/>
      <c r="CR148" s="26">
        <f t="shared" ref="CR148:CS148" si="291">SUM(CR136:CR147)</f>
        <v>8.6</v>
      </c>
      <c r="CS148" s="24">
        <f t="shared" si="291"/>
        <v>66.17</v>
      </c>
      <c r="CT148" s="27"/>
      <c r="CU148" s="26">
        <f t="shared" ref="CU148:CV148" si="292">SUM(CU136:CU147)</f>
        <v>0</v>
      </c>
      <c r="CV148" s="24">
        <f t="shared" si="292"/>
        <v>0</v>
      </c>
      <c r="CW148" s="27"/>
      <c r="CX148" s="26">
        <f t="shared" ref="CX148:CY148" si="293">SUM(CX136:CX147)</f>
        <v>0</v>
      </c>
      <c r="CY148" s="24">
        <f t="shared" si="293"/>
        <v>0</v>
      </c>
      <c r="CZ148" s="27"/>
      <c r="DA148" s="26">
        <f t="shared" ref="DA148:DB148" si="294">SUM(DA136:DA147)</f>
        <v>0</v>
      </c>
      <c r="DB148" s="24">
        <f t="shared" si="294"/>
        <v>0</v>
      </c>
      <c r="DC148" s="27"/>
      <c r="DD148" s="26">
        <f t="shared" ref="DD148:DE148" si="295">SUM(DD136:DD147)</f>
        <v>0.126</v>
      </c>
      <c r="DE148" s="24">
        <f t="shared" si="295"/>
        <v>10.99</v>
      </c>
      <c r="DF148" s="27"/>
      <c r="DG148" s="26">
        <f t="shared" ref="DG148:DH148" si="296">SUM(DG136:DG147)</f>
        <v>3.0000000000000001E-3</v>
      </c>
      <c r="DH148" s="24">
        <f t="shared" si="296"/>
        <v>0.13</v>
      </c>
      <c r="DI148" s="27"/>
      <c r="DJ148" s="26">
        <f t="shared" ref="DJ148:DK148" si="297">SUM(DJ136:DJ147)</f>
        <v>0</v>
      </c>
      <c r="DK148" s="24">
        <f t="shared" si="297"/>
        <v>0</v>
      </c>
      <c r="DL148" s="27"/>
      <c r="DM148" s="26">
        <f t="shared" ref="DM148:DN148" si="298">SUM(DM136:DM147)</f>
        <v>0.21700000000000003</v>
      </c>
      <c r="DN148" s="24">
        <f t="shared" si="298"/>
        <v>32.74</v>
      </c>
      <c r="DO148" s="27"/>
      <c r="DP148" s="26">
        <f t="shared" ref="DP148:DQ148" si="299">SUM(DP136:DP147)</f>
        <v>22.96</v>
      </c>
      <c r="DQ148" s="24">
        <f t="shared" si="299"/>
        <v>720.43</v>
      </c>
      <c r="DR148" s="27"/>
      <c r="DS148" s="26">
        <f t="shared" ref="DS148:DT148" si="300">SUM(DS136:DS147)</f>
        <v>0</v>
      </c>
      <c r="DT148" s="24">
        <f t="shared" si="300"/>
        <v>0</v>
      </c>
      <c r="DU148" s="27"/>
      <c r="DV148" s="26">
        <f t="shared" ref="DV148:DW148" si="301">SUM(DV136:DV147)</f>
        <v>22.46</v>
      </c>
      <c r="DW148" s="24">
        <f t="shared" si="301"/>
        <v>25.740000000000002</v>
      </c>
      <c r="DX148" s="27"/>
      <c r="DY148" s="26">
        <f t="shared" ref="DY148:DZ148" si="302">SUM(DY136:DY147)</f>
        <v>0</v>
      </c>
      <c r="DZ148" s="24">
        <f t="shared" si="302"/>
        <v>0</v>
      </c>
      <c r="EA148" s="27"/>
      <c r="EB148" s="26">
        <f t="shared" ref="EB148:EC148" si="303">SUM(EB136:EB147)</f>
        <v>0</v>
      </c>
      <c r="EC148" s="24">
        <f t="shared" si="303"/>
        <v>0</v>
      </c>
      <c r="ED148" s="27"/>
      <c r="EE148" s="26">
        <f t="shared" ref="EE148:EF148" si="304">SUM(EE136:EE147)</f>
        <v>0</v>
      </c>
      <c r="EF148" s="24">
        <f t="shared" si="304"/>
        <v>0</v>
      </c>
      <c r="EG148" s="27"/>
      <c r="EH148" s="26">
        <f t="shared" ref="EH148:EI148" si="305">SUM(EH136:EH147)</f>
        <v>0</v>
      </c>
      <c r="EI148" s="24">
        <f t="shared" si="305"/>
        <v>0</v>
      </c>
      <c r="EJ148" s="27"/>
      <c r="EK148" s="26">
        <f t="shared" ref="EK148:EL148" si="306">SUM(EK136:EK147)</f>
        <v>0</v>
      </c>
      <c r="EL148" s="24">
        <f t="shared" si="306"/>
        <v>0</v>
      </c>
      <c r="EM148" s="27"/>
      <c r="EN148" s="26">
        <f t="shared" ref="EN148:EO148" si="307">SUM(EN136:EN147)</f>
        <v>0</v>
      </c>
      <c r="EO148" s="24">
        <f t="shared" si="307"/>
        <v>0</v>
      </c>
      <c r="EP148" s="27"/>
      <c r="EQ148" s="26">
        <f t="shared" ref="EQ148:ER148" si="308">SUM(EQ136:EQ147)</f>
        <v>0</v>
      </c>
      <c r="ER148" s="24">
        <f t="shared" si="308"/>
        <v>0</v>
      </c>
      <c r="ES148" s="27"/>
      <c r="ET148" s="26">
        <f t="shared" ref="ET148:EU148" si="309">SUM(ET136:ET147)</f>
        <v>0</v>
      </c>
      <c r="EU148" s="24">
        <f t="shared" si="309"/>
        <v>0</v>
      </c>
      <c r="EV148" s="27"/>
      <c r="EW148" s="26">
        <f t="shared" ref="EW148:EX148" si="310">SUM(EW136:EW147)</f>
        <v>0</v>
      </c>
      <c r="EX148" s="24">
        <f t="shared" si="310"/>
        <v>0</v>
      </c>
      <c r="EY148" s="27"/>
      <c r="EZ148" s="26">
        <f t="shared" ref="EZ148:FA148" si="311">SUM(EZ136:EZ147)</f>
        <v>0</v>
      </c>
      <c r="FA148" s="24">
        <f t="shared" si="311"/>
        <v>0</v>
      </c>
      <c r="FB148" s="27"/>
      <c r="FC148" s="26">
        <f t="shared" ref="FC148:FD148" si="312">SUM(FC136:FC147)</f>
        <v>69.713999999999999</v>
      </c>
      <c r="FD148" s="24">
        <f t="shared" si="312"/>
        <v>1508.57</v>
      </c>
      <c r="FE148" s="27"/>
      <c r="FF148" s="26">
        <f t="shared" ref="FF148:FG148" si="313">SUM(FF136:FF147)</f>
        <v>33.704000000000008</v>
      </c>
      <c r="FG148" s="24">
        <f t="shared" si="313"/>
        <v>964.31000000000006</v>
      </c>
      <c r="FH148" s="27"/>
      <c r="FI148" s="26">
        <f t="shared" ref="FI148:FJ148" si="314">SUM(FI136:FI147)</f>
        <v>1E-3</v>
      </c>
      <c r="FJ148" s="24">
        <f t="shared" si="314"/>
        <v>0.74</v>
      </c>
      <c r="FK148" s="27"/>
      <c r="FL148" s="26">
        <f t="shared" ref="FL148:FM148" si="315">SUM(FL136:FL147)</f>
        <v>0</v>
      </c>
      <c r="FM148" s="24">
        <f t="shared" si="315"/>
        <v>0</v>
      </c>
      <c r="FN148" s="27"/>
      <c r="FO148" s="26">
        <f t="shared" ref="FO148:FP148" si="316">SUM(FO136:FO147)</f>
        <v>0</v>
      </c>
      <c r="FP148" s="24">
        <f t="shared" si="316"/>
        <v>0</v>
      </c>
      <c r="FQ148" s="27"/>
      <c r="FR148" s="26">
        <f t="shared" ref="FR148:FS148" si="317">SUM(FR136:FR147)</f>
        <v>4.0000000000000001E-3</v>
      </c>
      <c r="FS148" s="24">
        <f t="shared" si="317"/>
        <v>0.03</v>
      </c>
      <c r="FT148" s="27"/>
      <c r="FU148" s="26">
        <f t="shared" ref="FU148:FV148" si="318">SUM(FU136:FU147)</f>
        <v>4.0000000000000001E-3</v>
      </c>
      <c r="FV148" s="24">
        <f t="shared" si="318"/>
        <v>0.03</v>
      </c>
      <c r="FW148" s="27"/>
      <c r="FX148" s="26">
        <f t="shared" ref="FX148:FY148" si="319">SUM(FX136:FX147)</f>
        <v>0</v>
      </c>
      <c r="FY148" s="24">
        <f t="shared" si="319"/>
        <v>0</v>
      </c>
      <c r="FZ148" s="27"/>
      <c r="GA148" s="26">
        <f t="shared" ref="GA148:GB148" si="320">SUM(GA136:GA147)</f>
        <v>4.9000000000000002E-2</v>
      </c>
      <c r="GB148" s="24">
        <f t="shared" si="320"/>
        <v>27.01</v>
      </c>
      <c r="GC148" s="27"/>
      <c r="GD148" s="26">
        <f t="shared" ref="GD148:GE148" si="321">SUM(GD136:GD147)</f>
        <v>0</v>
      </c>
      <c r="GE148" s="24">
        <f t="shared" si="321"/>
        <v>0</v>
      </c>
      <c r="GF148" s="27"/>
      <c r="GG148" s="26">
        <f t="shared" ref="GG148:GH148" si="322">SUM(GG136:GG147)</f>
        <v>0.48399999999999999</v>
      </c>
      <c r="GH148" s="24">
        <f t="shared" si="322"/>
        <v>10.74</v>
      </c>
      <c r="GI148" s="27"/>
      <c r="GJ148" s="26">
        <f t="shared" ref="GJ148:GK148" si="323">SUM(GJ136:GJ147)</f>
        <v>0</v>
      </c>
      <c r="GK148" s="24">
        <f t="shared" si="323"/>
        <v>0</v>
      </c>
      <c r="GL148" s="27"/>
      <c r="GM148" s="26">
        <f t="shared" ref="GM148:GN148" si="324">SUM(GM136:GM147)</f>
        <v>0</v>
      </c>
      <c r="GN148" s="24">
        <f t="shared" si="324"/>
        <v>0</v>
      </c>
      <c r="GO148" s="27"/>
      <c r="GP148" s="26">
        <f t="shared" si="239"/>
        <v>392.75700000000001</v>
      </c>
      <c r="GQ148" s="27">
        <f t="shared" si="240"/>
        <v>7790.77</v>
      </c>
    </row>
    <row r="149" spans="1:199" x14ac:dyDescent="0.3">
      <c r="A149" s="43">
        <v>2015</v>
      </c>
      <c r="B149" s="44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26.6</v>
      </c>
      <c r="V149" s="5">
        <v>265.85000000000002</v>
      </c>
      <c r="W149" s="8">
        <f t="shared" ref="W149:W158" si="325">V149/U149*1000</f>
        <v>9994.3609022556393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f t="shared" ref="BG149:BG160" si="326">IF(BE149=0,0,BF149/BE149*1000)</f>
        <v>0</v>
      </c>
      <c r="BH149" s="6">
        <v>24.300999999999998</v>
      </c>
      <c r="BI149" s="5">
        <v>699.5</v>
      </c>
      <c r="BJ149" s="8">
        <f t="shared" ref="BJ149:BJ160" si="327">BI149/BH149*1000</f>
        <v>28784.823669807829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</v>
      </c>
      <c r="BU149" s="5">
        <v>0</v>
      </c>
      <c r="BV149" s="8">
        <v>0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0</v>
      </c>
      <c r="DW149" s="5">
        <v>0</v>
      </c>
      <c r="DX149" s="8">
        <v>0</v>
      </c>
      <c r="DY149" s="6">
        <v>0</v>
      </c>
      <c r="DZ149" s="5">
        <v>0</v>
      </c>
      <c r="EA149" s="8">
        <v>0</v>
      </c>
      <c r="EB149" s="6">
        <v>0</v>
      </c>
      <c r="EC149" s="5">
        <v>0</v>
      </c>
      <c r="ED149" s="8">
        <v>0</v>
      </c>
      <c r="EE149" s="6">
        <v>0</v>
      </c>
      <c r="EF149" s="5">
        <v>0</v>
      </c>
      <c r="EG149" s="8">
        <v>0</v>
      </c>
      <c r="EH149" s="6">
        <v>0</v>
      </c>
      <c r="EI149" s="5">
        <v>0</v>
      </c>
      <c r="EJ149" s="8">
        <v>0</v>
      </c>
      <c r="EK149" s="6">
        <v>0</v>
      </c>
      <c r="EL149" s="5">
        <v>0</v>
      </c>
      <c r="EM149" s="8">
        <f t="shared" ref="EM149:EM160" si="328">IF(EK149=0,0,EL149/EK149*1000)</f>
        <v>0</v>
      </c>
      <c r="EN149" s="6">
        <v>0</v>
      </c>
      <c r="EO149" s="5">
        <v>0</v>
      </c>
      <c r="EP149" s="8">
        <v>0</v>
      </c>
      <c r="EQ149" s="6">
        <v>0</v>
      </c>
      <c r="ER149" s="5">
        <v>0</v>
      </c>
      <c r="ES149" s="8">
        <v>0</v>
      </c>
      <c r="ET149" s="6">
        <v>0</v>
      </c>
      <c r="EU149" s="5">
        <v>0</v>
      </c>
      <c r="EV149" s="8">
        <v>0</v>
      </c>
      <c r="EW149" s="6">
        <v>0</v>
      </c>
      <c r="EX149" s="5">
        <v>0</v>
      </c>
      <c r="EY149" s="8">
        <v>0</v>
      </c>
      <c r="EZ149" s="6">
        <v>0</v>
      </c>
      <c r="FA149" s="5">
        <v>0</v>
      </c>
      <c r="FB149" s="8">
        <v>0</v>
      </c>
      <c r="FC149" s="6">
        <v>0</v>
      </c>
      <c r="FD149" s="5">
        <v>0</v>
      </c>
      <c r="FE149" s="8">
        <v>0</v>
      </c>
      <c r="FF149" s="6">
        <v>0</v>
      </c>
      <c r="FG149" s="5">
        <v>0</v>
      </c>
      <c r="FH149" s="8">
        <v>0</v>
      </c>
      <c r="FI149" s="6">
        <v>0</v>
      </c>
      <c r="FJ149" s="5">
        <v>0</v>
      </c>
      <c r="FK149" s="8">
        <v>0</v>
      </c>
      <c r="FL149" s="6">
        <v>0</v>
      </c>
      <c r="FM149" s="5">
        <v>0</v>
      </c>
      <c r="FN149" s="8">
        <v>0</v>
      </c>
      <c r="FO149" s="6">
        <v>0</v>
      </c>
      <c r="FP149" s="5">
        <v>0</v>
      </c>
      <c r="FQ149" s="8">
        <v>0</v>
      </c>
      <c r="FR149" s="6">
        <v>0</v>
      </c>
      <c r="FS149" s="5">
        <v>0</v>
      </c>
      <c r="FT149" s="8">
        <v>0</v>
      </c>
      <c r="FU149" s="6">
        <v>0</v>
      </c>
      <c r="FV149" s="5">
        <v>0</v>
      </c>
      <c r="FW149" s="8">
        <v>0</v>
      </c>
      <c r="FX149" s="6">
        <v>0</v>
      </c>
      <c r="FY149" s="5">
        <v>0</v>
      </c>
      <c r="FZ149" s="8">
        <v>0</v>
      </c>
      <c r="GA149" s="6">
        <v>0</v>
      </c>
      <c r="GB149" s="5">
        <v>0</v>
      </c>
      <c r="GC149" s="8">
        <v>0</v>
      </c>
      <c r="GD149" s="6">
        <v>0</v>
      </c>
      <c r="GE149" s="5">
        <v>0</v>
      </c>
      <c r="GF149" s="8">
        <v>0</v>
      </c>
      <c r="GG149" s="6">
        <v>8</v>
      </c>
      <c r="GH149" s="5">
        <v>64.239999999999995</v>
      </c>
      <c r="GI149" s="8">
        <f t="shared" ref="GI149" si="329">GH149/GG149*1000</f>
        <v>8029.9999999999991</v>
      </c>
      <c r="GJ149" s="6">
        <v>0</v>
      </c>
      <c r="GK149" s="5">
        <v>0</v>
      </c>
      <c r="GL149" s="8">
        <v>0</v>
      </c>
      <c r="GM149" s="6">
        <v>0</v>
      </c>
      <c r="GN149" s="5">
        <v>0</v>
      </c>
      <c r="GO149" s="8">
        <v>0</v>
      </c>
      <c r="GP149" s="6">
        <f t="shared" ref="GP149:GP161" si="330">GG149+GM149+C149+O149+X149+AJ149+BB149+BH149+BW149+BZ149+CO149+CU149+ET149+EZ149+GA149+GD149+GJ149+FX149+FR149+FO149+FL149+FI149+FF149+FC149+EW149+EQ149+EN149+EE149+DY149+DV149+DS149+DP149+DA149+CX149+CL149+CF149+CC149+BQ149+BK149+AP149+AM149+AG149+R149+I149+AS149+AV149+U149+DG149+DM149+F149+CR149+DD149+L149+AA149+EH149</f>
        <v>58.901000000000003</v>
      </c>
      <c r="GQ149" s="8">
        <f t="shared" ref="GQ149:GQ161" si="331">GH149+GN149+D149+P149+Y149+AK149+BC149+BI149+BX149+CA149+CP149+CV149+EU149+FA149+GB149+GE149+GK149+FY149+FS149+FP149+FM149+FJ149+FG149+FD149+EX149+ER149+EO149+EF149+DZ149+DW149+DT149+DQ149+DB149+CY149+CM149+CG149+CD149+BR149+BL149+AQ149+AN149+AH149+S149+J149+AT149+AW149+V149+DH149+DN149+G149+CS149+DE149+M149+AB149+EI149</f>
        <v>1029.5900000000001</v>
      </c>
    </row>
    <row r="150" spans="1:199" x14ac:dyDescent="0.3">
      <c r="A150" s="43">
        <v>2015</v>
      </c>
      <c r="B150" s="44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29</v>
      </c>
      <c r="V150" s="5">
        <v>204.57</v>
      </c>
      <c r="W150" s="8">
        <f t="shared" si="325"/>
        <v>7054.1379310344819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f t="shared" si="326"/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0.76400000000000001</v>
      </c>
      <c r="DQ150" s="5">
        <v>31.38</v>
      </c>
      <c r="DR150" s="8">
        <f t="shared" ref="DR150:DR155" si="332">DQ150/DP150*1000</f>
        <v>41073.298429319373</v>
      </c>
      <c r="DS150" s="6">
        <v>0</v>
      </c>
      <c r="DT150" s="5">
        <v>0</v>
      </c>
      <c r="DU150" s="8">
        <v>0</v>
      </c>
      <c r="DV150" s="6">
        <v>0.2</v>
      </c>
      <c r="DW150" s="5">
        <v>1</v>
      </c>
      <c r="DX150" s="8">
        <f t="shared" ref="DX150:DX160" si="333">DW150/DV150*1000</f>
        <v>5000</v>
      </c>
      <c r="DY150" s="6">
        <v>0</v>
      </c>
      <c r="DZ150" s="5">
        <v>0</v>
      </c>
      <c r="EA150" s="8">
        <v>0</v>
      </c>
      <c r="EB150" s="6">
        <v>0</v>
      </c>
      <c r="EC150" s="5">
        <v>0</v>
      </c>
      <c r="ED150" s="8">
        <v>0</v>
      </c>
      <c r="EE150" s="6">
        <v>0</v>
      </c>
      <c r="EF150" s="5">
        <v>0</v>
      </c>
      <c r="EG150" s="8">
        <v>0</v>
      </c>
      <c r="EH150" s="6">
        <v>0</v>
      </c>
      <c r="EI150" s="5">
        <v>0</v>
      </c>
      <c r="EJ150" s="8">
        <v>0</v>
      </c>
      <c r="EK150" s="6">
        <v>0</v>
      </c>
      <c r="EL150" s="5">
        <v>0</v>
      </c>
      <c r="EM150" s="8">
        <f t="shared" si="328"/>
        <v>0</v>
      </c>
      <c r="EN150" s="6">
        <v>0</v>
      </c>
      <c r="EO150" s="5">
        <v>0</v>
      </c>
      <c r="EP150" s="8">
        <v>0</v>
      </c>
      <c r="EQ150" s="6">
        <v>0</v>
      </c>
      <c r="ER150" s="5">
        <v>0</v>
      </c>
      <c r="ES150" s="8">
        <v>0</v>
      </c>
      <c r="ET150" s="6">
        <v>0</v>
      </c>
      <c r="EU150" s="5">
        <v>0</v>
      </c>
      <c r="EV150" s="8">
        <v>0</v>
      </c>
      <c r="EW150" s="6">
        <v>0</v>
      </c>
      <c r="EX150" s="5">
        <v>0</v>
      </c>
      <c r="EY150" s="8">
        <v>0</v>
      </c>
      <c r="EZ150" s="6">
        <v>0</v>
      </c>
      <c r="FA150" s="5">
        <v>0</v>
      </c>
      <c r="FB150" s="8">
        <v>0</v>
      </c>
      <c r="FC150" s="6">
        <v>13.234</v>
      </c>
      <c r="FD150" s="5">
        <v>214.27</v>
      </c>
      <c r="FE150" s="8">
        <f t="shared" ref="FE150:FE157" si="334">FD150/FC150*1000</f>
        <v>16190.87199637298</v>
      </c>
      <c r="FF150" s="6">
        <v>15.2</v>
      </c>
      <c r="FG150" s="5">
        <v>382.57</v>
      </c>
      <c r="FH150" s="8">
        <f t="shared" ref="FH150:FH160" si="335">FG150/FF150*1000</f>
        <v>25169.078947368424</v>
      </c>
      <c r="FI150" s="6">
        <v>0</v>
      </c>
      <c r="FJ150" s="5">
        <v>0</v>
      </c>
      <c r="FK150" s="8">
        <v>0</v>
      </c>
      <c r="FL150" s="6">
        <v>0</v>
      </c>
      <c r="FM150" s="5">
        <v>0</v>
      </c>
      <c r="FN150" s="8">
        <v>0</v>
      </c>
      <c r="FO150" s="6">
        <v>0</v>
      </c>
      <c r="FP150" s="5">
        <v>0</v>
      </c>
      <c r="FQ150" s="8">
        <v>0</v>
      </c>
      <c r="FR150" s="6">
        <v>0</v>
      </c>
      <c r="FS150" s="5">
        <v>0</v>
      </c>
      <c r="FT150" s="8">
        <v>0</v>
      </c>
      <c r="FU150" s="6">
        <v>0</v>
      </c>
      <c r="FV150" s="5">
        <v>0</v>
      </c>
      <c r="FW150" s="8">
        <v>0</v>
      </c>
      <c r="FX150" s="6">
        <v>0</v>
      </c>
      <c r="FY150" s="5">
        <v>0</v>
      </c>
      <c r="FZ150" s="8">
        <v>0</v>
      </c>
      <c r="GA150" s="6">
        <v>0</v>
      </c>
      <c r="GB150" s="5">
        <v>0</v>
      </c>
      <c r="GC150" s="8">
        <v>0</v>
      </c>
      <c r="GD150" s="6">
        <v>0</v>
      </c>
      <c r="GE150" s="5">
        <v>0</v>
      </c>
      <c r="GF150" s="8">
        <v>0</v>
      </c>
      <c r="GG150" s="6">
        <v>0</v>
      </c>
      <c r="GH150" s="5">
        <v>0</v>
      </c>
      <c r="GI150" s="8">
        <v>0</v>
      </c>
      <c r="GJ150" s="6">
        <v>0</v>
      </c>
      <c r="GK150" s="5">
        <v>0</v>
      </c>
      <c r="GL150" s="8">
        <v>0</v>
      </c>
      <c r="GM150" s="6">
        <v>0</v>
      </c>
      <c r="GN150" s="5">
        <v>0</v>
      </c>
      <c r="GO150" s="8">
        <v>0</v>
      </c>
      <c r="GP150" s="6">
        <f t="shared" si="330"/>
        <v>58.397999999999996</v>
      </c>
      <c r="GQ150" s="8">
        <f t="shared" si="331"/>
        <v>833.79</v>
      </c>
    </row>
    <row r="151" spans="1:199" x14ac:dyDescent="0.3">
      <c r="A151" s="43">
        <v>2015</v>
      </c>
      <c r="B151" s="44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16.2</v>
      </c>
      <c r="P151" s="5">
        <v>437.36</v>
      </c>
      <c r="Q151" s="8">
        <f t="shared" ref="Q151:Q159" si="336">P151/O151*1000</f>
        <v>26997.530864197532</v>
      </c>
      <c r="R151" s="6">
        <v>0</v>
      </c>
      <c r="S151" s="5">
        <v>0</v>
      </c>
      <c r="T151" s="8">
        <v>0</v>
      </c>
      <c r="U151" s="6">
        <v>24</v>
      </c>
      <c r="V151" s="5">
        <v>133.65</v>
      </c>
      <c r="W151" s="8">
        <f t="shared" si="325"/>
        <v>5568.7500000000009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f t="shared" si="326"/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1.1399999999999999</v>
      </c>
      <c r="DQ151" s="5">
        <v>47.6</v>
      </c>
      <c r="DR151" s="8">
        <f t="shared" si="332"/>
        <v>41754.38596491229</v>
      </c>
      <c r="DS151" s="6">
        <v>0</v>
      </c>
      <c r="DT151" s="5">
        <v>0</v>
      </c>
      <c r="DU151" s="8">
        <v>0</v>
      </c>
      <c r="DV151" s="6">
        <v>1</v>
      </c>
      <c r="DW151" s="5">
        <v>1.18</v>
      </c>
      <c r="DX151" s="8">
        <f t="shared" si="333"/>
        <v>1180</v>
      </c>
      <c r="DY151" s="6">
        <v>0</v>
      </c>
      <c r="DZ151" s="5">
        <v>0</v>
      </c>
      <c r="EA151" s="8">
        <v>0</v>
      </c>
      <c r="EB151" s="6">
        <v>0</v>
      </c>
      <c r="EC151" s="5">
        <v>0</v>
      </c>
      <c r="ED151" s="8">
        <v>0</v>
      </c>
      <c r="EE151" s="6">
        <v>0</v>
      </c>
      <c r="EF151" s="5">
        <v>0</v>
      </c>
      <c r="EG151" s="8">
        <v>0</v>
      </c>
      <c r="EH151" s="6">
        <v>0</v>
      </c>
      <c r="EI151" s="5">
        <v>0</v>
      </c>
      <c r="EJ151" s="8">
        <v>0</v>
      </c>
      <c r="EK151" s="6">
        <v>0</v>
      </c>
      <c r="EL151" s="5">
        <v>0</v>
      </c>
      <c r="EM151" s="8">
        <f t="shared" si="328"/>
        <v>0</v>
      </c>
      <c r="EN151" s="6">
        <v>0</v>
      </c>
      <c r="EO151" s="5">
        <v>0</v>
      </c>
      <c r="EP151" s="8">
        <v>0</v>
      </c>
      <c r="EQ151" s="6">
        <v>0</v>
      </c>
      <c r="ER151" s="5">
        <v>0</v>
      </c>
      <c r="ES151" s="8">
        <v>0</v>
      </c>
      <c r="ET151" s="6">
        <v>0</v>
      </c>
      <c r="EU151" s="5">
        <v>0</v>
      </c>
      <c r="EV151" s="8">
        <v>0</v>
      </c>
      <c r="EW151" s="6">
        <v>0</v>
      </c>
      <c r="EX151" s="5">
        <v>0</v>
      </c>
      <c r="EY151" s="8">
        <v>0</v>
      </c>
      <c r="EZ151" s="6">
        <v>0</v>
      </c>
      <c r="FA151" s="5">
        <v>0</v>
      </c>
      <c r="FB151" s="8">
        <v>0</v>
      </c>
      <c r="FC151" s="6">
        <v>11.488</v>
      </c>
      <c r="FD151" s="5">
        <v>249.33</v>
      </c>
      <c r="FE151" s="8">
        <f t="shared" si="334"/>
        <v>21703.516713091925</v>
      </c>
      <c r="FF151" s="6">
        <v>0</v>
      </c>
      <c r="FG151" s="5">
        <v>0</v>
      </c>
      <c r="FH151" s="8">
        <v>0</v>
      </c>
      <c r="FI151" s="6">
        <v>0</v>
      </c>
      <c r="FJ151" s="5">
        <v>0</v>
      </c>
      <c r="FK151" s="8">
        <v>0</v>
      </c>
      <c r="FL151" s="6">
        <v>0</v>
      </c>
      <c r="FM151" s="5">
        <v>0</v>
      </c>
      <c r="FN151" s="8">
        <v>0</v>
      </c>
      <c r="FO151" s="6">
        <v>0</v>
      </c>
      <c r="FP151" s="5">
        <v>0</v>
      </c>
      <c r="FQ151" s="8">
        <v>0</v>
      </c>
      <c r="FR151" s="6">
        <v>0</v>
      </c>
      <c r="FS151" s="5">
        <v>0</v>
      </c>
      <c r="FT151" s="8">
        <v>0</v>
      </c>
      <c r="FU151" s="6">
        <v>0</v>
      </c>
      <c r="FV151" s="5">
        <v>0</v>
      </c>
      <c r="FW151" s="8">
        <v>0</v>
      </c>
      <c r="FX151" s="6">
        <v>0</v>
      </c>
      <c r="FY151" s="5">
        <v>0</v>
      </c>
      <c r="FZ151" s="8">
        <v>0</v>
      </c>
      <c r="GA151" s="6">
        <v>0</v>
      </c>
      <c r="GB151" s="5">
        <v>0</v>
      </c>
      <c r="GC151" s="8">
        <v>0</v>
      </c>
      <c r="GD151" s="6">
        <v>0</v>
      </c>
      <c r="GE151" s="5">
        <v>0</v>
      </c>
      <c r="GF151" s="8">
        <v>0</v>
      </c>
      <c r="GG151" s="6">
        <v>0</v>
      </c>
      <c r="GH151" s="5">
        <v>0</v>
      </c>
      <c r="GI151" s="8">
        <v>0</v>
      </c>
      <c r="GJ151" s="6">
        <v>0</v>
      </c>
      <c r="GK151" s="5">
        <v>0</v>
      </c>
      <c r="GL151" s="8">
        <v>0</v>
      </c>
      <c r="GM151" s="6">
        <v>0</v>
      </c>
      <c r="GN151" s="5">
        <v>0</v>
      </c>
      <c r="GO151" s="8">
        <v>0</v>
      </c>
      <c r="GP151" s="6">
        <f t="shared" si="330"/>
        <v>53.828000000000003</v>
      </c>
      <c r="GQ151" s="8">
        <f t="shared" si="331"/>
        <v>869.12</v>
      </c>
    </row>
    <row r="152" spans="1:199" x14ac:dyDescent="0.3">
      <c r="A152" s="43">
        <v>2015</v>
      </c>
      <c r="B152" s="44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v>0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0</v>
      </c>
      <c r="BF152" s="5">
        <v>0</v>
      </c>
      <c r="BG152" s="8">
        <f t="shared" si="326"/>
        <v>0</v>
      </c>
      <c r="BH152" s="6">
        <v>8.1</v>
      </c>
      <c r="BI152" s="5">
        <v>218.28</v>
      </c>
      <c r="BJ152" s="8">
        <f t="shared" si="327"/>
        <v>26948.14814814815</v>
      </c>
      <c r="BK152" s="6">
        <v>0</v>
      </c>
      <c r="BL152" s="5">
        <v>0</v>
      </c>
      <c r="BM152" s="8"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</v>
      </c>
      <c r="BU152" s="5">
        <v>0</v>
      </c>
      <c r="BV152" s="8">
        <v>0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0.92</v>
      </c>
      <c r="DQ152" s="5">
        <v>26.73</v>
      </c>
      <c r="DR152" s="8">
        <f t="shared" si="332"/>
        <v>29054.347826086956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0</v>
      </c>
      <c r="DZ152" s="5">
        <v>0</v>
      </c>
      <c r="EA152" s="8">
        <v>0</v>
      </c>
      <c r="EB152" s="6">
        <v>0</v>
      </c>
      <c r="EC152" s="5">
        <v>0</v>
      </c>
      <c r="ED152" s="8">
        <v>0</v>
      </c>
      <c r="EE152" s="6">
        <v>0</v>
      </c>
      <c r="EF152" s="5">
        <v>0</v>
      </c>
      <c r="EG152" s="8">
        <v>0</v>
      </c>
      <c r="EH152" s="6">
        <v>0</v>
      </c>
      <c r="EI152" s="5">
        <v>0</v>
      </c>
      <c r="EJ152" s="8">
        <v>0</v>
      </c>
      <c r="EK152" s="6">
        <v>0</v>
      </c>
      <c r="EL152" s="5">
        <v>0</v>
      </c>
      <c r="EM152" s="8">
        <f t="shared" si="328"/>
        <v>0</v>
      </c>
      <c r="EN152" s="6">
        <v>0</v>
      </c>
      <c r="EO152" s="5">
        <v>0</v>
      </c>
      <c r="EP152" s="8">
        <v>0</v>
      </c>
      <c r="EQ152" s="6">
        <v>0</v>
      </c>
      <c r="ER152" s="5">
        <v>0</v>
      </c>
      <c r="ES152" s="8">
        <v>0</v>
      </c>
      <c r="ET152" s="6">
        <v>0</v>
      </c>
      <c r="EU152" s="5">
        <v>0</v>
      </c>
      <c r="EV152" s="8">
        <v>0</v>
      </c>
      <c r="EW152" s="6">
        <v>0</v>
      </c>
      <c r="EX152" s="5">
        <v>0</v>
      </c>
      <c r="EY152" s="8">
        <v>0</v>
      </c>
      <c r="EZ152" s="6">
        <v>0</v>
      </c>
      <c r="FA152" s="5">
        <v>0</v>
      </c>
      <c r="FB152" s="8">
        <v>0</v>
      </c>
      <c r="FC152" s="6">
        <v>11.507999999999999</v>
      </c>
      <c r="FD152" s="5">
        <v>225.62</v>
      </c>
      <c r="FE152" s="8">
        <f t="shared" si="334"/>
        <v>19605.491831769206</v>
      </c>
      <c r="FF152" s="6">
        <v>15.2</v>
      </c>
      <c r="FG152" s="5">
        <v>394.34</v>
      </c>
      <c r="FH152" s="8">
        <f t="shared" si="335"/>
        <v>25943.421052631576</v>
      </c>
      <c r="FI152" s="6">
        <v>0</v>
      </c>
      <c r="FJ152" s="5">
        <v>0</v>
      </c>
      <c r="FK152" s="8">
        <v>0</v>
      </c>
      <c r="FL152" s="6">
        <v>0</v>
      </c>
      <c r="FM152" s="5">
        <v>0</v>
      </c>
      <c r="FN152" s="8">
        <v>0</v>
      </c>
      <c r="FO152" s="6">
        <v>0</v>
      </c>
      <c r="FP152" s="5">
        <v>0</v>
      </c>
      <c r="FQ152" s="8">
        <v>0</v>
      </c>
      <c r="FR152" s="6">
        <v>0</v>
      </c>
      <c r="FS152" s="5">
        <v>0</v>
      </c>
      <c r="FT152" s="8">
        <v>0</v>
      </c>
      <c r="FU152" s="6">
        <v>0</v>
      </c>
      <c r="FV152" s="5">
        <v>0</v>
      </c>
      <c r="FW152" s="8">
        <v>0</v>
      </c>
      <c r="FX152" s="6">
        <v>0</v>
      </c>
      <c r="FY152" s="5">
        <v>0</v>
      </c>
      <c r="FZ152" s="8">
        <v>0</v>
      </c>
      <c r="GA152" s="6">
        <v>0</v>
      </c>
      <c r="GB152" s="5">
        <v>0</v>
      </c>
      <c r="GC152" s="8">
        <v>0</v>
      </c>
      <c r="GD152" s="6">
        <v>4.5999999999999999E-2</v>
      </c>
      <c r="GE152" s="5">
        <v>2.04</v>
      </c>
      <c r="GF152" s="8">
        <f t="shared" ref="GF152:GF160" si="337">GE152/GD152*1000</f>
        <v>44347.82608695652</v>
      </c>
      <c r="GG152" s="6">
        <v>0</v>
      </c>
      <c r="GH152" s="5">
        <v>0</v>
      </c>
      <c r="GI152" s="8">
        <v>0</v>
      </c>
      <c r="GJ152" s="6">
        <v>0</v>
      </c>
      <c r="GK152" s="5">
        <v>0</v>
      </c>
      <c r="GL152" s="8">
        <v>0</v>
      </c>
      <c r="GM152" s="6">
        <v>0</v>
      </c>
      <c r="GN152" s="5">
        <v>0</v>
      </c>
      <c r="GO152" s="8">
        <v>0</v>
      </c>
      <c r="GP152" s="6">
        <f t="shared" si="330"/>
        <v>35.774000000000001</v>
      </c>
      <c r="GQ152" s="8">
        <f t="shared" si="331"/>
        <v>867.01</v>
      </c>
    </row>
    <row r="153" spans="1:199" x14ac:dyDescent="0.3">
      <c r="A153" s="43">
        <v>2015</v>
      </c>
      <c r="B153" s="44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32</v>
      </c>
      <c r="V153" s="5">
        <v>156.43</v>
      </c>
      <c r="W153" s="8">
        <f t="shared" si="325"/>
        <v>4888.4375</v>
      </c>
      <c r="X153" s="6">
        <v>0</v>
      </c>
      <c r="Y153" s="5">
        <v>0</v>
      </c>
      <c r="Z153" s="8">
        <v>0</v>
      </c>
      <c r="AA153" s="6">
        <v>546.03099999999995</v>
      </c>
      <c r="AB153" s="5">
        <v>5658.76</v>
      </c>
      <c r="AC153" s="8">
        <f t="shared" ref="AC153:AC160" si="338">AB153/AA153*1000</f>
        <v>10363.440903538445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f t="shared" si="326"/>
        <v>0</v>
      </c>
      <c r="BH153" s="6">
        <v>9.1669999999999998</v>
      </c>
      <c r="BI153" s="5">
        <v>265.95</v>
      </c>
      <c r="BJ153" s="8">
        <f t="shared" si="327"/>
        <v>29011.672302825351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0</v>
      </c>
      <c r="BX153" s="5">
        <v>0</v>
      </c>
      <c r="BY153" s="8"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0.95</v>
      </c>
      <c r="DQ153" s="5">
        <v>38.450000000000003</v>
      </c>
      <c r="DR153" s="8">
        <f t="shared" si="332"/>
        <v>40473.68421052632</v>
      </c>
      <c r="DS153" s="6">
        <v>0</v>
      </c>
      <c r="DT153" s="5">
        <v>0</v>
      </c>
      <c r="DU153" s="8">
        <v>0</v>
      </c>
      <c r="DV153" s="6">
        <v>6</v>
      </c>
      <c r="DW153" s="5">
        <v>4.25</v>
      </c>
      <c r="DX153" s="8">
        <f t="shared" si="333"/>
        <v>708.33333333333337</v>
      </c>
      <c r="DY153" s="6">
        <v>0</v>
      </c>
      <c r="DZ153" s="5">
        <v>0</v>
      </c>
      <c r="EA153" s="8">
        <v>0</v>
      </c>
      <c r="EB153" s="6">
        <v>0</v>
      </c>
      <c r="EC153" s="5">
        <v>0</v>
      </c>
      <c r="ED153" s="8">
        <v>0</v>
      </c>
      <c r="EE153" s="6">
        <v>0</v>
      </c>
      <c r="EF153" s="5">
        <v>0</v>
      </c>
      <c r="EG153" s="8">
        <v>0</v>
      </c>
      <c r="EH153" s="6">
        <v>0</v>
      </c>
      <c r="EI153" s="5">
        <v>0</v>
      </c>
      <c r="EJ153" s="8">
        <v>0</v>
      </c>
      <c r="EK153" s="6">
        <v>0</v>
      </c>
      <c r="EL153" s="5">
        <v>0</v>
      </c>
      <c r="EM153" s="8">
        <f t="shared" si="328"/>
        <v>0</v>
      </c>
      <c r="EN153" s="6">
        <v>0</v>
      </c>
      <c r="EO153" s="5">
        <v>0</v>
      </c>
      <c r="EP153" s="8">
        <v>0</v>
      </c>
      <c r="EQ153" s="6">
        <v>0</v>
      </c>
      <c r="ER153" s="5">
        <v>0</v>
      </c>
      <c r="ES153" s="8">
        <v>0</v>
      </c>
      <c r="ET153" s="6">
        <v>0</v>
      </c>
      <c r="EU153" s="5">
        <v>0</v>
      </c>
      <c r="EV153" s="8">
        <v>0</v>
      </c>
      <c r="EW153" s="6">
        <v>0</v>
      </c>
      <c r="EX153" s="5">
        <v>0</v>
      </c>
      <c r="EY153" s="8">
        <v>0</v>
      </c>
      <c r="EZ153" s="6">
        <v>0</v>
      </c>
      <c r="FA153" s="5">
        <v>0</v>
      </c>
      <c r="FB153" s="8">
        <v>0</v>
      </c>
      <c r="FC153" s="6">
        <v>8.7680000000000007</v>
      </c>
      <c r="FD153" s="5">
        <v>147.09</v>
      </c>
      <c r="FE153" s="8">
        <f t="shared" si="334"/>
        <v>16775.775547445253</v>
      </c>
      <c r="FF153" s="6">
        <v>15.2</v>
      </c>
      <c r="FG153" s="5">
        <v>370.75</v>
      </c>
      <c r="FH153" s="8">
        <f t="shared" si="335"/>
        <v>24391.447368421053</v>
      </c>
      <c r="FI153" s="6">
        <v>0</v>
      </c>
      <c r="FJ153" s="5">
        <v>0</v>
      </c>
      <c r="FK153" s="8">
        <v>0</v>
      </c>
      <c r="FL153" s="6">
        <v>0</v>
      </c>
      <c r="FM153" s="5">
        <v>0</v>
      </c>
      <c r="FN153" s="8">
        <v>0</v>
      </c>
      <c r="FO153" s="6">
        <v>0</v>
      </c>
      <c r="FP153" s="5">
        <v>0</v>
      </c>
      <c r="FQ153" s="8">
        <v>0</v>
      </c>
      <c r="FR153" s="6">
        <v>0</v>
      </c>
      <c r="FS153" s="5">
        <v>0</v>
      </c>
      <c r="FT153" s="8">
        <v>0</v>
      </c>
      <c r="FU153" s="6">
        <v>0</v>
      </c>
      <c r="FV153" s="5">
        <v>0</v>
      </c>
      <c r="FW153" s="8">
        <v>0</v>
      </c>
      <c r="FX153" s="6">
        <v>0</v>
      </c>
      <c r="FY153" s="5">
        <v>0</v>
      </c>
      <c r="FZ153" s="8">
        <v>0</v>
      </c>
      <c r="GA153" s="6">
        <v>0</v>
      </c>
      <c r="GB153" s="5">
        <v>0</v>
      </c>
      <c r="GC153" s="8">
        <v>0</v>
      </c>
      <c r="GD153" s="6">
        <v>0</v>
      </c>
      <c r="GE153" s="5">
        <v>0</v>
      </c>
      <c r="GF153" s="8">
        <v>0</v>
      </c>
      <c r="GG153" s="6">
        <v>0</v>
      </c>
      <c r="GH153" s="5">
        <v>0</v>
      </c>
      <c r="GI153" s="8">
        <v>0</v>
      </c>
      <c r="GJ153" s="6">
        <v>0</v>
      </c>
      <c r="GK153" s="5">
        <v>0</v>
      </c>
      <c r="GL153" s="8">
        <v>0</v>
      </c>
      <c r="GM153" s="6">
        <v>0</v>
      </c>
      <c r="GN153" s="5">
        <v>0</v>
      </c>
      <c r="GO153" s="8">
        <v>0</v>
      </c>
      <c r="GP153" s="6">
        <f t="shared" si="330"/>
        <v>618.11599999999999</v>
      </c>
      <c r="GQ153" s="8">
        <f t="shared" si="331"/>
        <v>6641.68</v>
      </c>
    </row>
    <row r="154" spans="1:199" x14ac:dyDescent="0.3">
      <c r="A154" s="43">
        <v>2015</v>
      </c>
      <c r="B154" s="44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8.1</v>
      </c>
      <c r="P154" s="5">
        <v>218.7</v>
      </c>
      <c r="Q154" s="8">
        <f t="shared" si="336"/>
        <v>27000</v>
      </c>
      <c r="R154" s="6">
        <v>0</v>
      </c>
      <c r="S154" s="5">
        <v>0</v>
      </c>
      <c r="T154" s="8">
        <v>0</v>
      </c>
      <c r="U154" s="6">
        <v>25</v>
      </c>
      <c r="V154" s="5">
        <v>120.57</v>
      </c>
      <c r="W154" s="8">
        <f t="shared" si="325"/>
        <v>4822.8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</v>
      </c>
      <c r="BF154" s="5">
        <v>0</v>
      </c>
      <c r="BG154" s="8">
        <f t="shared" si="326"/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0.5</v>
      </c>
      <c r="DW154" s="5">
        <v>1.25</v>
      </c>
      <c r="DX154" s="8">
        <f t="shared" si="333"/>
        <v>2500</v>
      </c>
      <c r="DY154" s="6">
        <v>0</v>
      </c>
      <c r="DZ154" s="5">
        <v>0</v>
      </c>
      <c r="EA154" s="8">
        <v>0</v>
      </c>
      <c r="EB154" s="6">
        <v>0</v>
      </c>
      <c r="EC154" s="5">
        <v>0</v>
      </c>
      <c r="ED154" s="8">
        <v>0</v>
      </c>
      <c r="EE154" s="6">
        <v>0</v>
      </c>
      <c r="EF154" s="5">
        <v>0</v>
      </c>
      <c r="EG154" s="8">
        <v>0</v>
      </c>
      <c r="EH154" s="6">
        <v>0</v>
      </c>
      <c r="EI154" s="5">
        <v>0</v>
      </c>
      <c r="EJ154" s="8">
        <v>0</v>
      </c>
      <c r="EK154" s="6">
        <v>0</v>
      </c>
      <c r="EL154" s="5">
        <v>0</v>
      </c>
      <c r="EM154" s="8">
        <f t="shared" si="328"/>
        <v>0</v>
      </c>
      <c r="EN154" s="6">
        <v>0</v>
      </c>
      <c r="EO154" s="5">
        <v>0</v>
      </c>
      <c r="EP154" s="8">
        <v>0</v>
      </c>
      <c r="EQ154" s="6">
        <v>0</v>
      </c>
      <c r="ER154" s="5">
        <v>0</v>
      </c>
      <c r="ES154" s="8">
        <v>0</v>
      </c>
      <c r="ET154" s="6">
        <v>0</v>
      </c>
      <c r="EU154" s="5">
        <v>0</v>
      </c>
      <c r="EV154" s="8">
        <v>0</v>
      </c>
      <c r="EW154" s="6">
        <v>0</v>
      </c>
      <c r="EX154" s="5">
        <v>0</v>
      </c>
      <c r="EY154" s="8">
        <v>0</v>
      </c>
      <c r="EZ154" s="6">
        <v>0</v>
      </c>
      <c r="FA154" s="5">
        <v>0</v>
      </c>
      <c r="FB154" s="8">
        <v>0</v>
      </c>
      <c r="FC154" s="6">
        <v>0</v>
      </c>
      <c r="FD154" s="5">
        <v>0</v>
      </c>
      <c r="FE154" s="8">
        <v>0</v>
      </c>
      <c r="FF154" s="6">
        <v>0</v>
      </c>
      <c r="FG154" s="5">
        <v>0</v>
      </c>
      <c r="FH154" s="8">
        <v>0</v>
      </c>
      <c r="FI154" s="6">
        <v>0</v>
      </c>
      <c r="FJ154" s="5">
        <v>0</v>
      </c>
      <c r="FK154" s="8">
        <v>0</v>
      </c>
      <c r="FL154" s="6">
        <v>0</v>
      </c>
      <c r="FM154" s="5">
        <v>0</v>
      </c>
      <c r="FN154" s="8">
        <v>0</v>
      </c>
      <c r="FO154" s="6">
        <v>0</v>
      </c>
      <c r="FP154" s="5">
        <v>0</v>
      </c>
      <c r="FQ154" s="8">
        <v>0</v>
      </c>
      <c r="FR154" s="6">
        <v>0</v>
      </c>
      <c r="FS154" s="5">
        <v>0</v>
      </c>
      <c r="FT154" s="8">
        <v>0</v>
      </c>
      <c r="FU154" s="6">
        <v>0</v>
      </c>
      <c r="FV154" s="5">
        <v>0</v>
      </c>
      <c r="FW154" s="8">
        <v>0</v>
      </c>
      <c r="FX154" s="6">
        <v>0</v>
      </c>
      <c r="FY154" s="5">
        <v>0</v>
      </c>
      <c r="FZ154" s="8">
        <v>0</v>
      </c>
      <c r="GA154" s="6">
        <v>0</v>
      </c>
      <c r="GB154" s="5">
        <v>0</v>
      </c>
      <c r="GC154" s="8">
        <v>0</v>
      </c>
      <c r="GD154" s="6">
        <v>0</v>
      </c>
      <c r="GE154" s="5">
        <v>0</v>
      </c>
      <c r="GF154" s="8">
        <v>0</v>
      </c>
      <c r="GG154" s="6">
        <v>0</v>
      </c>
      <c r="GH154" s="5">
        <v>0</v>
      </c>
      <c r="GI154" s="8">
        <v>0</v>
      </c>
      <c r="GJ154" s="6">
        <v>0</v>
      </c>
      <c r="GK154" s="5">
        <v>0</v>
      </c>
      <c r="GL154" s="8">
        <v>0</v>
      </c>
      <c r="GM154" s="6">
        <v>0</v>
      </c>
      <c r="GN154" s="5">
        <v>0</v>
      </c>
      <c r="GO154" s="8">
        <v>0</v>
      </c>
      <c r="GP154" s="6">
        <f t="shared" si="330"/>
        <v>33.6</v>
      </c>
      <c r="GQ154" s="8">
        <f t="shared" si="331"/>
        <v>340.52</v>
      </c>
    </row>
    <row r="155" spans="1:199" x14ac:dyDescent="0.3">
      <c r="A155" s="43">
        <v>2015</v>
      </c>
      <c r="B155" s="44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0.45900000000000002</v>
      </c>
      <c r="M155" s="5">
        <v>1.42</v>
      </c>
      <c r="N155" s="8">
        <f t="shared" ref="N155" si="339">M155/L155*1000</f>
        <v>3093.6819172113287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32</v>
      </c>
      <c r="V155" s="5">
        <v>156.30000000000001</v>
      </c>
      <c r="W155" s="8">
        <f t="shared" si="325"/>
        <v>4884.375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9.8000000000000004E-2</v>
      </c>
      <c r="AK155" s="5">
        <v>0.95</v>
      </c>
      <c r="AL155" s="8">
        <f t="shared" ref="AL155" si="340">AK155/AJ155*1000</f>
        <v>9693.8775510204068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</v>
      </c>
      <c r="BF155" s="5">
        <v>0</v>
      </c>
      <c r="BG155" s="8">
        <f t="shared" si="326"/>
        <v>0</v>
      </c>
      <c r="BH155" s="6">
        <v>8.1319999999999997</v>
      </c>
      <c r="BI155" s="5">
        <v>222.71</v>
      </c>
      <c r="BJ155" s="8">
        <f t="shared" si="327"/>
        <v>27386.866699458929</v>
      </c>
      <c r="BK155" s="6">
        <v>0</v>
      </c>
      <c r="BL155" s="5">
        <v>0</v>
      </c>
      <c r="BM155" s="8">
        <v>0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0</v>
      </c>
      <c r="BX155" s="5">
        <v>0</v>
      </c>
      <c r="BY155" s="8"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0.56999999999999995</v>
      </c>
      <c r="DQ155" s="5">
        <v>24.43</v>
      </c>
      <c r="DR155" s="8">
        <f t="shared" si="332"/>
        <v>42859.649122807023</v>
      </c>
      <c r="DS155" s="6">
        <v>0</v>
      </c>
      <c r="DT155" s="5">
        <v>0</v>
      </c>
      <c r="DU155" s="8">
        <v>0</v>
      </c>
      <c r="DV155" s="6">
        <v>0.13500000000000001</v>
      </c>
      <c r="DW155" s="5">
        <v>0.61</v>
      </c>
      <c r="DX155" s="8">
        <f t="shared" si="333"/>
        <v>4518.5185185185182</v>
      </c>
      <c r="DY155" s="6">
        <v>0</v>
      </c>
      <c r="DZ155" s="5">
        <v>0</v>
      </c>
      <c r="EA155" s="8">
        <v>0</v>
      </c>
      <c r="EB155" s="6">
        <v>0</v>
      </c>
      <c r="EC155" s="5">
        <v>0</v>
      </c>
      <c r="ED155" s="8">
        <v>0</v>
      </c>
      <c r="EE155" s="6">
        <v>0</v>
      </c>
      <c r="EF155" s="5">
        <v>0</v>
      </c>
      <c r="EG155" s="8">
        <v>0</v>
      </c>
      <c r="EH155" s="6">
        <v>0</v>
      </c>
      <c r="EI155" s="5">
        <v>0</v>
      </c>
      <c r="EJ155" s="8">
        <v>0</v>
      </c>
      <c r="EK155" s="6">
        <v>0</v>
      </c>
      <c r="EL155" s="5">
        <v>0</v>
      </c>
      <c r="EM155" s="8">
        <f t="shared" si="328"/>
        <v>0</v>
      </c>
      <c r="EN155" s="6">
        <v>0</v>
      </c>
      <c r="EO155" s="5">
        <v>0</v>
      </c>
      <c r="EP155" s="8">
        <v>0</v>
      </c>
      <c r="EQ155" s="6">
        <v>0</v>
      </c>
      <c r="ER155" s="5">
        <v>0</v>
      </c>
      <c r="ES155" s="8">
        <v>0</v>
      </c>
      <c r="ET155" s="6">
        <v>0</v>
      </c>
      <c r="EU155" s="5">
        <v>0</v>
      </c>
      <c r="EV155" s="8">
        <v>0</v>
      </c>
      <c r="EW155" s="6">
        <v>0</v>
      </c>
      <c r="EX155" s="5">
        <v>0</v>
      </c>
      <c r="EY155" s="8">
        <v>0</v>
      </c>
      <c r="EZ155" s="6">
        <v>0</v>
      </c>
      <c r="FA155" s="5">
        <v>0</v>
      </c>
      <c r="FB155" s="8">
        <v>0</v>
      </c>
      <c r="FC155" s="6">
        <v>11.488</v>
      </c>
      <c r="FD155" s="5">
        <v>257.5</v>
      </c>
      <c r="FE155" s="8">
        <f t="shared" si="334"/>
        <v>22414.693593314762</v>
      </c>
      <c r="FF155" s="6">
        <v>0</v>
      </c>
      <c r="FG155" s="5">
        <v>0</v>
      </c>
      <c r="FH155" s="8">
        <v>0</v>
      </c>
      <c r="FI155" s="6">
        <v>0</v>
      </c>
      <c r="FJ155" s="5">
        <v>0</v>
      </c>
      <c r="FK155" s="8">
        <v>0</v>
      </c>
      <c r="FL155" s="6">
        <v>0</v>
      </c>
      <c r="FM155" s="5">
        <v>0</v>
      </c>
      <c r="FN155" s="8">
        <v>0</v>
      </c>
      <c r="FO155" s="6">
        <v>0</v>
      </c>
      <c r="FP155" s="5">
        <v>0</v>
      </c>
      <c r="FQ155" s="8">
        <v>0</v>
      </c>
      <c r="FR155" s="6">
        <v>0</v>
      </c>
      <c r="FS155" s="5">
        <v>0</v>
      </c>
      <c r="FT155" s="8">
        <v>0</v>
      </c>
      <c r="FU155" s="6">
        <v>0</v>
      </c>
      <c r="FV155" s="5">
        <v>0</v>
      </c>
      <c r="FW155" s="8">
        <v>0</v>
      </c>
      <c r="FX155" s="6">
        <v>0</v>
      </c>
      <c r="FY155" s="5">
        <v>0</v>
      </c>
      <c r="FZ155" s="8">
        <v>0</v>
      </c>
      <c r="GA155" s="6">
        <v>0</v>
      </c>
      <c r="GB155" s="5">
        <v>0</v>
      </c>
      <c r="GC155" s="8">
        <v>0</v>
      </c>
      <c r="GD155" s="6">
        <v>1E-3</v>
      </c>
      <c r="GE155" s="5">
        <v>0.63</v>
      </c>
      <c r="GF155" s="8">
        <f t="shared" si="337"/>
        <v>630000</v>
      </c>
      <c r="GG155" s="6">
        <v>0</v>
      </c>
      <c r="GH155" s="5">
        <v>0</v>
      </c>
      <c r="GI155" s="8">
        <v>0</v>
      </c>
      <c r="GJ155" s="6">
        <v>0</v>
      </c>
      <c r="GK155" s="5">
        <v>0</v>
      </c>
      <c r="GL155" s="8">
        <v>0</v>
      </c>
      <c r="GM155" s="6">
        <v>0</v>
      </c>
      <c r="GN155" s="5">
        <v>0</v>
      </c>
      <c r="GO155" s="8">
        <v>0</v>
      </c>
      <c r="GP155" s="6">
        <f t="shared" si="330"/>
        <v>52.88300000000001</v>
      </c>
      <c r="GQ155" s="8">
        <f t="shared" si="331"/>
        <v>664.55</v>
      </c>
    </row>
    <row r="156" spans="1:199" x14ac:dyDescent="0.3">
      <c r="A156" s="43">
        <v>2015</v>
      </c>
      <c r="B156" s="44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0</v>
      </c>
      <c r="BF156" s="5">
        <v>0</v>
      </c>
      <c r="BG156" s="8">
        <f t="shared" si="326"/>
        <v>0</v>
      </c>
      <c r="BH156" s="6">
        <v>9.1509999999999998</v>
      </c>
      <c r="BI156" s="5">
        <v>268.31</v>
      </c>
      <c r="BJ156" s="8">
        <f t="shared" si="327"/>
        <v>29320.292864167852</v>
      </c>
      <c r="BK156" s="6">
        <v>0</v>
      </c>
      <c r="BL156" s="5">
        <v>0</v>
      </c>
      <c r="BM156" s="8">
        <v>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0</v>
      </c>
      <c r="BX156" s="5">
        <v>0</v>
      </c>
      <c r="BY156" s="8">
        <v>0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v>0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0</v>
      </c>
      <c r="DZ156" s="5">
        <v>0</v>
      </c>
      <c r="EA156" s="8">
        <v>0</v>
      </c>
      <c r="EB156" s="6">
        <v>0</v>
      </c>
      <c r="EC156" s="5">
        <v>0</v>
      </c>
      <c r="ED156" s="8">
        <v>0</v>
      </c>
      <c r="EE156" s="6">
        <v>0</v>
      </c>
      <c r="EF156" s="5">
        <v>0</v>
      </c>
      <c r="EG156" s="8">
        <v>0</v>
      </c>
      <c r="EH156" s="6">
        <v>0</v>
      </c>
      <c r="EI156" s="5">
        <v>0</v>
      </c>
      <c r="EJ156" s="8">
        <v>0</v>
      </c>
      <c r="EK156" s="6">
        <v>0</v>
      </c>
      <c r="EL156" s="5">
        <v>0</v>
      </c>
      <c r="EM156" s="8">
        <f t="shared" si="328"/>
        <v>0</v>
      </c>
      <c r="EN156" s="6">
        <v>0</v>
      </c>
      <c r="EO156" s="5">
        <v>0</v>
      </c>
      <c r="EP156" s="8">
        <v>0</v>
      </c>
      <c r="EQ156" s="6">
        <v>0</v>
      </c>
      <c r="ER156" s="5">
        <v>0</v>
      </c>
      <c r="ES156" s="8">
        <v>0</v>
      </c>
      <c r="ET156" s="6">
        <v>0</v>
      </c>
      <c r="EU156" s="5">
        <v>0</v>
      </c>
      <c r="EV156" s="8">
        <v>0</v>
      </c>
      <c r="EW156" s="6">
        <v>0</v>
      </c>
      <c r="EX156" s="5">
        <v>0</v>
      </c>
      <c r="EY156" s="8">
        <v>0</v>
      </c>
      <c r="EZ156" s="6">
        <v>0</v>
      </c>
      <c r="FA156" s="5">
        <v>0</v>
      </c>
      <c r="FB156" s="8">
        <v>0</v>
      </c>
      <c r="FC156" s="6">
        <v>1691.3309999999999</v>
      </c>
      <c r="FD156" s="5">
        <v>20514.05</v>
      </c>
      <c r="FE156" s="8">
        <f t="shared" si="334"/>
        <v>12128.938687932759</v>
      </c>
      <c r="FF156" s="6">
        <v>0</v>
      </c>
      <c r="FG156" s="5">
        <v>0</v>
      </c>
      <c r="FH156" s="8">
        <v>0</v>
      </c>
      <c r="FI156" s="6">
        <v>0</v>
      </c>
      <c r="FJ156" s="5">
        <v>0</v>
      </c>
      <c r="FK156" s="8">
        <v>0</v>
      </c>
      <c r="FL156" s="6">
        <v>0</v>
      </c>
      <c r="FM156" s="5">
        <v>0</v>
      </c>
      <c r="FN156" s="8">
        <v>0</v>
      </c>
      <c r="FO156" s="6">
        <v>0</v>
      </c>
      <c r="FP156" s="5">
        <v>0</v>
      </c>
      <c r="FQ156" s="8">
        <v>0</v>
      </c>
      <c r="FR156" s="6">
        <v>0</v>
      </c>
      <c r="FS156" s="5">
        <v>0</v>
      </c>
      <c r="FT156" s="8">
        <v>0</v>
      </c>
      <c r="FU156" s="6">
        <v>0</v>
      </c>
      <c r="FV156" s="5">
        <v>0</v>
      </c>
      <c r="FW156" s="8">
        <v>0</v>
      </c>
      <c r="FX156" s="6">
        <v>0</v>
      </c>
      <c r="FY156" s="5">
        <v>0</v>
      </c>
      <c r="FZ156" s="8">
        <v>0</v>
      </c>
      <c r="GA156" s="6">
        <v>0</v>
      </c>
      <c r="GB156" s="5">
        <v>0</v>
      </c>
      <c r="GC156" s="8">
        <v>0</v>
      </c>
      <c r="GD156" s="6">
        <v>0</v>
      </c>
      <c r="GE156" s="5">
        <v>0</v>
      </c>
      <c r="GF156" s="8">
        <v>0</v>
      </c>
      <c r="GG156" s="6">
        <v>0</v>
      </c>
      <c r="GH156" s="5">
        <v>0</v>
      </c>
      <c r="GI156" s="8">
        <v>0</v>
      </c>
      <c r="GJ156" s="6">
        <v>0</v>
      </c>
      <c r="GK156" s="5">
        <v>0</v>
      </c>
      <c r="GL156" s="8">
        <v>0</v>
      </c>
      <c r="GM156" s="6">
        <v>0</v>
      </c>
      <c r="GN156" s="5">
        <v>0</v>
      </c>
      <c r="GO156" s="8">
        <v>0</v>
      </c>
      <c r="GP156" s="6">
        <f t="shared" si="330"/>
        <v>1700.482</v>
      </c>
      <c r="GQ156" s="8">
        <f t="shared" si="331"/>
        <v>20782.36</v>
      </c>
    </row>
    <row r="157" spans="1:199" x14ac:dyDescent="0.3">
      <c r="A157" s="43">
        <v>2015</v>
      </c>
      <c r="B157" s="44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f t="shared" si="326"/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v>0</v>
      </c>
      <c r="DS157" s="6">
        <v>0</v>
      </c>
      <c r="DT157" s="5">
        <v>0</v>
      </c>
      <c r="DU157" s="8">
        <v>0</v>
      </c>
      <c r="DV157" s="6">
        <v>0.5</v>
      </c>
      <c r="DW157" s="5">
        <v>2.78</v>
      </c>
      <c r="DX157" s="8">
        <f t="shared" si="333"/>
        <v>5560</v>
      </c>
      <c r="DY157" s="6">
        <v>0</v>
      </c>
      <c r="DZ157" s="5">
        <v>0</v>
      </c>
      <c r="EA157" s="8">
        <v>0</v>
      </c>
      <c r="EB157" s="6">
        <v>0</v>
      </c>
      <c r="EC157" s="5">
        <v>0</v>
      </c>
      <c r="ED157" s="8">
        <v>0</v>
      </c>
      <c r="EE157" s="6">
        <v>0</v>
      </c>
      <c r="EF157" s="5">
        <v>0</v>
      </c>
      <c r="EG157" s="8">
        <v>0</v>
      </c>
      <c r="EH157" s="6">
        <v>0</v>
      </c>
      <c r="EI157" s="5">
        <v>0</v>
      </c>
      <c r="EJ157" s="8">
        <v>0</v>
      </c>
      <c r="EK157" s="6">
        <v>0</v>
      </c>
      <c r="EL157" s="5">
        <v>0</v>
      </c>
      <c r="EM157" s="8">
        <f t="shared" si="328"/>
        <v>0</v>
      </c>
      <c r="EN157" s="6">
        <v>0</v>
      </c>
      <c r="EO157" s="5">
        <v>0</v>
      </c>
      <c r="EP157" s="8">
        <v>0</v>
      </c>
      <c r="EQ157" s="6">
        <v>0</v>
      </c>
      <c r="ER157" s="5">
        <v>0</v>
      </c>
      <c r="ES157" s="8">
        <v>0</v>
      </c>
      <c r="ET157" s="6">
        <v>0</v>
      </c>
      <c r="EU157" s="5">
        <v>0</v>
      </c>
      <c r="EV157" s="8">
        <v>0</v>
      </c>
      <c r="EW157" s="6">
        <v>0</v>
      </c>
      <c r="EX157" s="5">
        <v>0</v>
      </c>
      <c r="EY157" s="8">
        <v>0</v>
      </c>
      <c r="EZ157" s="6">
        <v>0</v>
      </c>
      <c r="FA157" s="5">
        <v>0</v>
      </c>
      <c r="FB157" s="8">
        <v>0</v>
      </c>
      <c r="FC157" s="6">
        <v>15.656000000000001</v>
      </c>
      <c r="FD157" s="5">
        <v>361.93</v>
      </c>
      <c r="FE157" s="8">
        <f t="shared" si="334"/>
        <v>23117.654573326519</v>
      </c>
      <c r="FF157" s="6">
        <v>30.4</v>
      </c>
      <c r="FG157" s="5">
        <v>757.4</v>
      </c>
      <c r="FH157" s="8">
        <f t="shared" si="335"/>
        <v>24914.473684210527</v>
      </c>
      <c r="FI157" s="6">
        <v>0</v>
      </c>
      <c r="FJ157" s="5">
        <v>0</v>
      </c>
      <c r="FK157" s="8">
        <v>0</v>
      </c>
      <c r="FL157" s="6">
        <v>0</v>
      </c>
      <c r="FM157" s="5">
        <v>0</v>
      </c>
      <c r="FN157" s="8">
        <v>0</v>
      </c>
      <c r="FO157" s="6">
        <v>0</v>
      </c>
      <c r="FP157" s="5">
        <v>0</v>
      </c>
      <c r="FQ157" s="8">
        <v>0</v>
      </c>
      <c r="FR157" s="6">
        <v>0</v>
      </c>
      <c r="FS157" s="5">
        <v>0</v>
      </c>
      <c r="FT157" s="8">
        <v>0</v>
      </c>
      <c r="FU157" s="6">
        <v>0</v>
      </c>
      <c r="FV157" s="5">
        <v>0</v>
      </c>
      <c r="FW157" s="8">
        <v>0</v>
      </c>
      <c r="FX157" s="6">
        <v>0</v>
      </c>
      <c r="FY157" s="5">
        <v>0</v>
      </c>
      <c r="FZ157" s="8">
        <v>0</v>
      </c>
      <c r="GA157" s="6">
        <v>1E-3</v>
      </c>
      <c r="GB157" s="5">
        <v>2.64</v>
      </c>
      <c r="GC157" s="8">
        <f t="shared" ref="GC157" si="341">GB157/GA157*1000</f>
        <v>2640000</v>
      </c>
      <c r="GD157" s="6">
        <v>0</v>
      </c>
      <c r="GE157" s="5">
        <v>0</v>
      </c>
      <c r="GF157" s="8">
        <v>0</v>
      </c>
      <c r="GG157" s="6">
        <v>0</v>
      </c>
      <c r="GH157" s="5">
        <v>0</v>
      </c>
      <c r="GI157" s="8">
        <v>0</v>
      </c>
      <c r="GJ157" s="6">
        <v>0</v>
      </c>
      <c r="GK157" s="5">
        <v>0</v>
      </c>
      <c r="GL157" s="8">
        <v>0</v>
      </c>
      <c r="GM157" s="6">
        <v>0</v>
      </c>
      <c r="GN157" s="5">
        <v>0</v>
      </c>
      <c r="GO157" s="8">
        <v>0</v>
      </c>
      <c r="GP157" s="6">
        <f t="shared" si="330"/>
        <v>46.557000000000002</v>
      </c>
      <c r="GQ157" s="8">
        <f t="shared" si="331"/>
        <v>1124.75</v>
      </c>
    </row>
    <row r="158" spans="1:199" x14ac:dyDescent="0.3">
      <c r="A158" s="43">
        <v>2015</v>
      </c>
      <c r="B158" s="44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16.408000000000001</v>
      </c>
      <c r="P158" s="5">
        <v>503.35</v>
      </c>
      <c r="Q158" s="8">
        <f t="shared" si="336"/>
        <v>30677.108727450024</v>
      </c>
      <c r="R158" s="6">
        <v>0</v>
      </c>
      <c r="S158" s="5">
        <v>0</v>
      </c>
      <c r="T158" s="8">
        <v>0</v>
      </c>
      <c r="U158" s="6">
        <v>21.16</v>
      </c>
      <c r="V158" s="5">
        <v>98</v>
      </c>
      <c r="W158" s="8">
        <f t="shared" si="325"/>
        <v>4631.3799621928165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f t="shared" si="326"/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0</v>
      </c>
      <c r="BU158" s="5">
        <v>0</v>
      </c>
      <c r="BV158" s="8">
        <v>0</v>
      </c>
      <c r="BW158" s="6">
        <v>0</v>
      </c>
      <c r="BX158" s="5">
        <v>0</v>
      </c>
      <c r="BY158" s="8">
        <v>0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0</v>
      </c>
      <c r="DW158" s="5">
        <v>0</v>
      </c>
      <c r="DX158" s="8">
        <v>0</v>
      </c>
      <c r="DY158" s="6">
        <v>0</v>
      </c>
      <c r="DZ158" s="5">
        <v>0</v>
      </c>
      <c r="EA158" s="8">
        <v>0</v>
      </c>
      <c r="EB158" s="6">
        <v>0</v>
      </c>
      <c r="EC158" s="5">
        <v>0</v>
      </c>
      <c r="ED158" s="8">
        <v>0</v>
      </c>
      <c r="EE158" s="6">
        <v>0</v>
      </c>
      <c r="EF158" s="5">
        <v>0</v>
      </c>
      <c r="EG158" s="8">
        <v>0</v>
      </c>
      <c r="EH158" s="6">
        <v>0</v>
      </c>
      <c r="EI158" s="5">
        <v>0</v>
      </c>
      <c r="EJ158" s="8">
        <v>0</v>
      </c>
      <c r="EK158" s="6">
        <v>0</v>
      </c>
      <c r="EL158" s="5">
        <v>0</v>
      </c>
      <c r="EM158" s="8">
        <f t="shared" si="328"/>
        <v>0</v>
      </c>
      <c r="EN158" s="6">
        <v>0</v>
      </c>
      <c r="EO158" s="5">
        <v>0</v>
      </c>
      <c r="EP158" s="8">
        <v>0</v>
      </c>
      <c r="EQ158" s="6">
        <v>0</v>
      </c>
      <c r="ER158" s="5">
        <v>0</v>
      </c>
      <c r="ES158" s="8">
        <v>0</v>
      </c>
      <c r="ET158" s="6">
        <v>0</v>
      </c>
      <c r="EU158" s="5">
        <v>0</v>
      </c>
      <c r="EV158" s="8">
        <v>0</v>
      </c>
      <c r="EW158" s="6">
        <v>0</v>
      </c>
      <c r="EX158" s="5">
        <v>0</v>
      </c>
      <c r="EY158" s="8">
        <v>0</v>
      </c>
      <c r="EZ158" s="6">
        <v>0</v>
      </c>
      <c r="FA158" s="5">
        <v>0</v>
      </c>
      <c r="FB158" s="8">
        <v>0</v>
      </c>
      <c r="FC158" s="6">
        <v>0</v>
      </c>
      <c r="FD158" s="5">
        <v>0</v>
      </c>
      <c r="FE158" s="8">
        <v>0</v>
      </c>
      <c r="FF158" s="6">
        <v>17.024000000000001</v>
      </c>
      <c r="FG158" s="5">
        <v>316.04000000000002</v>
      </c>
      <c r="FH158" s="8">
        <f t="shared" si="335"/>
        <v>18564.379699248122</v>
      </c>
      <c r="FI158" s="6">
        <v>0</v>
      </c>
      <c r="FJ158" s="5">
        <v>0</v>
      </c>
      <c r="FK158" s="8">
        <v>0</v>
      </c>
      <c r="FL158" s="6">
        <v>0</v>
      </c>
      <c r="FM158" s="5">
        <v>0</v>
      </c>
      <c r="FN158" s="8">
        <v>0</v>
      </c>
      <c r="FO158" s="6">
        <v>0</v>
      </c>
      <c r="FP158" s="5">
        <v>0</v>
      </c>
      <c r="FQ158" s="8">
        <v>0</v>
      </c>
      <c r="FR158" s="6">
        <v>0</v>
      </c>
      <c r="FS158" s="5">
        <v>0</v>
      </c>
      <c r="FT158" s="8">
        <v>0</v>
      </c>
      <c r="FU158" s="6">
        <v>0</v>
      </c>
      <c r="FV158" s="5">
        <v>0</v>
      </c>
      <c r="FW158" s="8">
        <v>0</v>
      </c>
      <c r="FX158" s="6">
        <v>0</v>
      </c>
      <c r="FY158" s="5">
        <v>0</v>
      </c>
      <c r="FZ158" s="8">
        <v>0</v>
      </c>
      <c r="GA158" s="6">
        <v>0</v>
      </c>
      <c r="GB158" s="5">
        <v>0</v>
      </c>
      <c r="GC158" s="8">
        <v>0</v>
      </c>
      <c r="GD158" s="6">
        <v>0</v>
      </c>
      <c r="GE158" s="5">
        <v>0</v>
      </c>
      <c r="GF158" s="8">
        <v>0</v>
      </c>
      <c r="GG158" s="6">
        <v>0</v>
      </c>
      <c r="GH158" s="5">
        <v>0</v>
      </c>
      <c r="GI158" s="8">
        <v>0</v>
      </c>
      <c r="GJ158" s="6">
        <v>0</v>
      </c>
      <c r="GK158" s="5">
        <v>0</v>
      </c>
      <c r="GL158" s="8">
        <v>0</v>
      </c>
      <c r="GM158" s="6">
        <v>0</v>
      </c>
      <c r="GN158" s="5">
        <v>0</v>
      </c>
      <c r="GO158" s="8">
        <v>0</v>
      </c>
      <c r="GP158" s="6">
        <f t="shared" si="330"/>
        <v>54.591999999999999</v>
      </c>
      <c r="GQ158" s="8">
        <f t="shared" si="331"/>
        <v>917.3900000000001</v>
      </c>
    </row>
    <row r="159" spans="1:199" x14ac:dyDescent="0.3">
      <c r="A159" s="43">
        <v>2015</v>
      </c>
      <c r="B159" s="44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16.2</v>
      </c>
      <c r="P159" s="5">
        <v>495.43</v>
      </c>
      <c r="Q159" s="8">
        <f t="shared" si="336"/>
        <v>30582.0987654321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0</v>
      </c>
      <c r="BF159" s="5">
        <v>0</v>
      </c>
      <c r="BG159" s="8">
        <f t="shared" si="326"/>
        <v>0</v>
      </c>
      <c r="BH159" s="6">
        <v>1.6639999999999999</v>
      </c>
      <c r="BI159" s="5">
        <v>82.82</v>
      </c>
      <c r="BJ159" s="8">
        <f t="shared" si="327"/>
        <v>49771.63461538461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0</v>
      </c>
      <c r="BU159" s="5">
        <v>0</v>
      </c>
      <c r="BV159" s="8">
        <v>0</v>
      </c>
      <c r="BW159" s="6">
        <v>0</v>
      </c>
      <c r="BX159" s="5">
        <v>0</v>
      </c>
      <c r="BY159" s="8"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v>0</v>
      </c>
      <c r="DS159" s="6">
        <v>0</v>
      </c>
      <c r="DT159" s="5">
        <v>0</v>
      </c>
      <c r="DU159" s="8">
        <v>0</v>
      </c>
      <c r="DV159" s="6">
        <v>0</v>
      </c>
      <c r="DW159" s="5">
        <v>0</v>
      </c>
      <c r="DX159" s="8">
        <v>0</v>
      </c>
      <c r="DY159" s="6">
        <v>0</v>
      </c>
      <c r="DZ159" s="5">
        <v>0</v>
      </c>
      <c r="EA159" s="8">
        <v>0</v>
      </c>
      <c r="EB159" s="6">
        <v>0</v>
      </c>
      <c r="EC159" s="5">
        <v>0</v>
      </c>
      <c r="ED159" s="8">
        <v>0</v>
      </c>
      <c r="EE159" s="6">
        <v>0</v>
      </c>
      <c r="EF159" s="5">
        <v>0</v>
      </c>
      <c r="EG159" s="8">
        <v>0</v>
      </c>
      <c r="EH159" s="6">
        <v>0</v>
      </c>
      <c r="EI159" s="5">
        <v>0</v>
      </c>
      <c r="EJ159" s="8">
        <v>0</v>
      </c>
      <c r="EK159" s="6">
        <v>0</v>
      </c>
      <c r="EL159" s="5">
        <v>0</v>
      </c>
      <c r="EM159" s="8">
        <f t="shared" si="328"/>
        <v>0</v>
      </c>
      <c r="EN159" s="6">
        <v>0</v>
      </c>
      <c r="EO159" s="5">
        <v>0</v>
      </c>
      <c r="EP159" s="8">
        <v>0</v>
      </c>
      <c r="EQ159" s="6">
        <v>0</v>
      </c>
      <c r="ER159" s="5">
        <v>0</v>
      </c>
      <c r="ES159" s="8">
        <v>0</v>
      </c>
      <c r="ET159" s="6">
        <v>0</v>
      </c>
      <c r="EU159" s="5">
        <v>0</v>
      </c>
      <c r="EV159" s="8">
        <v>0</v>
      </c>
      <c r="EW159" s="6">
        <v>0</v>
      </c>
      <c r="EX159" s="5">
        <v>0</v>
      </c>
      <c r="EY159" s="8">
        <v>0</v>
      </c>
      <c r="EZ159" s="6">
        <v>0</v>
      </c>
      <c r="FA159" s="5">
        <v>0</v>
      </c>
      <c r="FB159" s="8">
        <v>0</v>
      </c>
      <c r="FC159" s="6">
        <v>0</v>
      </c>
      <c r="FD159" s="5">
        <v>0</v>
      </c>
      <c r="FE159" s="8">
        <v>0</v>
      </c>
      <c r="FF159" s="6">
        <v>15.385</v>
      </c>
      <c r="FG159" s="5">
        <v>427.54</v>
      </c>
      <c r="FH159" s="8">
        <f t="shared" si="335"/>
        <v>27789.405264868379</v>
      </c>
      <c r="FI159" s="6">
        <v>0</v>
      </c>
      <c r="FJ159" s="5">
        <v>0</v>
      </c>
      <c r="FK159" s="8">
        <v>0</v>
      </c>
      <c r="FL159" s="6">
        <v>0</v>
      </c>
      <c r="FM159" s="5">
        <v>0</v>
      </c>
      <c r="FN159" s="8">
        <v>0</v>
      </c>
      <c r="FO159" s="6">
        <v>0</v>
      </c>
      <c r="FP159" s="5">
        <v>0</v>
      </c>
      <c r="FQ159" s="8">
        <v>0</v>
      </c>
      <c r="FR159" s="6">
        <v>0</v>
      </c>
      <c r="FS159" s="5">
        <v>0</v>
      </c>
      <c r="FT159" s="8">
        <v>0</v>
      </c>
      <c r="FU159" s="6">
        <v>0</v>
      </c>
      <c r="FV159" s="5">
        <v>0</v>
      </c>
      <c r="FW159" s="8">
        <v>0</v>
      </c>
      <c r="FX159" s="6">
        <v>0</v>
      </c>
      <c r="FY159" s="5">
        <v>0</v>
      </c>
      <c r="FZ159" s="8">
        <v>0</v>
      </c>
      <c r="GA159" s="6">
        <v>0</v>
      </c>
      <c r="GB159" s="5">
        <v>0</v>
      </c>
      <c r="GC159" s="8">
        <v>0</v>
      </c>
      <c r="GD159" s="6">
        <v>0</v>
      </c>
      <c r="GE159" s="5">
        <v>0</v>
      </c>
      <c r="GF159" s="8">
        <v>0</v>
      </c>
      <c r="GG159" s="6">
        <v>0</v>
      </c>
      <c r="GH159" s="5">
        <v>0</v>
      </c>
      <c r="GI159" s="8">
        <v>0</v>
      </c>
      <c r="GJ159" s="6">
        <v>0</v>
      </c>
      <c r="GK159" s="5">
        <v>0</v>
      </c>
      <c r="GL159" s="8">
        <v>0</v>
      </c>
      <c r="GM159" s="6">
        <v>0</v>
      </c>
      <c r="GN159" s="5">
        <v>0</v>
      </c>
      <c r="GO159" s="8">
        <v>0</v>
      </c>
      <c r="GP159" s="6">
        <f t="shared" si="330"/>
        <v>33.249000000000002</v>
      </c>
      <c r="GQ159" s="8">
        <f t="shared" si="331"/>
        <v>1005.79</v>
      </c>
    </row>
    <row r="160" spans="1:199" x14ac:dyDescent="0.3">
      <c r="A160" s="43">
        <v>2015</v>
      </c>
      <c r="B160" s="44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1500.86</v>
      </c>
      <c r="AB160" s="5">
        <v>18437.09</v>
      </c>
      <c r="AC160" s="8">
        <f t="shared" si="338"/>
        <v>12284.350305824661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f t="shared" si="326"/>
        <v>0</v>
      </c>
      <c r="BH160" s="6">
        <v>8.1</v>
      </c>
      <c r="BI160" s="5">
        <v>275.37</v>
      </c>
      <c r="BJ160" s="8">
        <f t="shared" si="327"/>
        <v>33996.296296296299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0</v>
      </c>
      <c r="BU160" s="5">
        <v>0</v>
      </c>
      <c r="BV160" s="8">
        <v>0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0.15</v>
      </c>
      <c r="DW160" s="5">
        <v>0.45</v>
      </c>
      <c r="DX160" s="8">
        <f t="shared" si="333"/>
        <v>3000</v>
      </c>
      <c r="DY160" s="6">
        <v>0</v>
      </c>
      <c r="DZ160" s="5">
        <v>0</v>
      </c>
      <c r="EA160" s="8">
        <v>0</v>
      </c>
      <c r="EB160" s="6">
        <v>0</v>
      </c>
      <c r="EC160" s="5">
        <v>0</v>
      </c>
      <c r="ED160" s="8">
        <v>0</v>
      </c>
      <c r="EE160" s="6">
        <v>0</v>
      </c>
      <c r="EF160" s="5">
        <v>0</v>
      </c>
      <c r="EG160" s="8">
        <v>0</v>
      </c>
      <c r="EH160" s="6">
        <v>0.6</v>
      </c>
      <c r="EI160" s="5">
        <v>21.3</v>
      </c>
      <c r="EJ160" s="8">
        <f t="shared" ref="EJ160" si="342">EI160/EH160*1000</f>
        <v>35500</v>
      </c>
      <c r="EK160" s="6">
        <v>0</v>
      </c>
      <c r="EL160" s="5">
        <v>0</v>
      </c>
      <c r="EM160" s="8">
        <f t="shared" si="328"/>
        <v>0</v>
      </c>
      <c r="EN160" s="6">
        <v>0</v>
      </c>
      <c r="EO160" s="5">
        <v>0</v>
      </c>
      <c r="EP160" s="8">
        <v>0</v>
      </c>
      <c r="EQ160" s="6">
        <v>0</v>
      </c>
      <c r="ER160" s="5">
        <v>0</v>
      </c>
      <c r="ES160" s="8">
        <v>0</v>
      </c>
      <c r="ET160" s="6">
        <v>0</v>
      </c>
      <c r="EU160" s="5">
        <v>0</v>
      </c>
      <c r="EV160" s="8">
        <v>0</v>
      </c>
      <c r="EW160" s="6">
        <v>0</v>
      </c>
      <c r="EX160" s="5">
        <v>0</v>
      </c>
      <c r="EY160" s="8">
        <v>0</v>
      </c>
      <c r="EZ160" s="6">
        <v>0</v>
      </c>
      <c r="FA160" s="5">
        <v>0</v>
      </c>
      <c r="FB160" s="8">
        <v>0</v>
      </c>
      <c r="FC160" s="6">
        <v>8.4160000000000004</v>
      </c>
      <c r="FD160" s="5">
        <v>172.07</v>
      </c>
      <c r="FE160" s="8">
        <f t="shared" ref="FE160" si="343">FD160/FC160*1000</f>
        <v>20445.579847908743</v>
      </c>
      <c r="FF160" s="6">
        <v>15.94</v>
      </c>
      <c r="FG160" s="5">
        <v>478.66</v>
      </c>
      <c r="FH160" s="8">
        <f t="shared" si="335"/>
        <v>30028.858218318695</v>
      </c>
      <c r="FI160" s="6">
        <v>0</v>
      </c>
      <c r="FJ160" s="5">
        <v>0</v>
      </c>
      <c r="FK160" s="8">
        <v>0</v>
      </c>
      <c r="FL160" s="6">
        <v>0</v>
      </c>
      <c r="FM160" s="5">
        <v>0</v>
      </c>
      <c r="FN160" s="8">
        <v>0</v>
      </c>
      <c r="FO160" s="6">
        <v>0</v>
      </c>
      <c r="FP160" s="5">
        <v>0</v>
      </c>
      <c r="FQ160" s="8">
        <v>0</v>
      </c>
      <c r="FR160" s="6">
        <v>0</v>
      </c>
      <c r="FS160" s="5">
        <v>0</v>
      </c>
      <c r="FT160" s="8">
        <v>0</v>
      </c>
      <c r="FU160" s="6">
        <v>0</v>
      </c>
      <c r="FV160" s="5">
        <v>0</v>
      </c>
      <c r="FW160" s="8">
        <v>0</v>
      </c>
      <c r="FX160" s="6">
        <v>0</v>
      </c>
      <c r="FY160" s="5">
        <v>0</v>
      </c>
      <c r="FZ160" s="8">
        <v>0</v>
      </c>
      <c r="GA160" s="6">
        <v>0</v>
      </c>
      <c r="GB160" s="5">
        <v>0</v>
      </c>
      <c r="GC160" s="8">
        <v>0</v>
      </c>
      <c r="GD160" s="6">
        <v>1E-3</v>
      </c>
      <c r="GE160" s="5">
        <v>1.07</v>
      </c>
      <c r="GF160" s="8">
        <f t="shared" si="337"/>
        <v>1070000</v>
      </c>
      <c r="GG160" s="6">
        <v>0</v>
      </c>
      <c r="GH160" s="5">
        <v>0</v>
      </c>
      <c r="GI160" s="8">
        <v>0</v>
      </c>
      <c r="GJ160" s="6">
        <v>0</v>
      </c>
      <c r="GK160" s="5">
        <v>0</v>
      </c>
      <c r="GL160" s="8">
        <v>0</v>
      </c>
      <c r="GM160" s="6">
        <v>0</v>
      </c>
      <c r="GN160" s="5">
        <v>0</v>
      </c>
      <c r="GO160" s="8">
        <v>0</v>
      </c>
      <c r="GP160" s="6">
        <f t="shared" si="330"/>
        <v>1534.0669999999998</v>
      </c>
      <c r="GQ160" s="8">
        <f t="shared" si="331"/>
        <v>19386.009999999998</v>
      </c>
    </row>
    <row r="161" spans="1:199" ht="15" thickBot="1" x14ac:dyDescent="0.35">
      <c r="A161" s="45"/>
      <c r="B161" s="46" t="s">
        <v>14</v>
      </c>
      <c r="C161" s="26">
        <f t="shared" ref="C161:D161" si="344">SUM(C149:C160)</f>
        <v>0</v>
      </c>
      <c r="D161" s="24">
        <f t="shared" si="344"/>
        <v>0</v>
      </c>
      <c r="E161" s="27"/>
      <c r="F161" s="26">
        <f t="shared" ref="F161:G161" si="345">SUM(F149:F160)</f>
        <v>0</v>
      </c>
      <c r="G161" s="24">
        <f t="shared" si="345"/>
        <v>0</v>
      </c>
      <c r="H161" s="27"/>
      <c r="I161" s="26">
        <f t="shared" ref="I161:J161" si="346">SUM(I149:I160)</f>
        <v>0</v>
      </c>
      <c r="J161" s="24">
        <f t="shared" si="346"/>
        <v>0</v>
      </c>
      <c r="K161" s="27"/>
      <c r="L161" s="26">
        <f t="shared" ref="L161:M161" si="347">SUM(L149:L160)</f>
        <v>0.45900000000000002</v>
      </c>
      <c r="M161" s="24">
        <f t="shared" si="347"/>
        <v>1.42</v>
      </c>
      <c r="N161" s="27"/>
      <c r="O161" s="26">
        <f t="shared" ref="O161:P161" si="348">SUM(O149:O160)</f>
        <v>56.908000000000001</v>
      </c>
      <c r="P161" s="24">
        <f t="shared" si="348"/>
        <v>1654.84</v>
      </c>
      <c r="Q161" s="27"/>
      <c r="R161" s="26">
        <f t="shared" ref="R161:S161" si="349">SUM(R149:R160)</f>
        <v>0</v>
      </c>
      <c r="S161" s="24">
        <f t="shared" si="349"/>
        <v>0</v>
      </c>
      <c r="T161" s="27"/>
      <c r="U161" s="26">
        <f t="shared" ref="U161:V161" si="350">SUM(U149:U160)</f>
        <v>189.76</v>
      </c>
      <c r="V161" s="24">
        <f t="shared" si="350"/>
        <v>1135.3699999999999</v>
      </c>
      <c r="W161" s="27"/>
      <c r="X161" s="26">
        <f t="shared" ref="X161:Y161" si="351">SUM(X149:X160)</f>
        <v>0</v>
      </c>
      <c r="Y161" s="24">
        <f t="shared" si="351"/>
        <v>0</v>
      </c>
      <c r="Z161" s="27"/>
      <c r="AA161" s="26">
        <f t="shared" ref="AA161:AB161" si="352">SUM(AA149:AA160)</f>
        <v>2046.8909999999998</v>
      </c>
      <c r="AB161" s="24">
        <f t="shared" si="352"/>
        <v>24095.85</v>
      </c>
      <c r="AC161" s="27"/>
      <c r="AD161" s="26">
        <f t="shared" ref="AD161:AE161" si="353">SUM(AD149:AD160)</f>
        <v>0</v>
      </c>
      <c r="AE161" s="24">
        <f t="shared" si="353"/>
        <v>0</v>
      </c>
      <c r="AF161" s="27"/>
      <c r="AG161" s="26">
        <f t="shared" ref="AG161:AH161" si="354">SUM(AG149:AG160)</f>
        <v>0</v>
      </c>
      <c r="AH161" s="24">
        <f t="shared" si="354"/>
        <v>0</v>
      </c>
      <c r="AI161" s="27"/>
      <c r="AJ161" s="26">
        <f t="shared" ref="AJ161:AK161" si="355">SUM(AJ149:AJ160)</f>
        <v>9.8000000000000004E-2</v>
      </c>
      <c r="AK161" s="24">
        <f t="shared" si="355"/>
        <v>0.95</v>
      </c>
      <c r="AL161" s="27"/>
      <c r="AM161" s="26">
        <f t="shared" ref="AM161:AN161" si="356">SUM(AM149:AM160)</f>
        <v>0</v>
      </c>
      <c r="AN161" s="24">
        <f t="shared" si="356"/>
        <v>0</v>
      </c>
      <c r="AO161" s="27"/>
      <c r="AP161" s="26">
        <f t="shared" ref="AP161:AQ161" si="357">SUM(AP149:AP160)</f>
        <v>0</v>
      </c>
      <c r="AQ161" s="24">
        <f t="shared" si="357"/>
        <v>0</v>
      </c>
      <c r="AR161" s="27"/>
      <c r="AS161" s="26">
        <f t="shared" ref="AS161:AT161" si="358">SUM(AS149:AS160)</f>
        <v>0</v>
      </c>
      <c r="AT161" s="24">
        <f t="shared" si="358"/>
        <v>0</v>
      </c>
      <c r="AU161" s="27"/>
      <c r="AV161" s="26">
        <f t="shared" ref="AV161:AW161" si="359">SUM(AV149:AV160)</f>
        <v>0</v>
      </c>
      <c r="AW161" s="24">
        <f t="shared" si="359"/>
        <v>0</v>
      </c>
      <c r="AX161" s="27"/>
      <c r="AY161" s="26">
        <f t="shared" ref="AY161:AZ161" si="360">SUM(AY149:AY160)</f>
        <v>0</v>
      </c>
      <c r="AZ161" s="24">
        <f t="shared" si="360"/>
        <v>0</v>
      </c>
      <c r="BA161" s="27"/>
      <c r="BB161" s="26">
        <f t="shared" ref="BB161:BC161" si="361">SUM(BB149:BB160)</f>
        <v>0</v>
      </c>
      <c r="BC161" s="24">
        <f t="shared" si="361"/>
        <v>0</v>
      </c>
      <c r="BD161" s="27"/>
      <c r="BE161" s="26">
        <f t="shared" ref="BE161:BF161" si="362">SUM(BE149:BE160)</f>
        <v>0</v>
      </c>
      <c r="BF161" s="24">
        <f t="shared" si="362"/>
        <v>0</v>
      </c>
      <c r="BG161" s="27"/>
      <c r="BH161" s="26">
        <f t="shared" ref="BH161:BI161" si="363">SUM(BH149:BH160)</f>
        <v>68.614999999999995</v>
      </c>
      <c r="BI161" s="24">
        <f t="shared" si="363"/>
        <v>2032.94</v>
      </c>
      <c r="BJ161" s="27"/>
      <c r="BK161" s="26">
        <f t="shared" ref="BK161:BL161" si="364">SUM(BK149:BK160)</f>
        <v>0</v>
      </c>
      <c r="BL161" s="24">
        <f t="shared" si="364"/>
        <v>0</v>
      </c>
      <c r="BM161" s="27"/>
      <c r="BN161" s="26">
        <f t="shared" ref="BN161:BO161" si="365">SUM(BN149:BN160)</f>
        <v>0</v>
      </c>
      <c r="BO161" s="24">
        <f t="shared" si="365"/>
        <v>0</v>
      </c>
      <c r="BP161" s="27"/>
      <c r="BQ161" s="26">
        <f t="shared" ref="BQ161:BR161" si="366">SUM(BQ149:BQ160)</f>
        <v>0</v>
      </c>
      <c r="BR161" s="24">
        <f t="shared" si="366"/>
        <v>0</v>
      </c>
      <c r="BS161" s="27"/>
      <c r="BT161" s="26">
        <f t="shared" ref="BT161:BU161" si="367">SUM(BT149:BT160)</f>
        <v>0</v>
      </c>
      <c r="BU161" s="24">
        <f t="shared" si="367"/>
        <v>0</v>
      </c>
      <c r="BV161" s="27"/>
      <c r="BW161" s="26">
        <f t="shared" ref="BW161:BX161" si="368">SUM(BW149:BW160)</f>
        <v>0</v>
      </c>
      <c r="BX161" s="24">
        <f t="shared" si="368"/>
        <v>0</v>
      </c>
      <c r="BY161" s="27"/>
      <c r="BZ161" s="26">
        <f t="shared" ref="BZ161:CA161" si="369">SUM(BZ149:BZ160)</f>
        <v>0</v>
      </c>
      <c r="CA161" s="24">
        <f t="shared" si="369"/>
        <v>0</v>
      </c>
      <c r="CB161" s="27"/>
      <c r="CC161" s="26">
        <f t="shared" ref="CC161:CD161" si="370">SUM(CC149:CC160)</f>
        <v>0</v>
      </c>
      <c r="CD161" s="24">
        <f t="shared" si="370"/>
        <v>0</v>
      </c>
      <c r="CE161" s="27"/>
      <c r="CF161" s="26">
        <f t="shared" ref="CF161:CG161" si="371">SUM(CF149:CF160)</f>
        <v>0</v>
      </c>
      <c r="CG161" s="24">
        <f t="shared" si="371"/>
        <v>0</v>
      </c>
      <c r="CH161" s="27"/>
      <c r="CI161" s="26">
        <f t="shared" ref="CI161:CJ161" si="372">SUM(CI149:CI160)</f>
        <v>0</v>
      </c>
      <c r="CJ161" s="24">
        <f t="shared" si="372"/>
        <v>0</v>
      </c>
      <c r="CK161" s="27"/>
      <c r="CL161" s="26">
        <f t="shared" ref="CL161:CM161" si="373">SUM(CL149:CL160)</f>
        <v>0</v>
      </c>
      <c r="CM161" s="24">
        <f t="shared" si="373"/>
        <v>0</v>
      </c>
      <c r="CN161" s="27"/>
      <c r="CO161" s="26">
        <f t="shared" ref="CO161:CP161" si="374">SUM(CO149:CO160)</f>
        <v>0</v>
      </c>
      <c r="CP161" s="24">
        <f t="shared" si="374"/>
        <v>0</v>
      </c>
      <c r="CQ161" s="27"/>
      <c r="CR161" s="26">
        <f t="shared" ref="CR161:CS161" si="375">SUM(CR149:CR160)</f>
        <v>0</v>
      </c>
      <c r="CS161" s="24">
        <f t="shared" si="375"/>
        <v>0</v>
      </c>
      <c r="CT161" s="27"/>
      <c r="CU161" s="26">
        <f t="shared" ref="CU161:CV161" si="376">SUM(CU149:CU160)</f>
        <v>0</v>
      </c>
      <c r="CV161" s="24">
        <f t="shared" si="376"/>
        <v>0</v>
      </c>
      <c r="CW161" s="27"/>
      <c r="CX161" s="26">
        <f t="shared" ref="CX161:CY161" si="377">SUM(CX149:CX160)</f>
        <v>0</v>
      </c>
      <c r="CY161" s="24">
        <f t="shared" si="377"/>
        <v>0</v>
      </c>
      <c r="CZ161" s="27"/>
      <c r="DA161" s="26">
        <f t="shared" ref="DA161:DB161" si="378">SUM(DA149:DA160)</f>
        <v>0</v>
      </c>
      <c r="DB161" s="24">
        <f t="shared" si="378"/>
        <v>0</v>
      </c>
      <c r="DC161" s="27"/>
      <c r="DD161" s="26">
        <f t="shared" ref="DD161:DE161" si="379">SUM(DD149:DD160)</f>
        <v>0</v>
      </c>
      <c r="DE161" s="24">
        <f t="shared" si="379"/>
        <v>0</v>
      </c>
      <c r="DF161" s="27"/>
      <c r="DG161" s="26">
        <f t="shared" ref="DG161:DH161" si="380">SUM(DG149:DG160)</f>
        <v>0</v>
      </c>
      <c r="DH161" s="24">
        <f t="shared" si="380"/>
        <v>0</v>
      </c>
      <c r="DI161" s="27"/>
      <c r="DJ161" s="26">
        <f t="shared" ref="DJ161:DK161" si="381">SUM(DJ149:DJ160)</f>
        <v>0</v>
      </c>
      <c r="DK161" s="24">
        <f t="shared" si="381"/>
        <v>0</v>
      </c>
      <c r="DL161" s="27"/>
      <c r="DM161" s="26">
        <f t="shared" ref="DM161:DN161" si="382">SUM(DM149:DM160)</f>
        <v>0</v>
      </c>
      <c r="DN161" s="24">
        <f t="shared" si="382"/>
        <v>0</v>
      </c>
      <c r="DO161" s="27"/>
      <c r="DP161" s="26">
        <f t="shared" ref="DP161:DQ161" si="383">SUM(DP149:DP160)</f>
        <v>4.3440000000000003</v>
      </c>
      <c r="DQ161" s="24">
        <f t="shared" si="383"/>
        <v>168.59000000000003</v>
      </c>
      <c r="DR161" s="27"/>
      <c r="DS161" s="26">
        <f t="shared" ref="DS161:DT161" si="384">SUM(DS149:DS160)</f>
        <v>0</v>
      </c>
      <c r="DT161" s="24">
        <f t="shared" si="384"/>
        <v>0</v>
      </c>
      <c r="DU161" s="27"/>
      <c r="DV161" s="26">
        <f t="shared" ref="DV161:DW161" si="385">SUM(DV149:DV160)</f>
        <v>8.4850000000000012</v>
      </c>
      <c r="DW161" s="24">
        <f t="shared" si="385"/>
        <v>11.519999999999998</v>
      </c>
      <c r="DX161" s="27"/>
      <c r="DY161" s="26">
        <f t="shared" ref="DY161:DZ161" si="386">SUM(DY149:DY160)</f>
        <v>0</v>
      </c>
      <c r="DZ161" s="24">
        <f t="shared" si="386"/>
        <v>0</v>
      </c>
      <c r="EA161" s="27"/>
      <c r="EB161" s="26">
        <f t="shared" ref="EB161:EC161" si="387">SUM(EB149:EB160)</f>
        <v>0</v>
      </c>
      <c r="EC161" s="24">
        <f t="shared" si="387"/>
        <v>0</v>
      </c>
      <c r="ED161" s="27"/>
      <c r="EE161" s="26">
        <f t="shared" ref="EE161:EF161" si="388">SUM(EE149:EE160)</f>
        <v>0</v>
      </c>
      <c r="EF161" s="24">
        <f t="shared" si="388"/>
        <v>0</v>
      </c>
      <c r="EG161" s="27"/>
      <c r="EH161" s="26">
        <f t="shared" ref="EH161:EI161" si="389">SUM(EH149:EH160)</f>
        <v>0.6</v>
      </c>
      <c r="EI161" s="24">
        <f t="shared" si="389"/>
        <v>21.3</v>
      </c>
      <c r="EJ161" s="27"/>
      <c r="EK161" s="26">
        <f t="shared" ref="EK161:EL161" si="390">SUM(EK149:EK160)</f>
        <v>0</v>
      </c>
      <c r="EL161" s="24">
        <f t="shared" si="390"/>
        <v>0</v>
      </c>
      <c r="EM161" s="27"/>
      <c r="EN161" s="26">
        <f t="shared" ref="EN161:EO161" si="391">SUM(EN149:EN160)</f>
        <v>0</v>
      </c>
      <c r="EO161" s="24">
        <f t="shared" si="391"/>
        <v>0</v>
      </c>
      <c r="EP161" s="27"/>
      <c r="EQ161" s="26">
        <f t="shared" ref="EQ161:ER161" si="392">SUM(EQ149:EQ160)</f>
        <v>0</v>
      </c>
      <c r="ER161" s="24">
        <f t="shared" si="392"/>
        <v>0</v>
      </c>
      <c r="ES161" s="27"/>
      <c r="ET161" s="26">
        <f t="shared" ref="ET161:EU161" si="393">SUM(ET149:ET160)</f>
        <v>0</v>
      </c>
      <c r="EU161" s="24">
        <f t="shared" si="393"/>
        <v>0</v>
      </c>
      <c r="EV161" s="27"/>
      <c r="EW161" s="26">
        <f t="shared" ref="EW161:EX161" si="394">SUM(EW149:EW160)</f>
        <v>0</v>
      </c>
      <c r="EX161" s="24">
        <f t="shared" si="394"/>
        <v>0</v>
      </c>
      <c r="EY161" s="27"/>
      <c r="EZ161" s="26">
        <f t="shared" ref="EZ161:FA161" si="395">SUM(EZ149:EZ160)</f>
        <v>0</v>
      </c>
      <c r="FA161" s="24">
        <f t="shared" si="395"/>
        <v>0</v>
      </c>
      <c r="FB161" s="27"/>
      <c r="FC161" s="26">
        <f t="shared" ref="FC161:FD161" si="396">SUM(FC149:FC160)</f>
        <v>1771.8889999999999</v>
      </c>
      <c r="FD161" s="24">
        <f t="shared" si="396"/>
        <v>22141.86</v>
      </c>
      <c r="FE161" s="27"/>
      <c r="FF161" s="26">
        <f t="shared" ref="FF161:FG161" si="397">SUM(FF149:FF160)</f>
        <v>124.349</v>
      </c>
      <c r="FG161" s="24">
        <f t="shared" si="397"/>
        <v>3127.2999999999997</v>
      </c>
      <c r="FH161" s="27"/>
      <c r="FI161" s="26">
        <f t="shared" ref="FI161:FJ161" si="398">SUM(FI149:FI160)</f>
        <v>0</v>
      </c>
      <c r="FJ161" s="24">
        <f t="shared" si="398"/>
        <v>0</v>
      </c>
      <c r="FK161" s="27"/>
      <c r="FL161" s="26">
        <f t="shared" ref="FL161:FM161" si="399">SUM(FL149:FL160)</f>
        <v>0</v>
      </c>
      <c r="FM161" s="24">
        <f t="shared" si="399"/>
        <v>0</v>
      </c>
      <c r="FN161" s="27"/>
      <c r="FO161" s="26">
        <f t="shared" ref="FO161:FP161" si="400">SUM(FO149:FO160)</f>
        <v>0</v>
      </c>
      <c r="FP161" s="24">
        <f t="shared" si="400"/>
        <v>0</v>
      </c>
      <c r="FQ161" s="27"/>
      <c r="FR161" s="26">
        <f t="shared" ref="FR161:FS161" si="401">SUM(FR149:FR160)</f>
        <v>0</v>
      </c>
      <c r="FS161" s="24">
        <f t="shared" si="401"/>
        <v>0</v>
      </c>
      <c r="FT161" s="27"/>
      <c r="FU161" s="26">
        <f t="shared" ref="FU161:FV161" si="402">SUM(FU149:FU160)</f>
        <v>0</v>
      </c>
      <c r="FV161" s="24">
        <f t="shared" si="402"/>
        <v>0</v>
      </c>
      <c r="FW161" s="27"/>
      <c r="FX161" s="26">
        <f t="shared" ref="FX161:FY161" si="403">SUM(FX149:FX160)</f>
        <v>0</v>
      </c>
      <c r="FY161" s="24">
        <f t="shared" si="403"/>
        <v>0</v>
      </c>
      <c r="FZ161" s="27"/>
      <c r="GA161" s="26">
        <f t="shared" ref="GA161:GB161" si="404">SUM(GA149:GA160)</f>
        <v>1E-3</v>
      </c>
      <c r="GB161" s="24">
        <f t="shared" si="404"/>
        <v>2.64</v>
      </c>
      <c r="GC161" s="27"/>
      <c r="GD161" s="26">
        <f t="shared" ref="GD161:GE161" si="405">SUM(GD149:GD160)</f>
        <v>4.8000000000000001E-2</v>
      </c>
      <c r="GE161" s="24">
        <f t="shared" si="405"/>
        <v>3.74</v>
      </c>
      <c r="GF161" s="27"/>
      <c r="GG161" s="26">
        <f t="shared" ref="GG161:GH161" si="406">SUM(GG149:GG160)</f>
        <v>8</v>
      </c>
      <c r="GH161" s="24">
        <f t="shared" si="406"/>
        <v>64.239999999999995</v>
      </c>
      <c r="GI161" s="27"/>
      <c r="GJ161" s="26">
        <f t="shared" ref="GJ161:GK161" si="407">SUM(GJ149:GJ160)</f>
        <v>0</v>
      </c>
      <c r="GK161" s="24">
        <f t="shared" si="407"/>
        <v>0</v>
      </c>
      <c r="GL161" s="27"/>
      <c r="GM161" s="26">
        <f t="shared" ref="GM161:GN161" si="408">SUM(GM149:GM160)</f>
        <v>0</v>
      </c>
      <c r="GN161" s="24">
        <f t="shared" si="408"/>
        <v>0</v>
      </c>
      <c r="GO161" s="27"/>
      <c r="GP161" s="26">
        <f t="shared" si="330"/>
        <v>4280.4470000000001</v>
      </c>
      <c r="GQ161" s="27">
        <f t="shared" si="331"/>
        <v>54462.559999999998</v>
      </c>
    </row>
    <row r="162" spans="1:199" x14ac:dyDescent="0.3">
      <c r="A162" s="43">
        <v>2016</v>
      </c>
      <c r="B162" s="44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f t="shared" ref="BG162:BG173" si="409">IF(BE162=0,0,BF162/BE162*1000)</f>
        <v>0</v>
      </c>
      <c r="BH162" s="6">
        <v>0.19</v>
      </c>
      <c r="BI162" s="5">
        <v>11.04</v>
      </c>
      <c r="BJ162" s="8">
        <f t="shared" ref="BJ162:BJ173" si="410">BI162/BH162*1000</f>
        <v>58105.263157894733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0.5</v>
      </c>
      <c r="DW162" s="5">
        <v>0.46</v>
      </c>
      <c r="DX162" s="8">
        <f t="shared" ref="DX162:DX169" si="411">DW162/DV162*1000</f>
        <v>920</v>
      </c>
      <c r="DY162" s="6">
        <v>0</v>
      </c>
      <c r="DZ162" s="5">
        <v>0</v>
      </c>
      <c r="EA162" s="8">
        <v>0</v>
      </c>
      <c r="EB162" s="6">
        <v>0</v>
      </c>
      <c r="EC162" s="5">
        <v>0</v>
      </c>
      <c r="ED162" s="8">
        <v>0</v>
      </c>
      <c r="EE162" s="6">
        <v>0</v>
      </c>
      <c r="EF162" s="5">
        <v>0</v>
      </c>
      <c r="EG162" s="8">
        <v>0</v>
      </c>
      <c r="EH162" s="6">
        <v>0</v>
      </c>
      <c r="EI162" s="5">
        <v>0</v>
      </c>
      <c r="EJ162" s="8">
        <v>0</v>
      </c>
      <c r="EK162" s="6">
        <v>0</v>
      </c>
      <c r="EL162" s="5">
        <v>0</v>
      </c>
      <c r="EM162" s="8">
        <f t="shared" ref="EM162:EM173" si="412">IF(EK162=0,0,EL162/EK162*1000)</f>
        <v>0</v>
      </c>
      <c r="EN162" s="6">
        <v>0</v>
      </c>
      <c r="EO162" s="5">
        <v>0</v>
      </c>
      <c r="EP162" s="8">
        <v>0</v>
      </c>
      <c r="EQ162" s="6">
        <v>0</v>
      </c>
      <c r="ER162" s="5">
        <v>0</v>
      </c>
      <c r="ES162" s="8">
        <v>0</v>
      </c>
      <c r="ET162" s="6">
        <v>0</v>
      </c>
      <c r="EU162" s="5">
        <v>0</v>
      </c>
      <c r="EV162" s="8">
        <v>0</v>
      </c>
      <c r="EW162" s="6">
        <v>0</v>
      </c>
      <c r="EX162" s="5">
        <v>0</v>
      </c>
      <c r="EY162" s="8">
        <v>0</v>
      </c>
      <c r="EZ162" s="6">
        <v>0</v>
      </c>
      <c r="FA162" s="5">
        <v>0</v>
      </c>
      <c r="FB162" s="8">
        <v>0</v>
      </c>
      <c r="FC162" s="6">
        <v>41.86</v>
      </c>
      <c r="FD162" s="5">
        <v>756.98</v>
      </c>
      <c r="FE162" s="8">
        <f t="shared" ref="FE162:FE172" si="413">FD162/FC162*1000</f>
        <v>18083.612040133779</v>
      </c>
      <c r="FF162" s="6">
        <v>15.2</v>
      </c>
      <c r="FG162" s="5">
        <v>445.19</v>
      </c>
      <c r="FH162" s="8">
        <f t="shared" ref="FH162:FH172" si="414">FG162/FF162*1000</f>
        <v>29288.815789473683</v>
      </c>
      <c r="FI162" s="6">
        <v>0</v>
      </c>
      <c r="FJ162" s="5">
        <v>0</v>
      </c>
      <c r="FK162" s="8">
        <v>0</v>
      </c>
      <c r="FL162" s="6">
        <v>0</v>
      </c>
      <c r="FM162" s="5">
        <v>0</v>
      </c>
      <c r="FN162" s="8">
        <v>0</v>
      </c>
      <c r="FO162" s="6">
        <v>0</v>
      </c>
      <c r="FP162" s="5">
        <v>0</v>
      </c>
      <c r="FQ162" s="8">
        <v>0</v>
      </c>
      <c r="FR162" s="6">
        <v>0</v>
      </c>
      <c r="FS162" s="5">
        <v>0</v>
      </c>
      <c r="FT162" s="8">
        <v>0</v>
      </c>
      <c r="FU162" s="6">
        <v>0</v>
      </c>
      <c r="FV162" s="5">
        <v>0</v>
      </c>
      <c r="FW162" s="8">
        <v>0</v>
      </c>
      <c r="FX162" s="6">
        <v>0</v>
      </c>
      <c r="FY162" s="5">
        <v>0</v>
      </c>
      <c r="FZ162" s="8">
        <v>0</v>
      </c>
      <c r="GA162" s="6">
        <v>0</v>
      </c>
      <c r="GB162" s="5">
        <v>0</v>
      </c>
      <c r="GC162" s="8">
        <v>0</v>
      </c>
      <c r="GD162" s="6">
        <v>0.83899999999999997</v>
      </c>
      <c r="GE162" s="5">
        <v>57.67</v>
      </c>
      <c r="GF162" s="8">
        <f t="shared" ref="GF162:GF165" si="415">GE162/GD162*1000</f>
        <v>68736.591179976167</v>
      </c>
      <c r="GG162" s="6">
        <v>0</v>
      </c>
      <c r="GH162" s="5">
        <v>0</v>
      </c>
      <c r="GI162" s="8">
        <v>0</v>
      </c>
      <c r="GJ162" s="6">
        <v>0</v>
      </c>
      <c r="GK162" s="5">
        <v>0</v>
      </c>
      <c r="GL162" s="8">
        <v>0</v>
      </c>
      <c r="GM162" s="6">
        <v>0</v>
      </c>
      <c r="GN162" s="5">
        <v>0</v>
      </c>
      <c r="GO162" s="8">
        <v>0</v>
      </c>
      <c r="GP162" s="6">
        <f t="shared" ref="GP162:GP174" si="416">GG162+GM162+C162+O162+X162+AJ162+BB162+BH162+BW162+BZ162+CO162+CU162+ET162+EZ162+GA162+GD162+GJ162+FX162+FR162+FO162+FL162+FI162+FF162+FC162+EW162+EQ162+EN162+EE162+DY162+DV162+DS162+DP162+DA162+CX162+CL162+CF162+CC162+BQ162+BK162+AP162+AM162+AG162+R162+I162+AS162+AV162+U162+DG162+DM162+F162+CR162+DD162+L162+AA162+EH162+AD162</f>
        <v>58.588999999999999</v>
      </c>
      <c r="GQ162" s="8">
        <f t="shared" ref="GQ162:GQ174" si="417">GH162+GN162+D162+P162+Y162+AK162+BC162+BI162+BX162+CA162+CP162+CV162+EU162+FA162+GB162+GE162+GK162+FY162+FS162+FP162+FM162+FJ162+FG162+FD162+EX162+ER162+EO162+EF162+DZ162+DW162+DT162+DQ162+DB162+CY162+CM162+CG162+CD162+BR162+BL162+AQ162+AN162+AH162+S162+J162+AT162+AW162+V162+DH162+DN162+G162+CS162+DE162+M162+AB162+EI162+AE162</f>
        <v>1271.3400000000001</v>
      </c>
    </row>
    <row r="163" spans="1:199" x14ac:dyDescent="0.3">
      <c r="A163" s="43">
        <v>2016</v>
      </c>
      <c r="B163" s="44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8.1</v>
      </c>
      <c r="P163" s="5">
        <v>286.10000000000002</v>
      </c>
      <c r="Q163" s="8">
        <f t="shared" ref="Q163:Q169" si="418">P163/O163*1000</f>
        <v>35320.987654320998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</v>
      </c>
      <c r="BF163" s="5">
        <v>0</v>
      </c>
      <c r="BG163" s="8">
        <f t="shared" si="409"/>
        <v>0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0</v>
      </c>
      <c r="BX163" s="5">
        <v>0</v>
      </c>
      <c r="BY163" s="8">
        <v>0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0.95</v>
      </c>
      <c r="DQ163" s="5">
        <v>43.31</v>
      </c>
      <c r="DR163" s="8">
        <f t="shared" ref="DR163:DR172" si="419">DQ163/DP163*1000</f>
        <v>45589.473684210534</v>
      </c>
      <c r="DS163" s="6">
        <v>0</v>
      </c>
      <c r="DT163" s="5">
        <v>0</v>
      </c>
      <c r="DU163" s="8">
        <v>0</v>
      </c>
      <c r="DV163" s="6">
        <v>0</v>
      </c>
      <c r="DW163" s="5">
        <v>0</v>
      </c>
      <c r="DX163" s="8">
        <v>0</v>
      </c>
      <c r="DY163" s="6">
        <v>0</v>
      </c>
      <c r="DZ163" s="5">
        <v>0</v>
      </c>
      <c r="EA163" s="8">
        <v>0</v>
      </c>
      <c r="EB163" s="6">
        <v>0</v>
      </c>
      <c r="EC163" s="5">
        <v>0</v>
      </c>
      <c r="ED163" s="8">
        <v>0</v>
      </c>
      <c r="EE163" s="6">
        <v>0</v>
      </c>
      <c r="EF163" s="5">
        <v>0</v>
      </c>
      <c r="EG163" s="8">
        <v>0</v>
      </c>
      <c r="EH163" s="6">
        <v>0</v>
      </c>
      <c r="EI163" s="5">
        <v>0</v>
      </c>
      <c r="EJ163" s="8">
        <v>0</v>
      </c>
      <c r="EK163" s="6">
        <v>0</v>
      </c>
      <c r="EL163" s="5">
        <v>0</v>
      </c>
      <c r="EM163" s="8">
        <f t="shared" si="412"/>
        <v>0</v>
      </c>
      <c r="EN163" s="6">
        <v>0</v>
      </c>
      <c r="EO163" s="5">
        <v>0</v>
      </c>
      <c r="EP163" s="8">
        <v>0</v>
      </c>
      <c r="EQ163" s="6">
        <v>0</v>
      </c>
      <c r="ER163" s="5">
        <v>0</v>
      </c>
      <c r="ES163" s="8">
        <v>0</v>
      </c>
      <c r="ET163" s="6">
        <v>0</v>
      </c>
      <c r="EU163" s="5">
        <v>0</v>
      </c>
      <c r="EV163" s="8">
        <v>0</v>
      </c>
      <c r="EW163" s="6">
        <v>0</v>
      </c>
      <c r="EX163" s="5">
        <v>0</v>
      </c>
      <c r="EY163" s="8">
        <v>0</v>
      </c>
      <c r="EZ163" s="6">
        <v>0</v>
      </c>
      <c r="FA163" s="5">
        <v>0</v>
      </c>
      <c r="FB163" s="8">
        <v>0</v>
      </c>
      <c r="FC163" s="6">
        <v>43.77</v>
      </c>
      <c r="FD163" s="5">
        <v>882.64</v>
      </c>
      <c r="FE163" s="8">
        <f t="shared" si="413"/>
        <v>20165.410098240802</v>
      </c>
      <c r="FF163" s="6">
        <v>15.2</v>
      </c>
      <c r="FG163" s="5">
        <v>476.67</v>
      </c>
      <c r="FH163" s="8">
        <f t="shared" si="414"/>
        <v>31359.868421052633</v>
      </c>
      <c r="FI163" s="6">
        <v>6.2E-2</v>
      </c>
      <c r="FJ163" s="5">
        <v>1.43</v>
      </c>
      <c r="FK163" s="8">
        <f t="shared" ref="FK163:FK172" si="420">FJ163/FI163*1000</f>
        <v>23064.516129032258</v>
      </c>
      <c r="FL163" s="6">
        <v>0</v>
      </c>
      <c r="FM163" s="5">
        <v>0</v>
      </c>
      <c r="FN163" s="8">
        <v>0</v>
      </c>
      <c r="FO163" s="6">
        <v>0</v>
      </c>
      <c r="FP163" s="5">
        <v>0</v>
      </c>
      <c r="FQ163" s="8">
        <v>0</v>
      </c>
      <c r="FR163" s="6">
        <v>0</v>
      </c>
      <c r="FS163" s="5">
        <v>0</v>
      </c>
      <c r="FT163" s="8">
        <v>0</v>
      </c>
      <c r="FU163" s="6">
        <v>0</v>
      </c>
      <c r="FV163" s="5">
        <v>0</v>
      </c>
      <c r="FW163" s="8">
        <v>0</v>
      </c>
      <c r="FX163" s="6">
        <v>0</v>
      </c>
      <c r="FY163" s="5">
        <v>0</v>
      </c>
      <c r="FZ163" s="8">
        <v>0</v>
      </c>
      <c r="GA163" s="6">
        <v>0</v>
      </c>
      <c r="GB163" s="5">
        <v>0</v>
      </c>
      <c r="GC163" s="8">
        <v>0</v>
      </c>
      <c r="GD163" s="6">
        <v>0.56999999999999995</v>
      </c>
      <c r="GE163" s="5">
        <v>46.67</v>
      </c>
      <c r="GF163" s="8">
        <f t="shared" si="415"/>
        <v>81877.192982456152</v>
      </c>
      <c r="GG163" s="6">
        <v>0</v>
      </c>
      <c r="GH163" s="5">
        <v>0</v>
      </c>
      <c r="GI163" s="8">
        <v>0</v>
      </c>
      <c r="GJ163" s="6">
        <v>0</v>
      </c>
      <c r="GK163" s="5">
        <v>0</v>
      </c>
      <c r="GL163" s="8">
        <v>0</v>
      </c>
      <c r="GM163" s="6">
        <v>0</v>
      </c>
      <c r="GN163" s="5">
        <v>0</v>
      </c>
      <c r="GO163" s="8">
        <v>0</v>
      </c>
      <c r="GP163" s="6">
        <f t="shared" si="416"/>
        <v>68.652000000000001</v>
      </c>
      <c r="GQ163" s="8">
        <f t="shared" si="417"/>
        <v>1736.8200000000002</v>
      </c>
    </row>
    <row r="164" spans="1:199" x14ac:dyDescent="0.3">
      <c r="A164" s="43">
        <v>2016</v>
      </c>
      <c r="B164" s="44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3.0819999999999999</v>
      </c>
      <c r="M164" s="5">
        <v>8.65</v>
      </c>
      <c r="N164" s="8">
        <f t="shared" ref="N164" si="421">M164/L164*1000</f>
        <v>2806.6190785204417</v>
      </c>
      <c r="O164" s="6">
        <v>24.3</v>
      </c>
      <c r="P164" s="5">
        <v>865.64</v>
      </c>
      <c r="Q164" s="8">
        <f t="shared" si="418"/>
        <v>35623.04526748971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0</v>
      </c>
      <c r="BF164" s="5">
        <v>0</v>
      </c>
      <c r="BG164" s="8">
        <f t="shared" si="409"/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</v>
      </c>
      <c r="BU164" s="5">
        <v>0</v>
      </c>
      <c r="BV164" s="8">
        <v>0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1</v>
      </c>
      <c r="DW164" s="5">
        <v>1.23</v>
      </c>
      <c r="DX164" s="8">
        <f t="shared" si="411"/>
        <v>1230</v>
      </c>
      <c r="DY164" s="6">
        <v>0</v>
      </c>
      <c r="DZ164" s="5">
        <v>0</v>
      </c>
      <c r="EA164" s="8">
        <v>0</v>
      </c>
      <c r="EB164" s="6">
        <v>0</v>
      </c>
      <c r="EC164" s="5">
        <v>0</v>
      </c>
      <c r="ED164" s="8">
        <v>0</v>
      </c>
      <c r="EE164" s="6">
        <v>0</v>
      </c>
      <c r="EF164" s="5">
        <v>0</v>
      </c>
      <c r="EG164" s="8">
        <v>0</v>
      </c>
      <c r="EH164" s="6">
        <v>0</v>
      </c>
      <c r="EI164" s="5">
        <v>0</v>
      </c>
      <c r="EJ164" s="8">
        <v>0</v>
      </c>
      <c r="EK164" s="6">
        <v>0</v>
      </c>
      <c r="EL164" s="5">
        <v>0</v>
      </c>
      <c r="EM164" s="8">
        <f t="shared" si="412"/>
        <v>0</v>
      </c>
      <c r="EN164" s="6">
        <v>0</v>
      </c>
      <c r="EO164" s="5">
        <v>0</v>
      </c>
      <c r="EP164" s="8">
        <v>0</v>
      </c>
      <c r="EQ164" s="6">
        <v>0</v>
      </c>
      <c r="ER164" s="5">
        <v>0</v>
      </c>
      <c r="ES164" s="8">
        <v>0</v>
      </c>
      <c r="ET164" s="6">
        <v>0</v>
      </c>
      <c r="EU164" s="5">
        <v>0</v>
      </c>
      <c r="EV164" s="8">
        <v>0</v>
      </c>
      <c r="EW164" s="6">
        <v>0</v>
      </c>
      <c r="EX164" s="5">
        <v>0</v>
      </c>
      <c r="EY164" s="8">
        <v>0</v>
      </c>
      <c r="EZ164" s="6">
        <v>0</v>
      </c>
      <c r="FA164" s="5">
        <v>0</v>
      </c>
      <c r="FB164" s="8">
        <v>0</v>
      </c>
      <c r="FC164" s="6">
        <v>0</v>
      </c>
      <c r="FD164" s="5">
        <v>0</v>
      </c>
      <c r="FE164" s="8">
        <v>0</v>
      </c>
      <c r="FF164" s="6">
        <v>0.185</v>
      </c>
      <c r="FG164" s="5">
        <v>63.93</v>
      </c>
      <c r="FH164" s="8">
        <f t="shared" si="414"/>
        <v>345567.56756756757</v>
      </c>
      <c r="FI164" s="6">
        <v>0.23400000000000001</v>
      </c>
      <c r="FJ164" s="5">
        <v>19.14</v>
      </c>
      <c r="FK164" s="8">
        <f t="shared" si="420"/>
        <v>81794.871794871797</v>
      </c>
      <c r="FL164" s="6">
        <v>0</v>
      </c>
      <c r="FM164" s="5">
        <v>0</v>
      </c>
      <c r="FN164" s="8">
        <v>0</v>
      </c>
      <c r="FO164" s="6">
        <v>0</v>
      </c>
      <c r="FP164" s="5">
        <v>0</v>
      </c>
      <c r="FQ164" s="8">
        <v>0</v>
      </c>
      <c r="FR164" s="6">
        <v>0</v>
      </c>
      <c r="FS164" s="5">
        <v>0</v>
      </c>
      <c r="FT164" s="8">
        <v>0</v>
      </c>
      <c r="FU164" s="6">
        <v>0</v>
      </c>
      <c r="FV164" s="5">
        <v>0</v>
      </c>
      <c r="FW164" s="8">
        <v>0</v>
      </c>
      <c r="FX164" s="6">
        <v>0</v>
      </c>
      <c r="FY164" s="5">
        <v>0</v>
      </c>
      <c r="FZ164" s="8">
        <v>0</v>
      </c>
      <c r="GA164" s="6">
        <v>0</v>
      </c>
      <c r="GB164" s="5">
        <v>0</v>
      </c>
      <c r="GC164" s="8">
        <v>0</v>
      </c>
      <c r="GD164" s="6">
        <v>0</v>
      </c>
      <c r="GE164" s="5">
        <v>0</v>
      </c>
      <c r="GF164" s="8">
        <v>0</v>
      </c>
      <c r="GG164" s="6">
        <v>0</v>
      </c>
      <c r="GH164" s="5">
        <v>0</v>
      </c>
      <c r="GI164" s="8">
        <v>0</v>
      </c>
      <c r="GJ164" s="6">
        <v>0</v>
      </c>
      <c r="GK164" s="5">
        <v>0</v>
      </c>
      <c r="GL164" s="8">
        <v>0</v>
      </c>
      <c r="GM164" s="6">
        <v>0</v>
      </c>
      <c r="GN164" s="5">
        <v>0</v>
      </c>
      <c r="GO164" s="8">
        <v>0</v>
      </c>
      <c r="GP164" s="6">
        <f t="shared" si="416"/>
        <v>28.801000000000002</v>
      </c>
      <c r="GQ164" s="8">
        <f t="shared" si="417"/>
        <v>958.58999999999992</v>
      </c>
    </row>
    <row r="165" spans="1:199" x14ac:dyDescent="0.3">
      <c r="A165" s="43">
        <v>2016</v>
      </c>
      <c r="B165" s="44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8.1</v>
      </c>
      <c r="P165" s="5">
        <v>286.66000000000003</v>
      </c>
      <c r="Q165" s="8">
        <f t="shared" si="418"/>
        <v>35390.123456790127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1004.407</v>
      </c>
      <c r="AB165" s="5">
        <v>15388.73</v>
      </c>
      <c r="AC165" s="8">
        <f t="shared" ref="AC165:AC172" si="422">AB165/AA165*1000</f>
        <v>15321.209430041805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f t="shared" si="409"/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2.2799999999999998</v>
      </c>
      <c r="DQ165" s="5">
        <v>99.86</v>
      </c>
      <c r="DR165" s="8">
        <f t="shared" si="419"/>
        <v>43798.245614035091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0</v>
      </c>
      <c r="DZ165" s="5">
        <v>0</v>
      </c>
      <c r="EA165" s="8">
        <v>0</v>
      </c>
      <c r="EB165" s="6">
        <v>0</v>
      </c>
      <c r="EC165" s="5">
        <v>0</v>
      </c>
      <c r="ED165" s="8">
        <v>0</v>
      </c>
      <c r="EE165" s="6">
        <v>0</v>
      </c>
      <c r="EF165" s="5">
        <v>0</v>
      </c>
      <c r="EG165" s="8">
        <v>0</v>
      </c>
      <c r="EH165" s="6">
        <v>0</v>
      </c>
      <c r="EI165" s="5">
        <v>0</v>
      </c>
      <c r="EJ165" s="8">
        <v>0</v>
      </c>
      <c r="EK165" s="6">
        <v>0</v>
      </c>
      <c r="EL165" s="5">
        <v>0</v>
      </c>
      <c r="EM165" s="8">
        <f t="shared" si="412"/>
        <v>0</v>
      </c>
      <c r="EN165" s="6">
        <v>0</v>
      </c>
      <c r="EO165" s="5">
        <v>0</v>
      </c>
      <c r="EP165" s="8">
        <v>0</v>
      </c>
      <c r="EQ165" s="6">
        <v>0</v>
      </c>
      <c r="ER165" s="5">
        <v>0</v>
      </c>
      <c r="ES165" s="8">
        <v>0</v>
      </c>
      <c r="ET165" s="6">
        <v>0</v>
      </c>
      <c r="EU165" s="5">
        <v>0</v>
      </c>
      <c r="EV165" s="8">
        <v>0</v>
      </c>
      <c r="EW165" s="6">
        <v>0</v>
      </c>
      <c r="EX165" s="5">
        <v>0</v>
      </c>
      <c r="EY165" s="8">
        <v>0</v>
      </c>
      <c r="EZ165" s="6">
        <v>0</v>
      </c>
      <c r="FA165" s="5">
        <v>0</v>
      </c>
      <c r="FB165" s="8">
        <v>0</v>
      </c>
      <c r="FC165" s="6">
        <v>43.91</v>
      </c>
      <c r="FD165" s="5">
        <v>790.18</v>
      </c>
      <c r="FE165" s="8">
        <f t="shared" si="413"/>
        <v>17995.445228877248</v>
      </c>
      <c r="FF165" s="6">
        <v>15.2</v>
      </c>
      <c r="FG165" s="5">
        <v>436.12</v>
      </c>
      <c r="FH165" s="8">
        <f t="shared" si="414"/>
        <v>28692.105263157897</v>
      </c>
      <c r="FI165" s="6">
        <v>0.33</v>
      </c>
      <c r="FJ165" s="5">
        <v>22.88</v>
      </c>
      <c r="FK165" s="8">
        <f t="shared" si="420"/>
        <v>69333.333333333328</v>
      </c>
      <c r="FL165" s="6">
        <v>0</v>
      </c>
      <c r="FM165" s="5">
        <v>0</v>
      </c>
      <c r="FN165" s="8">
        <v>0</v>
      </c>
      <c r="FO165" s="6">
        <v>0</v>
      </c>
      <c r="FP165" s="5">
        <v>0</v>
      </c>
      <c r="FQ165" s="8">
        <v>0</v>
      </c>
      <c r="FR165" s="6">
        <v>0</v>
      </c>
      <c r="FS165" s="5">
        <v>0</v>
      </c>
      <c r="FT165" s="8">
        <v>0</v>
      </c>
      <c r="FU165" s="6">
        <v>0</v>
      </c>
      <c r="FV165" s="5">
        <v>0</v>
      </c>
      <c r="FW165" s="8">
        <v>0</v>
      </c>
      <c r="FX165" s="6">
        <v>0</v>
      </c>
      <c r="FY165" s="5">
        <v>0</v>
      </c>
      <c r="FZ165" s="8">
        <v>0</v>
      </c>
      <c r="GA165" s="6">
        <v>0</v>
      </c>
      <c r="GB165" s="5">
        <v>0</v>
      </c>
      <c r="GC165" s="8">
        <v>0</v>
      </c>
      <c r="GD165" s="6">
        <v>0.56999999999999995</v>
      </c>
      <c r="GE165" s="5">
        <v>40.19</v>
      </c>
      <c r="GF165" s="8">
        <f t="shared" si="415"/>
        <v>70508.771929824565</v>
      </c>
      <c r="GG165" s="6">
        <v>0</v>
      </c>
      <c r="GH165" s="5">
        <v>0</v>
      </c>
      <c r="GI165" s="8">
        <v>0</v>
      </c>
      <c r="GJ165" s="6">
        <v>0</v>
      </c>
      <c r="GK165" s="5">
        <v>0</v>
      </c>
      <c r="GL165" s="8">
        <v>0</v>
      </c>
      <c r="GM165" s="6">
        <v>0</v>
      </c>
      <c r="GN165" s="5">
        <v>0</v>
      </c>
      <c r="GO165" s="8">
        <v>0</v>
      </c>
      <c r="GP165" s="6">
        <f t="shared" si="416"/>
        <v>1074.797</v>
      </c>
      <c r="GQ165" s="8">
        <f t="shared" si="417"/>
        <v>17064.62</v>
      </c>
    </row>
    <row r="166" spans="1:199" x14ac:dyDescent="0.3">
      <c r="A166" s="43">
        <v>2016</v>
      </c>
      <c r="B166" s="44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f t="shared" si="409"/>
        <v>0</v>
      </c>
      <c r="BH166" s="6">
        <v>10.481</v>
      </c>
      <c r="BI166" s="5">
        <v>389.36</v>
      </c>
      <c r="BJ166" s="8">
        <f t="shared" si="410"/>
        <v>37149.126991699268</v>
      </c>
      <c r="BK166" s="6">
        <v>0</v>
      </c>
      <c r="BL166" s="5">
        <v>0</v>
      </c>
      <c r="BM166" s="8"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0</v>
      </c>
      <c r="BX166" s="5">
        <v>0</v>
      </c>
      <c r="BY166" s="8"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0</v>
      </c>
      <c r="DZ166" s="5">
        <v>0</v>
      </c>
      <c r="EA166" s="8">
        <v>0</v>
      </c>
      <c r="EB166" s="6">
        <v>0</v>
      </c>
      <c r="EC166" s="5">
        <v>0</v>
      </c>
      <c r="ED166" s="8">
        <v>0</v>
      </c>
      <c r="EE166" s="6">
        <v>0</v>
      </c>
      <c r="EF166" s="5">
        <v>0</v>
      </c>
      <c r="EG166" s="8">
        <v>0</v>
      </c>
      <c r="EH166" s="6">
        <v>0</v>
      </c>
      <c r="EI166" s="5">
        <v>0</v>
      </c>
      <c r="EJ166" s="8">
        <v>0</v>
      </c>
      <c r="EK166" s="6">
        <v>0</v>
      </c>
      <c r="EL166" s="5">
        <v>0</v>
      </c>
      <c r="EM166" s="8">
        <f t="shared" si="412"/>
        <v>0</v>
      </c>
      <c r="EN166" s="6">
        <v>0</v>
      </c>
      <c r="EO166" s="5">
        <v>0</v>
      </c>
      <c r="EP166" s="8">
        <v>0</v>
      </c>
      <c r="EQ166" s="6">
        <v>0</v>
      </c>
      <c r="ER166" s="5">
        <v>0</v>
      </c>
      <c r="ES166" s="8">
        <v>0</v>
      </c>
      <c r="ET166" s="6">
        <v>0</v>
      </c>
      <c r="EU166" s="5">
        <v>0</v>
      </c>
      <c r="EV166" s="8">
        <v>0</v>
      </c>
      <c r="EW166" s="6">
        <v>0</v>
      </c>
      <c r="EX166" s="5">
        <v>0</v>
      </c>
      <c r="EY166" s="8">
        <v>0</v>
      </c>
      <c r="EZ166" s="6">
        <v>0</v>
      </c>
      <c r="FA166" s="5">
        <v>0</v>
      </c>
      <c r="FB166" s="8">
        <v>0</v>
      </c>
      <c r="FC166" s="6">
        <v>0</v>
      </c>
      <c r="FD166" s="5">
        <v>0</v>
      </c>
      <c r="FE166" s="8">
        <v>0</v>
      </c>
      <c r="FF166" s="6">
        <v>29.64</v>
      </c>
      <c r="FG166" s="5">
        <v>790</v>
      </c>
      <c r="FH166" s="8">
        <f t="shared" si="414"/>
        <v>26653.171390013493</v>
      </c>
      <c r="FI166" s="6">
        <v>0.13</v>
      </c>
      <c r="FJ166" s="5">
        <v>10.220000000000001</v>
      </c>
      <c r="FK166" s="8">
        <f t="shared" si="420"/>
        <v>78615.38461538461</v>
      </c>
      <c r="FL166" s="6">
        <v>0</v>
      </c>
      <c r="FM166" s="5">
        <v>0</v>
      </c>
      <c r="FN166" s="8">
        <v>0</v>
      </c>
      <c r="FO166" s="6">
        <v>0</v>
      </c>
      <c r="FP166" s="5">
        <v>0</v>
      </c>
      <c r="FQ166" s="8">
        <v>0</v>
      </c>
      <c r="FR166" s="6">
        <v>0</v>
      </c>
      <c r="FS166" s="5">
        <v>0</v>
      </c>
      <c r="FT166" s="8">
        <v>0</v>
      </c>
      <c r="FU166" s="6">
        <v>0</v>
      </c>
      <c r="FV166" s="5">
        <v>0</v>
      </c>
      <c r="FW166" s="8">
        <v>0</v>
      </c>
      <c r="FX166" s="6">
        <v>0</v>
      </c>
      <c r="FY166" s="5">
        <v>0</v>
      </c>
      <c r="FZ166" s="8">
        <v>0</v>
      </c>
      <c r="GA166" s="6">
        <v>1.0999999999999999E-2</v>
      </c>
      <c r="GB166" s="5">
        <v>6.08</v>
      </c>
      <c r="GC166" s="8">
        <f t="shared" ref="GC166" si="423">GB166/GA166*1000</f>
        <v>552727.27272727271</v>
      </c>
      <c r="GD166" s="6">
        <v>0</v>
      </c>
      <c r="GE166" s="5">
        <v>0</v>
      </c>
      <c r="GF166" s="8">
        <v>0</v>
      </c>
      <c r="GG166" s="6">
        <v>0</v>
      </c>
      <c r="GH166" s="5">
        <v>0</v>
      </c>
      <c r="GI166" s="8">
        <v>0</v>
      </c>
      <c r="GJ166" s="6">
        <v>0</v>
      </c>
      <c r="GK166" s="5">
        <v>0</v>
      </c>
      <c r="GL166" s="8">
        <v>0</v>
      </c>
      <c r="GM166" s="6">
        <v>0</v>
      </c>
      <c r="GN166" s="5">
        <v>0</v>
      </c>
      <c r="GO166" s="8">
        <v>0</v>
      </c>
      <c r="GP166" s="6">
        <f t="shared" si="416"/>
        <v>40.262</v>
      </c>
      <c r="GQ166" s="8">
        <f t="shared" si="417"/>
        <v>1195.6600000000001</v>
      </c>
    </row>
    <row r="167" spans="1:199" x14ac:dyDescent="0.3">
      <c r="A167" s="43">
        <v>2016</v>
      </c>
      <c r="B167" s="44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33.020000000000003</v>
      </c>
      <c r="AW167" s="5">
        <v>104.42</v>
      </c>
      <c r="AX167" s="8">
        <f t="shared" ref="AX167:AX168" si="424">AW167/AV167*1000</f>
        <v>3162.3258631132644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f t="shared" si="409"/>
        <v>0</v>
      </c>
      <c r="BH167" s="6">
        <v>8.1</v>
      </c>
      <c r="BI167" s="5">
        <v>292.11</v>
      </c>
      <c r="BJ167" s="8">
        <f t="shared" si="410"/>
        <v>36062.962962962964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0</v>
      </c>
      <c r="BX167" s="5">
        <v>0</v>
      </c>
      <c r="BY167" s="8">
        <v>0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5</v>
      </c>
      <c r="DW167" s="5">
        <v>1.7</v>
      </c>
      <c r="DX167" s="8">
        <f t="shared" si="411"/>
        <v>339.99999999999994</v>
      </c>
      <c r="DY167" s="6">
        <v>0</v>
      </c>
      <c r="DZ167" s="5">
        <v>0</v>
      </c>
      <c r="EA167" s="8">
        <v>0</v>
      </c>
      <c r="EB167" s="6">
        <v>0</v>
      </c>
      <c r="EC167" s="5">
        <v>0</v>
      </c>
      <c r="ED167" s="8">
        <v>0</v>
      </c>
      <c r="EE167" s="6">
        <v>0</v>
      </c>
      <c r="EF167" s="5">
        <v>0</v>
      </c>
      <c r="EG167" s="8">
        <v>0</v>
      </c>
      <c r="EH167" s="6">
        <v>0</v>
      </c>
      <c r="EI167" s="5">
        <v>0</v>
      </c>
      <c r="EJ167" s="8">
        <v>0</v>
      </c>
      <c r="EK167" s="6">
        <v>0</v>
      </c>
      <c r="EL167" s="5">
        <v>0</v>
      </c>
      <c r="EM167" s="8">
        <f t="shared" si="412"/>
        <v>0</v>
      </c>
      <c r="EN167" s="6">
        <v>0</v>
      </c>
      <c r="EO167" s="5">
        <v>0</v>
      </c>
      <c r="EP167" s="8">
        <v>0</v>
      </c>
      <c r="EQ167" s="6">
        <v>0</v>
      </c>
      <c r="ER167" s="5">
        <v>0</v>
      </c>
      <c r="ES167" s="8">
        <v>0</v>
      </c>
      <c r="ET167" s="6">
        <v>0</v>
      </c>
      <c r="EU167" s="5">
        <v>0</v>
      </c>
      <c r="EV167" s="8">
        <v>0</v>
      </c>
      <c r="EW167" s="6">
        <v>0</v>
      </c>
      <c r="EX167" s="5">
        <v>0</v>
      </c>
      <c r="EY167" s="8">
        <v>0</v>
      </c>
      <c r="EZ167" s="6">
        <v>0</v>
      </c>
      <c r="FA167" s="5">
        <v>0</v>
      </c>
      <c r="FB167" s="8">
        <v>0</v>
      </c>
      <c r="FC167" s="6">
        <v>1517.3689999999999</v>
      </c>
      <c r="FD167" s="5">
        <v>21078.880000000001</v>
      </c>
      <c r="FE167" s="8">
        <f t="shared" si="413"/>
        <v>13891.72969791791</v>
      </c>
      <c r="FF167" s="6">
        <v>15.2</v>
      </c>
      <c r="FG167" s="5">
        <v>440.71</v>
      </c>
      <c r="FH167" s="8">
        <f t="shared" si="414"/>
        <v>28994.078947368424</v>
      </c>
      <c r="FI167" s="6">
        <v>1.1990000000000001</v>
      </c>
      <c r="FJ167" s="5">
        <v>72.56</v>
      </c>
      <c r="FK167" s="8">
        <f t="shared" si="420"/>
        <v>60517.097581317765</v>
      </c>
      <c r="FL167" s="6">
        <v>0</v>
      </c>
      <c r="FM167" s="5">
        <v>0</v>
      </c>
      <c r="FN167" s="8">
        <v>0</v>
      </c>
      <c r="FO167" s="6">
        <v>0</v>
      </c>
      <c r="FP167" s="5">
        <v>0</v>
      </c>
      <c r="FQ167" s="8">
        <v>0</v>
      </c>
      <c r="FR167" s="6">
        <v>0</v>
      </c>
      <c r="FS167" s="5">
        <v>0</v>
      </c>
      <c r="FT167" s="8">
        <v>0</v>
      </c>
      <c r="FU167" s="6">
        <v>0</v>
      </c>
      <c r="FV167" s="5">
        <v>0</v>
      </c>
      <c r="FW167" s="8">
        <v>0</v>
      </c>
      <c r="FX167" s="6">
        <v>0</v>
      </c>
      <c r="FY167" s="5">
        <v>0</v>
      </c>
      <c r="FZ167" s="8">
        <v>0</v>
      </c>
      <c r="GA167" s="6">
        <v>0</v>
      </c>
      <c r="GB167" s="5">
        <v>0</v>
      </c>
      <c r="GC167" s="8">
        <v>0</v>
      </c>
      <c r="GD167" s="6">
        <v>0</v>
      </c>
      <c r="GE167" s="5">
        <v>0</v>
      </c>
      <c r="GF167" s="8">
        <v>0</v>
      </c>
      <c r="GG167" s="6">
        <v>0</v>
      </c>
      <c r="GH167" s="5">
        <v>0</v>
      </c>
      <c r="GI167" s="8">
        <v>0</v>
      </c>
      <c r="GJ167" s="6">
        <v>0</v>
      </c>
      <c r="GK167" s="5">
        <v>0</v>
      </c>
      <c r="GL167" s="8">
        <v>0</v>
      </c>
      <c r="GM167" s="6">
        <v>0</v>
      </c>
      <c r="GN167" s="5">
        <v>0</v>
      </c>
      <c r="GO167" s="8">
        <v>0</v>
      </c>
      <c r="GP167" s="6">
        <f t="shared" si="416"/>
        <v>1579.8879999999999</v>
      </c>
      <c r="GQ167" s="8">
        <f t="shared" si="417"/>
        <v>21990.38</v>
      </c>
    </row>
    <row r="168" spans="1:199" x14ac:dyDescent="0.3">
      <c r="A168" s="43">
        <v>2016</v>
      </c>
      <c r="B168" s="44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0.06</v>
      </c>
      <c r="P168" s="5">
        <v>0.09</v>
      </c>
      <c r="Q168" s="8">
        <f t="shared" si="418"/>
        <v>1500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66.141000000000005</v>
      </c>
      <c r="AW168" s="5">
        <v>211.94</v>
      </c>
      <c r="AX168" s="8">
        <f t="shared" si="424"/>
        <v>3204.3664292949907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f t="shared" si="409"/>
        <v>0</v>
      </c>
      <c r="BH168" s="6">
        <v>0.6</v>
      </c>
      <c r="BI168" s="5">
        <v>26.61</v>
      </c>
      <c r="BJ168" s="8">
        <f t="shared" si="410"/>
        <v>44350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0</v>
      </c>
      <c r="BU168" s="5">
        <v>0</v>
      </c>
      <c r="BV168" s="8">
        <v>0</v>
      </c>
      <c r="BW168" s="6">
        <v>0</v>
      </c>
      <c r="BX168" s="5">
        <v>0</v>
      </c>
      <c r="BY168" s="8">
        <v>0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0</v>
      </c>
      <c r="DZ168" s="5">
        <v>0</v>
      </c>
      <c r="EA168" s="8">
        <v>0</v>
      </c>
      <c r="EB168" s="6">
        <v>0</v>
      </c>
      <c r="EC168" s="5">
        <v>0</v>
      </c>
      <c r="ED168" s="8">
        <v>0</v>
      </c>
      <c r="EE168" s="6">
        <v>0</v>
      </c>
      <c r="EF168" s="5">
        <v>0</v>
      </c>
      <c r="EG168" s="8">
        <v>0</v>
      </c>
      <c r="EH168" s="6">
        <v>0</v>
      </c>
      <c r="EI168" s="5">
        <v>0</v>
      </c>
      <c r="EJ168" s="8">
        <v>0</v>
      </c>
      <c r="EK168" s="6">
        <v>0</v>
      </c>
      <c r="EL168" s="5">
        <v>0</v>
      </c>
      <c r="EM168" s="8">
        <f t="shared" si="412"/>
        <v>0</v>
      </c>
      <c r="EN168" s="6">
        <v>0</v>
      </c>
      <c r="EO168" s="5">
        <v>0</v>
      </c>
      <c r="EP168" s="8">
        <v>0</v>
      </c>
      <c r="EQ168" s="6">
        <v>0</v>
      </c>
      <c r="ER168" s="5">
        <v>0</v>
      </c>
      <c r="ES168" s="8">
        <v>0</v>
      </c>
      <c r="ET168" s="6">
        <v>0</v>
      </c>
      <c r="EU168" s="5">
        <v>0</v>
      </c>
      <c r="EV168" s="8">
        <v>0</v>
      </c>
      <c r="EW168" s="6">
        <v>0</v>
      </c>
      <c r="EX168" s="5">
        <v>0</v>
      </c>
      <c r="EY168" s="8">
        <v>0</v>
      </c>
      <c r="EZ168" s="6">
        <v>0</v>
      </c>
      <c r="FA168" s="5">
        <v>0</v>
      </c>
      <c r="FB168" s="8">
        <v>0</v>
      </c>
      <c r="FC168" s="6">
        <v>7020.0649999999996</v>
      </c>
      <c r="FD168" s="5">
        <v>83112.83</v>
      </c>
      <c r="FE168" s="8">
        <f t="shared" si="413"/>
        <v>11839.324849556237</v>
      </c>
      <c r="FF168" s="6">
        <v>15.94</v>
      </c>
      <c r="FG168" s="5">
        <v>484.85</v>
      </c>
      <c r="FH168" s="8">
        <f t="shared" si="414"/>
        <v>30417.189460476791</v>
      </c>
      <c r="FI168" s="6">
        <v>2.7890000000000001</v>
      </c>
      <c r="FJ168" s="5">
        <v>128.94</v>
      </c>
      <c r="FK168" s="8">
        <f t="shared" si="420"/>
        <v>46231.624238078162</v>
      </c>
      <c r="FL168" s="6">
        <v>0</v>
      </c>
      <c r="FM168" s="5">
        <v>0</v>
      </c>
      <c r="FN168" s="8">
        <v>0</v>
      </c>
      <c r="FO168" s="6">
        <v>0</v>
      </c>
      <c r="FP168" s="5">
        <v>0</v>
      </c>
      <c r="FQ168" s="8">
        <v>0</v>
      </c>
      <c r="FR168" s="6">
        <v>0</v>
      </c>
      <c r="FS168" s="5">
        <v>0</v>
      </c>
      <c r="FT168" s="8">
        <v>0</v>
      </c>
      <c r="FU168" s="6">
        <v>0</v>
      </c>
      <c r="FV168" s="5">
        <v>0</v>
      </c>
      <c r="FW168" s="8">
        <v>0</v>
      </c>
      <c r="FX168" s="6">
        <v>0</v>
      </c>
      <c r="FY168" s="5">
        <v>0</v>
      </c>
      <c r="FZ168" s="8">
        <v>0</v>
      </c>
      <c r="GA168" s="6">
        <v>0</v>
      </c>
      <c r="GB168" s="5">
        <v>0</v>
      </c>
      <c r="GC168" s="8">
        <v>0</v>
      </c>
      <c r="GD168" s="6">
        <v>0</v>
      </c>
      <c r="GE168" s="5">
        <v>0</v>
      </c>
      <c r="GF168" s="8">
        <v>0</v>
      </c>
      <c r="GG168" s="6">
        <v>0</v>
      </c>
      <c r="GH168" s="5">
        <v>0</v>
      </c>
      <c r="GI168" s="8">
        <v>0</v>
      </c>
      <c r="GJ168" s="6">
        <v>0</v>
      </c>
      <c r="GK168" s="5">
        <v>0</v>
      </c>
      <c r="GL168" s="8">
        <v>0</v>
      </c>
      <c r="GM168" s="6">
        <v>0</v>
      </c>
      <c r="GN168" s="5">
        <v>0</v>
      </c>
      <c r="GO168" s="8">
        <v>0</v>
      </c>
      <c r="GP168" s="6">
        <f t="shared" si="416"/>
        <v>7105.5949999999993</v>
      </c>
      <c r="GQ168" s="8">
        <f t="shared" si="417"/>
        <v>83965.260000000009</v>
      </c>
    </row>
    <row r="169" spans="1:199" x14ac:dyDescent="0.3">
      <c r="A169" s="43">
        <v>2016</v>
      </c>
      <c r="B169" s="44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16.2</v>
      </c>
      <c r="P169" s="5">
        <v>502.01</v>
      </c>
      <c r="Q169" s="8">
        <f t="shared" si="418"/>
        <v>30988.271604938273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f t="shared" si="409"/>
        <v>0</v>
      </c>
      <c r="BH169" s="6">
        <v>8.1</v>
      </c>
      <c r="BI169" s="5">
        <v>248.62</v>
      </c>
      <c r="BJ169" s="8">
        <f t="shared" si="410"/>
        <v>30693.827160493827</v>
      </c>
      <c r="BK169" s="6">
        <v>0</v>
      </c>
      <c r="BL169" s="5">
        <v>0</v>
      </c>
      <c r="BM169" s="8"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0</v>
      </c>
      <c r="BU169" s="5">
        <v>0</v>
      </c>
      <c r="BV169" s="8">
        <v>0</v>
      </c>
      <c r="BW169" s="6">
        <v>0.1</v>
      </c>
      <c r="BX169" s="5">
        <v>3.29</v>
      </c>
      <c r="BY169" s="8">
        <f t="shared" ref="BY169" si="425">BX169/BW169*1000</f>
        <v>32900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1.4999999999999999E-2</v>
      </c>
      <c r="DN169" s="5">
        <v>2.4</v>
      </c>
      <c r="DO169" s="8">
        <f t="shared" ref="DO169" si="426">DN169/DM169*1000</f>
        <v>160000</v>
      </c>
      <c r="DP169" s="6">
        <v>0</v>
      </c>
      <c r="DQ169" s="5">
        <v>0</v>
      </c>
      <c r="DR169" s="8">
        <v>0</v>
      </c>
      <c r="DS169" s="6">
        <v>0</v>
      </c>
      <c r="DT169" s="5">
        <v>0</v>
      </c>
      <c r="DU169" s="8">
        <v>0</v>
      </c>
      <c r="DV169" s="6">
        <v>1.03</v>
      </c>
      <c r="DW169" s="5">
        <v>2.9</v>
      </c>
      <c r="DX169" s="8">
        <f t="shared" si="411"/>
        <v>2815.5339805825238</v>
      </c>
      <c r="DY169" s="6">
        <v>0</v>
      </c>
      <c r="DZ169" s="5">
        <v>0</v>
      </c>
      <c r="EA169" s="8">
        <v>0</v>
      </c>
      <c r="EB169" s="6">
        <v>0</v>
      </c>
      <c r="EC169" s="5">
        <v>0</v>
      </c>
      <c r="ED169" s="8">
        <v>0</v>
      </c>
      <c r="EE169" s="6">
        <v>0</v>
      </c>
      <c r="EF169" s="5">
        <v>0</v>
      </c>
      <c r="EG169" s="8">
        <v>0</v>
      </c>
      <c r="EH169" s="6">
        <v>0</v>
      </c>
      <c r="EI169" s="5">
        <v>0</v>
      </c>
      <c r="EJ169" s="8">
        <v>0</v>
      </c>
      <c r="EK169" s="6">
        <v>0</v>
      </c>
      <c r="EL169" s="5">
        <v>0</v>
      </c>
      <c r="EM169" s="8">
        <f t="shared" si="412"/>
        <v>0</v>
      </c>
      <c r="EN169" s="6">
        <v>0</v>
      </c>
      <c r="EO169" s="5">
        <v>0</v>
      </c>
      <c r="EP169" s="8">
        <v>0</v>
      </c>
      <c r="EQ169" s="6">
        <v>0</v>
      </c>
      <c r="ER169" s="5">
        <v>0</v>
      </c>
      <c r="ES169" s="8">
        <v>0</v>
      </c>
      <c r="ET169" s="6">
        <v>0</v>
      </c>
      <c r="EU169" s="5">
        <v>0</v>
      </c>
      <c r="EV169" s="8">
        <v>0</v>
      </c>
      <c r="EW169" s="6">
        <v>0</v>
      </c>
      <c r="EX169" s="5">
        <v>0</v>
      </c>
      <c r="EY169" s="8">
        <v>0</v>
      </c>
      <c r="EZ169" s="6">
        <v>0</v>
      </c>
      <c r="FA169" s="5">
        <v>0</v>
      </c>
      <c r="FB169" s="8">
        <v>0</v>
      </c>
      <c r="FC169" s="6">
        <v>0</v>
      </c>
      <c r="FD169" s="5">
        <v>0</v>
      </c>
      <c r="FE169" s="8">
        <v>0</v>
      </c>
      <c r="FF169" s="6">
        <v>15.2</v>
      </c>
      <c r="FG169" s="5">
        <v>394.68</v>
      </c>
      <c r="FH169" s="8">
        <f t="shared" si="414"/>
        <v>25965.78947368421</v>
      </c>
      <c r="FI169" s="6">
        <v>0</v>
      </c>
      <c r="FJ169" s="5">
        <v>0</v>
      </c>
      <c r="FK169" s="8">
        <v>0</v>
      </c>
      <c r="FL169" s="6">
        <v>0</v>
      </c>
      <c r="FM169" s="5">
        <v>0</v>
      </c>
      <c r="FN169" s="8">
        <v>0</v>
      </c>
      <c r="FO169" s="6">
        <v>0</v>
      </c>
      <c r="FP169" s="5">
        <v>0</v>
      </c>
      <c r="FQ169" s="8">
        <v>0</v>
      </c>
      <c r="FR169" s="6">
        <v>0</v>
      </c>
      <c r="FS169" s="5">
        <v>0</v>
      </c>
      <c r="FT169" s="8">
        <v>0</v>
      </c>
      <c r="FU169" s="6">
        <v>0</v>
      </c>
      <c r="FV169" s="5">
        <v>0</v>
      </c>
      <c r="FW169" s="8">
        <v>0</v>
      </c>
      <c r="FX169" s="6">
        <v>0</v>
      </c>
      <c r="FY169" s="5">
        <v>0</v>
      </c>
      <c r="FZ169" s="8">
        <v>0</v>
      </c>
      <c r="GA169" s="6">
        <v>0</v>
      </c>
      <c r="GB169" s="5">
        <v>0</v>
      </c>
      <c r="GC169" s="8">
        <v>0</v>
      </c>
      <c r="GD169" s="6">
        <v>0</v>
      </c>
      <c r="GE169" s="5">
        <v>0</v>
      </c>
      <c r="GF169" s="8">
        <v>0</v>
      </c>
      <c r="GG169" s="6">
        <v>0</v>
      </c>
      <c r="GH169" s="5">
        <v>0</v>
      </c>
      <c r="GI169" s="8">
        <v>0</v>
      </c>
      <c r="GJ169" s="6">
        <v>0</v>
      </c>
      <c r="GK169" s="5">
        <v>0</v>
      </c>
      <c r="GL169" s="8">
        <v>0</v>
      </c>
      <c r="GM169" s="6">
        <v>0</v>
      </c>
      <c r="GN169" s="5">
        <v>0</v>
      </c>
      <c r="GO169" s="8">
        <v>0</v>
      </c>
      <c r="GP169" s="6">
        <f t="shared" si="416"/>
        <v>40.644999999999996</v>
      </c>
      <c r="GQ169" s="8">
        <f t="shared" si="417"/>
        <v>1153.9000000000001</v>
      </c>
    </row>
    <row r="170" spans="1:199" x14ac:dyDescent="0.3">
      <c r="A170" s="43">
        <v>2016</v>
      </c>
      <c r="B170" s="44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f t="shared" si="409"/>
        <v>0</v>
      </c>
      <c r="BH170" s="6">
        <v>24.300999999999998</v>
      </c>
      <c r="BI170" s="5">
        <v>789.86</v>
      </c>
      <c r="BJ170" s="8">
        <f t="shared" si="410"/>
        <v>32503.189169169993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0</v>
      </c>
      <c r="BU170" s="5">
        <v>0</v>
      </c>
      <c r="BV170" s="8">
        <v>0</v>
      </c>
      <c r="BW170" s="6">
        <v>0</v>
      </c>
      <c r="BX170" s="5">
        <v>0</v>
      </c>
      <c r="BY170" s="8">
        <v>0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0</v>
      </c>
      <c r="DZ170" s="5">
        <v>0</v>
      </c>
      <c r="EA170" s="8">
        <v>0</v>
      </c>
      <c r="EB170" s="6">
        <v>0</v>
      </c>
      <c r="EC170" s="5">
        <v>0</v>
      </c>
      <c r="ED170" s="8">
        <v>0</v>
      </c>
      <c r="EE170" s="6">
        <v>0</v>
      </c>
      <c r="EF170" s="5">
        <v>0</v>
      </c>
      <c r="EG170" s="8">
        <v>0</v>
      </c>
      <c r="EH170" s="6">
        <v>0</v>
      </c>
      <c r="EI170" s="5">
        <v>0</v>
      </c>
      <c r="EJ170" s="8">
        <v>0</v>
      </c>
      <c r="EK170" s="6">
        <v>0</v>
      </c>
      <c r="EL170" s="5">
        <v>0</v>
      </c>
      <c r="EM170" s="8">
        <f t="shared" si="412"/>
        <v>0</v>
      </c>
      <c r="EN170" s="6">
        <v>0</v>
      </c>
      <c r="EO170" s="5">
        <v>0</v>
      </c>
      <c r="EP170" s="8">
        <v>0</v>
      </c>
      <c r="EQ170" s="6">
        <v>0</v>
      </c>
      <c r="ER170" s="5">
        <v>0</v>
      </c>
      <c r="ES170" s="8">
        <v>0</v>
      </c>
      <c r="ET170" s="6">
        <v>0</v>
      </c>
      <c r="EU170" s="5">
        <v>0</v>
      </c>
      <c r="EV170" s="8">
        <v>0</v>
      </c>
      <c r="EW170" s="6">
        <v>0</v>
      </c>
      <c r="EX170" s="5">
        <v>0</v>
      </c>
      <c r="EY170" s="8">
        <v>0</v>
      </c>
      <c r="EZ170" s="6">
        <v>0</v>
      </c>
      <c r="FA170" s="5">
        <v>0</v>
      </c>
      <c r="FB170" s="8">
        <v>0</v>
      </c>
      <c r="FC170" s="6">
        <v>1494.04</v>
      </c>
      <c r="FD170" s="5">
        <v>17644.93</v>
      </c>
      <c r="FE170" s="8">
        <f t="shared" si="413"/>
        <v>11810.212577976494</v>
      </c>
      <c r="FF170" s="6">
        <v>0</v>
      </c>
      <c r="FG170" s="5">
        <v>0</v>
      </c>
      <c r="FH170" s="8">
        <v>0</v>
      </c>
      <c r="FI170" s="6">
        <v>0</v>
      </c>
      <c r="FJ170" s="5">
        <v>0</v>
      </c>
      <c r="FK170" s="8">
        <v>0</v>
      </c>
      <c r="FL170" s="6">
        <v>0</v>
      </c>
      <c r="FM170" s="5">
        <v>0</v>
      </c>
      <c r="FN170" s="8">
        <v>0</v>
      </c>
      <c r="FO170" s="6">
        <v>0</v>
      </c>
      <c r="FP170" s="5">
        <v>0</v>
      </c>
      <c r="FQ170" s="8">
        <v>0</v>
      </c>
      <c r="FR170" s="6">
        <v>0</v>
      </c>
      <c r="FS170" s="5">
        <v>0</v>
      </c>
      <c r="FT170" s="8">
        <v>0</v>
      </c>
      <c r="FU170" s="6">
        <v>0</v>
      </c>
      <c r="FV170" s="5">
        <v>0</v>
      </c>
      <c r="FW170" s="8">
        <v>0</v>
      </c>
      <c r="FX170" s="6">
        <v>0</v>
      </c>
      <c r="FY170" s="5">
        <v>0</v>
      </c>
      <c r="FZ170" s="8">
        <v>0</v>
      </c>
      <c r="GA170" s="6">
        <v>0</v>
      </c>
      <c r="GB170" s="5">
        <v>0</v>
      </c>
      <c r="GC170" s="8">
        <v>0</v>
      </c>
      <c r="GD170" s="6">
        <v>0</v>
      </c>
      <c r="GE170" s="5">
        <v>0</v>
      </c>
      <c r="GF170" s="8">
        <v>0</v>
      </c>
      <c r="GG170" s="6">
        <v>0</v>
      </c>
      <c r="GH170" s="5">
        <v>0</v>
      </c>
      <c r="GI170" s="8">
        <v>0</v>
      </c>
      <c r="GJ170" s="6">
        <v>0</v>
      </c>
      <c r="GK170" s="5">
        <v>0</v>
      </c>
      <c r="GL170" s="8">
        <v>0</v>
      </c>
      <c r="GM170" s="6">
        <v>0</v>
      </c>
      <c r="GN170" s="5">
        <v>0</v>
      </c>
      <c r="GO170" s="8">
        <v>0</v>
      </c>
      <c r="GP170" s="6">
        <f t="shared" si="416"/>
        <v>1518.3409999999999</v>
      </c>
      <c r="GQ170" s="8">
        <f t="shared" si="417"/>
        <v>18434.79</v>
      </c>
    </row>
    <row r="171" spans="1:199" x14ac:dyDescent="0.3">
      <c r="A171" s="43">
        <v>2016</v>
      </c>
      <c r="B171" s="44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f t="shared" si="409"/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0</v>
      </c>
      <c r="BU171" s="5">
        <v>0</v>
      </c>
      <c r="BV171" s="8">
        <v>0</v>
      </c>
      <c r="BW171" s="6">
        <v>0</v>
      </c>
      <c r="BX171" s="5">
        <v>0</v>
      </c>
      <c r="BY171" s="8"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v>0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0</v>
      </c>
      <c r="DZ171" s="5">
        <v>0</v>
      </c>
      <c r="EA171" s="8">
        <v>0</v>
      </c>
      <c r="EB171" s="6">
        <v>0</v>
      </c>
      <c r="EC171" s="5">
        <v>0</v>
      </c>
      <c r="ED171" s="8">
        <v>0</v>
      </c>
      <c r="EE171" s="6">
        <v>0</v>
      </c>
      <c r="EF171" s="5">
        <v>0</v>
      </c>
      <c r="EG171" s="8">
        <v>0</v>
      </c>
      <c r="EH171" s="6">
        <v>0</v>
      </c>
      <c r="EI171" s="5">
        <v>0</v>
      </c>
      <c r="EJ171" s="8">
        <v>0</v>
      </c>
      <c r="EK171" s="6">
        <v>0</v>
      </c>
      <c r="EL171" s="5">
        <v>0</v>
      </c>
      <c r="EM171" s="8">
        <f t="shared" si="412"/>
        <v>0</v>
      </c>
      <c r="EN171" s="6">
        <v>0</v>
      </c>
      <c r="EO171" s="5">
        <v>0</v>
      </c>
      <c r="EP171" s="8">
        <v>0</v>
      </c>
      <c r="EQ171" s="6">
        <v>0</v>
      </c>
      <c r="ER171" s="5">
        <v>0</v>
      </c>
      <c r="ES171" s="8">
        <v>0</v>
      </c>
      <c r="ET171" s="6">
        <v>0</v>
      </c>
      <c r="EU171" s="5">
        <v>0</v>
      </c>
      <c r="EV171" s="8">
        <v>0</v>
      </c>
      <c r="EW171" s="6">
        <v>0</v>
      </c>
      <c r="EX171" s="5">
        <v>0</v>
      </c>
      <c r="EY171" s="8">
        <v>0</v>
      </c>
      <c r="EZ171" s="6">
        <v>0</v>
      </c>
      <c r="FA171" s="5">
        <v>0</v>
      </c>
      <c r="FB171" s="8">
        <v>0</v>
      </c>
      <c r="FC171" s="6">
        <v>0</v>
      </c>
      <c r="FD171" s="5">
        <v>0</v>
      </c>
      <c r="FE171" s="8">
        <v>0</v>
      </c>
      <c r="FF171" s="6">
        <v>15.2</v>
      </c>
      <c r="FG171" s="5">
        <v>372.21</v>
      </c>
      <c r="FH171" s="8">
        <f t="shared" si="414"/>
        <v>24487.5</v>
      </c>
      <c r="FI171" s="6">
        <v>0</v>
      </c>
      <c r="FJ171" s="5">
        <v>0</v>
      </c>
      <c r="FK171" s="8">
        <v>0</v>
      </c>
      <c r="FL171" s="6">
        <v>0</v>
      </c>
      <c r="FM171" s="5">
        <v>0</v>
      </c>
      <c r="FN171" s="8">
        <v>0</v>
      </c>
      <c r="FO171" s="6">
        <v>7.0000000000000001E-3</v>
      </c>
      <c r="FP171" s="5">
        <v>0.39</v>
      </c>
      <c r="FQ171" s="8">
        <f t="shared" ref="FQ171" si="427">FP171/FO171*1000</f>
        <v>55714.285714285717</v>
      </c>
      <c r="FR171" s="6">
        <v>0</v>
      </c>
      <c r="FS171" s="5">
        <v>0</v>
      </c>
      <c r="FT171" s="8">
        <v>0</v>
      </c>
      <c r="FU171" s="6">
        <v>0</v>
      </c>
      <c r="FV171" s="5">
        <v>0</v>
      </c>
      <c r="FW171" s="8">
        <v>0</v>
      </c>
      <c r="FX171" s="6">
        <v>0</v>
      </c>
      <c r="FY171" s="5">
        <v>0</v>
      </c>
      <c r="FZ171" s="8">
        <v>0</v>
      </c>
      <c r="GA171" s="6">
        <v>0</v>
      </c>
      <c r="GB171" s="5">
        <v>0</v>
      </c>
      <c r="GC171" s="8">
        <v>0</v>
      </c>
      <c r="GD171" s="6">
        <v>0</v>
      </c>
      <c r="GE171" s="5">
        <v>0</v>
      </c>
      <c r="GF171" s="8">
        <v>0</v>
      </c>
      <c r="GG171" s="6">
        <v>0</v>
      </c>
      <c r="GH171" s="5">
        <v>0</v>
      </c>
      <c r="GI171" s="8">
        <v>0</v>
      </c>
      <c r="GJ171" s="6">
        <v>0</v>
      </c>
      <c r="GK171" s="5">
        <v>0</v>
      </c>
      <c r="GL171" s="8">
        <v>0</v>
      </c>
      <c r="GM171" s="6">
        <v>0</v>
      </c>
      <c r="GN171" s="5">
        <v>0</v>
      </c>
      <c r="GO171" s="8">
        <v>0</v>
      </c>
      <c r="GP171" s="6">
        <f t="shared" si="416"/>
        <v>15.206999999999999</v>
      </c>
      <c r="GQ171" s="8">
        <f t="shared" si="417"/>
        <v>372.59999999999997</v>
      </c>
    </row>
    <row r="172" spans="1:199" x14ac:dyDescent="0.3">
      <c r="A172" s="43">
        <v>2016</v>
      </c>
      <c r="B172" s="44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1502.886</v>
      </c>
      <c r="AB172" s="5">
        <v>19038.27</v>
      </c>
      <c r="AC172" s="8">
        <f t="shared" si="422"/>
        <v>12667.80713906444</v>
      </c>
      <c r="AD172" s="6">
        <v>7.4999999999999997E-2</v>
      </c>
      <c r="AE172" s="5">
        <v>0.57999999999999996</v>
      </c>
      <c r="AF172" s="8">
        <f t="shared" ref="AF172:AF173" si="428">AE172/AD172*1000</f>
        <v>7733.333333333333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2.5000000000000001E-2</v>
      </c>
      <c r="BC172" s="5">
        <v>15.3</v>
      </c>
      <c r="BD172" s="8">
        <f t="shared" ref="BD172" si="429">BC172/BB172*1000</f>
        <v>612000</v>
      </c>
      <c r="BE172" s="6">
        <v>0</v>
      </c>
      <c r="BF172" s="5">
        <v>0</v>
      </c>
      <c r="BG172" s="8">
        <f t="shared" si="409"/>
        <v>0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0</v>
      </c>
      <c r="BU172" s="5">
        <v>0</v>
      </c>
      <c r="BV172" s="8">
        <v>0</v>
      </c>
      <c r="BW172" s="6">
        <v>0</v>
      </c>
      <c r="BX172" s="5">
        <v>0</v>
      </c>
      <c r="BY172" s="8">
        <v>0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9.1999999999999998E-2</v>
      </c>
      <c r="CM172" s="5">
        <v>0.61</v>
      </c>
      <c r="CN172" s="8">
        <f t="shared" ref="CN172" si="430">CM172/CL172*1000</f>
        <v>6630.4347826086951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1.1399999999999999</v>
      </c>
      <c r="DQ172" s="5">
        <v>47.35</v>
      </c>
      <c r="DR172" s="8">
        <f t="shared" si="419"/>
        <v>41535.087719298252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0</v>
      </c>
      <c r="DZ172" s="5">
        <v>0</v>
      </c>
      <c r="EA172" s="8">
        <v>0</v>
      </c>
      <c r="EB172" s="6">
        <v>0</v>
      </c>
      <c r="EC172" s="5">
        <v>0</v>
      </c>
      <c r="ED172" s="8">
        <v>0</v>
      </c>
      <c r="EE172" s="6">
        <v>0</v>
      </c>
      <c r="EF172" s="5">
        <v>0</v>
      </c>
      <c r="EG172" s="8">
        <v>0</v>
      </c>
      <c r="EH172" s="6">
        <v>0</v>
      </c>
      <c r="EI172" s="5">
        <v>0</v>
      </c>
      <c r="EJ172" s="8">
        <v>0</v>
      </c>
      <c r="EK172" s="6">
        <v>0</v>
      </c>
      <c r="EL172" s="5">
        <v>0</v>
      </c>
      <c r="EM172" s="8">
        <f t="shared" si="412"/>
        <v>0</v>
      </c>
      <c r="EN172" s="6">
        <v>0</v>
      </c>
      <c r="EO172" s="5">
        <v>0</v>
      </c>
      <c r="EP172" s="8">
        <v>0</v>
      </c>
      <c r="EQ172" s="6">
        <v>0</v>
      </c>
      <c r="ER172" s="5">
        <v>0</v>
      </c>
      <c r="ES172" s="8">
        <v>0</v>
      </c>
      <c r="ET172" s="6">
        <v>0</v>
      </c>
      <c r="EU172" s="5">
        <v>0</v>
      </c>
      <c r="EV172" s="8">
        <v>0</v>
      </c>
      <c r="EW172" s="6">
        <v>0</v>
      </c>
      <c r="EX172" s="5">
        <v>0</v>
      </c>
      <c r="EY172" s="8">
        <v>0</v>
      </c>
      <c r="EZ172" s="6">
        <v>0</v>
      </c>
      <c r="FA172" s="5">
        <v>0</v>
      </c>
      <c r="FB172" s="8">
        <v>0</v>
      </c>
      <c r="FC172" s="6">
        <v>9.6639999999999997</v>
      </c>
      <c r="FD172" s="5">
        <v>418.75</v>
      </c>
      <c r="FE172" s="8">
        <f t="shared" si="413"/>
        <v>43330.918874172181</v>
      </c>
      <c r="FF172" s="6">
        <v>15.75</v>
      </c>
      <c r="FG172" s="5">
        <v>428.49</v>
      </c>
      <c r="FH172" s="8">
        <f t="shared" si="414"/>
        <v>27205.714285714286</v>
      </c>
      <c r="FI172" s="6">
        <v>1.0389999999999999</v>
      </c>
      <c r="FJ172" s="5">
        <v>48.45</v>
      </c>
      <c r="FK172" s="8">
        <f t="shared" si="420"/>
        <v>46631.376323387878</v>
      </c>
      <c r="FL172" s="6">
        <v>0</v>
      </c>
      <c r="FM172" s="5">
        <v>0</v>
      </c>
      <c r="FN172" s="8">
        <v>0</v>
      </c>
      <c r="FO172" s="6">
        <v>0</v>
      </c>
      <c r="FP172" s="5">
        <v>0</v>
      </c>
      <c r="FQ172" s="8">
        <v>0</v>
      </c>
      <c r="FR172" s="6">
        <v>0</v>
      </c>
      <c r="FS172" s="5">
        <v>0</v>
      </c>
      <c r="FT172" s="8">
        <v>0</v>
      </c>
      <c r="FU172" s="6">
        <v>0</v>
      </c>
      <c r="FV172" s="5">
        <v>0</v>
      </c>
      <c r="FW172" s="8">
        <v>0</v>
      </c>
      <c r="FX172" s="6">
        <v>0</v>
      </c>
      <c r="FY172" s="5">
        <v>0</v>
      </c>
      <c r="FZ172" s="8">
        <v>0</v>
      </c>
      <c r="GA172" s="6">
        <v>0</v>
      </c>
      <c r="GB172" s="5">
        <v>0</v>
      </c>
      <c r="GC172" s="8">
        <v>0</v>
      </c>
      <c r="GD172" s="6">
        <v>0</v>
      </c>
      <c r="GE172" s="5">
        <v>0</v>
      </c>
      <c r="GF172" s="8">
        <v>0</v>
      </c>
      <c r="GG172" s="6">
        <v>0</v>
      </c>
      <c r="GH172" s="5">
        <v>0</v>
      </c>
      <c r="GI172" s="8">
        <v>0</v>
      </c>
      <c r="GJ172" s="6">
        <v>0</v>
      </c>
      <c r="GK172" s="5">
        <v>0</v>
      </c>
      <c r="GL172" s="8">
        <v>0</v>
      </c>
      <c r="GM172" s="6">
        <v>0</v>
      </c>
      <c r="GN172" s="5">
        <v>0</v>
      </c>
      <c r="GO172" s="8">
        <v>0</v>
      </c>
      <c r="GP172" s="6">
        <f t="shared" si="416"/>
        <v>1530.671</v>
      </c>
      <c r="GQ172" s="8">
        <f t="shared" si="417"/>
        <v>19997.800000000003</v>
      </c>
    </row>
    <row r="173" spans="1:199" x14ac:dyDescent="0.3">
      <c r="A173" s="43">
        <v>2016</v>
      </c>
      <c r="B173" s="44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0.14499999999999999</v>
      </c>
      <c r="AE173" s="5">
        <v>0.73</v>
      </c>
      <c r="AF173" s="8">
        <f t="shared" si="428"/>
        <v>5034.4827586206893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f t="shared" si="409"/>
        <v>0</v>
      </c>
      <c r="BH173" s="6">
        <v>16.2</v>
      </c>
      <c r="BI173" s="5">
        <v>487.42</v>
      </c>
      <c r="BJ173" s="8">
        <f t="shared" si="410"/>
        <v>30087.654320987658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0</v>
      </c>
      <c r="BU173" s="5">
        <v>0</v>
      </c>
      <c r="BV173" s="8">
        <v>0</v>
      </c>
      <c r="BW173" s="6">
        <v>0</v>
      </c>
      <c r="BX173" s="5">
        <v>0</v>
      </c>
      <c r="BY173" s="8">
        <v>0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0.1</v>
      </c>
      <c r="CG173" s="5">
        <v>3.08</v>
      </c>
      <c r="CH173" s="8">
        <f t="shared" ref="CH173" si="431">CG173/CF173*1000</f>
        <v>30800</v>
      </c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0</v>
      </c>
      <c r="DZ173" s="5">
        <v>0</v>
      </c>
      <c r="EA173" s="8">
        <v>0</v>
      </c>
      <c r="EB173" s="6">
        <v>0</v>
      </c>
      <c r="EC173" s="5">
        <v>0</v>
      </c>
      <c r="ED173" s="8">
        <v>0</v>
      </c>
      <c r="EE173" s="6">
        <v>0</v>
      </c>
      <c r="EF173" s="5">
        <v>0</v>
      </c>
      <c r="EG173" s="8">
        <v>0</v>
      </c>
      <c r="EH173" s="6">
        <v>0</v>
      </c>
      <c r="EI173" s="5">
        <v>0</v>
      </c>
      <c r="EJ173" s="8">
        <v>0</v>
      </c>
      <c r="EK173" s="6">
        <v>0</v>
      </c>
      <c r="EL173" s="5">
        <v>0</v>
      </c>
      <c r="EM173" s="8">
        <f t="shared" si="412"/>
        <v>0</v>
      </c>
      <c r="EN173" s="6">
        <v>0</v>
      </c>
      <c r="EO173" s="5">
        <v>0</v>
      </c>
      <c r="EP173" s="8">
        <v>0</v>
      </c>
      <c r="EQ173" s="6">
        <v>0</v>
      </c>
      <c r="ER173" s="5">
        <v>0</v>
      </c>
      <c r="ES173" s="8">
        <v>0</v>
      </c>
      <c r="ET173" s="6">
        <v>0</v>
      </c>
      <c r="EU173" s="5">
        <v>0</v>
      </c>
      <c r="EV173" s="8">
        <v>0</v>
      </c>
      <c r="EW173" s="6">
        <v>0</v>
      </c>
      <c r="EX173" s="5">
        <v>0</v>
      </c>
      <c r="EY173" s="8">
        <v>0</v>
      </c>
      <c r="EZ173" s="6">
        <v>0</v>
      </c>
      <c r="FA173" s="5">
        <v>0</v>
      </c>
      <c r="FB173" s="8">
        <v>0</v>
      </c>
      <c r="FC173" s="6">
        <v>0</v>
      </c>
      <c r="FD173" s="5">
        <v>0</v>
      </c>
      <c r="FE173" s="8">
        <v>0</v>
      </c>
      <c r="FF173" s="6">
        <v>0</v>
      </c>
      <c r="FG173" s="5">
        <v>0</v>
      </c>
      <c r="FH173" s="8">
        <v>0</v>
      </c>
      <c r="FI173" s="6">
        <v>0</v>
      </c>
      <c r="FJ173" s="5">
        <v>0</v>
      </c>
      <c r="FK173" s="8">
        <v>0</v>
      </c>
      <c r="FL173" s="6">
        <v>0</v>
      </c>
      <c r="FM173" s="5">
        <v>0</v>
      </c>
      <c r="FN173" s="8">
        <v>0</v>
      </c>
      <c r="FO173" s="6">
        <v>0</v>
      </c>
      <c r="FP173" s="5">
        <v>0</v>
      </c>
      <c r="FQ173" s="8">
        <v>0</v>
      </c>
      <c r="FR173" s="6">
        <v>0</v>
      </c>
      <c r="FS173" s="5">
        <v>0</v>
      </c>
      <c r="FT173" s="8">
        <v>0</v>
      </c>
      <c r="FU173" s="6">
        <v>0</v>
      </c>
      <c r="FV173" s="5">
        <v>0</v>
      </c>
      <c r="FW173" s="8">
        <v>0</v>
      </c>
      <c r="FX173" s="6">
        <v>0</v>
      </c>
      <c r="FY173" s="5">
        <v>0</v>
      </c>
      <c r="FZ173" s="8">
        <v>0</v>
      </c>
      <c r="GA173" s="6">
        <v>0</v>
      </c>
      <c r="GB173" s="5">
        <v>0</v>
      </c>
      <c r="GC173" s="8">
        <v>0</v>
      </c>
      <c r="GD173" s="6">
        <v>0</v>
      </c>
      <c r="GE173" s="5">
        <v>0</v>
      </c>
      <c r="GF173" s="8">
        <v>0</v>
      </c>
      <c r="GG173" s="6">
        <v>0</v>
      </c>
      <c r="GH173" s="5">
        <v>0</v>
      </c>
      <c r="GI173" s="8">
        <v>0</v>
      </c>
      <c r="GJ173" s="6">
        <v>0</v>
      </c>
      <c r="GK173" s="5">
        <v>0</v>
      </c>
      <c r="GL173" s="8">
        <v>0</v>
      </c>
      <c r="GM173" s="6">
        <v>0</v>
      </c>
      <c r="GN173" s="5">
        <v>0</v>
      </c>
      <c r="GO173" s="8">
        <v>0</v>
      </c>
      <c r="GP173" s="6">
        <f t="shared" si="416"/>
        <v>16.445</v>
      </c>
      <c r="GQ173" s="8">
        <f t="shared" si="417"/>
        <v>491.23</v>
      </c>
    </row>
    <row r="174" spans="1:199" ht="15" thickBot="1" x14ac:dyDescent="0.35">
      <c r="A174" s="45"/>
      <c r="B174" s="46" t="s">
        <v>14</v>
      </c>
      <c r="C174" s="26">
        <f t="shared" ref="C174:D174" si="432">SUM(C162:C173)</f>
        <v>0</v>
      </c>
      <c r="D174" s="24">
        <f t="shared" si="432"/>
        <v>0</v>
      </c>
      <c r="E174" s="27"/>
      <c r="F174" s="26">
        <f t="shared" ref="F174:G174" si="433">SUM(F162:F173)</f>
        <v>0</v>
      </c>
      <c r="G174" s="24">
        <f t="shared" si="433"/>
        <v>0</v>
      </c>
      <c r="H174" s="27"/>
      <c r="I174" s="26">
        <f t="shared" ref="I174:J174" si="434">SUM(I162:I173)</f>
        <v>0</v>
      </c>
      <c r="J174" s="24">
        <f t="shared" si="434"/>
        <v>0</v>
      </c>
      <c r="K174" s="27"/>
      <c r="L174" s="26">
        <f t="shared" ref="L174:M174" si="435">SUM(L162:L173)</f>
        <v>3.0819999999999999</v>
      </c>
      <c r="M174" s="24">
        <f t="shared" si="435"/>
        <v>8.65</v>
      </c>
      <c r="N174" s="27"/>
      <c r="O174" s="26">
        <f t="shared" ref="O174:P174" si="436">SUM(O162:O173)</f>
        <v>56.760000000000005</v>
      </c>
      <c r="P174" s="24">
        <f t="shared" si="436"/>
        <v>1940.5</v>
      </c>
      <c r="Q174" s="27"/>
      <c r="R174" s="26">
        <f t="shared" ref="R174:S174" si="437">SUM(R162:R173)</f>
        <v>0</v>
      </c>
      <c r="S174" s="24">
        <f t="shared" si="437"/>
        <v>0</v>
      </c>
      <c r="T174" s="27"/>
      <c r="U174" s="26">
        <f t="shared" ref="U174:V174" si="438">SUM(U162:U173)</f>
        <v>0</v>
      </c>
      <c r="V174" s="24">
        <f t="shared" si="438"/>
        <v>0</v>
      </c>
      <c r="W174" s="27"/>
      <c r="X174" s="26">
        <f t="shared" ref="X174:Y174" si="439">SUM(X162:X173)</f>
        <v>0</v>
      </c>
      <c r="Y174" s="24">
        <f t="shared" si="439"/>
        <v>0</v>
      </c>
      <c r="Z174" s="27"/>
      <c r="AA174" s="26">
        <f t="shared" ref="AA174:AB174" si="440">SUM(AA162:AA173)</f>
        <v>2507.2930000000001</v>
      </c>
      <c r="AB174" s="24">
        <f t="shared" si="440"/>
        <v>34427</v>
      </c>
      <c r="AC174" s="27"/>
      <c r="AD174" s="26">
        <f t="shared" ref="AD174:AE174" si="441">SUM(AD162:AD173)</f>
        <v>0.21999999999999997</v>
      </c>
      <c r="AE174" s="24">
        <f t="shared" si="441"/>
        <v>1.31</v>
      </c>
      <c r="AF174" s="27"/>
      <c r="AG174" s="26">
        <f t="shared" ref="AG174:AH174" si="442">SUM(AG162:AG173)</f>
        <v>0</v>
      </c>
      <c r="AH174" s="24">
        <f t="shared" si="442"/>
        <v>0</v>
      </c>
      <c r="AI174" s="27"/>
      <c r="AJ174" s="26">
        <f t="shared" ref="AJ174:AK174" si="443">SUM(AJ162:AJ173)</f>
        <v>0</v>
      </c>
      <c r="AK174" s="24">
        <f t="shared" si="443"/>
        <v>0</v>
      </c>
      <c r="AL174" s="27"/>
      <c r="AM174" s="26">
        <f t="shared" ref="AM174:AN174" si="444">SUM(AM162:AM173)</f>
        <v>0</v>
      </c>
      <c r="AN174" s="24">
        <f t="shared" si="444"/>
        <v>0</v>
      </c>
      <c r="AO174" s="27"/>
      <c r="AP174" s="26">
        <f t="shared" ref="AP174:AQ174" si="445">SUM(AP162:AP173)</f>
        <v>0</v>
      </c>
      <c r="AQ174" s="24">
        <f t="shared" si="445"/>
        <v>0</v>
      </c>
      <c r="AR174" s="27"/>
      <c r="AS174" s="26">
        <f t="shared" ref="AS174:AT174" si="446">SUM(AS162:AS173)</f>
        <v>0</v>
      </c>
      <c r="AT174" s="24">
        <f t="shared" si="446"/>
        <v>0</v>
      </c>
      <c r="AU174" s="27"/>
      <c r="AV174" s="26">
        <f t="shared" ref="AV174:AW174" si="447">SUM(AV162:AV173)</f>
        <v>99.161000000000001</v>
      </c>
      <c r="AW174" s="24">
        <f t="shared" si="447"/>
        <v>316.36</v>
      </c>
      <c r="AX174" s="27"/>
      <c r="AY174" s="26">
        <f t="shared" ref="AY174:AZ174" si="448">SUM(AY162:AY173)</f>
        <v>0</v>
      </c>
      <c r="AZ174" s="24">
        <f t="shared" si="448"/>
        <v>0</v>
      </c>
      <c r="BA174" s="27"/>
      <c r="BB174" s="26">
        <f t="shared" ref="BB174:BC174" si="449">SUM(BB162:BB173)</f>
        <v>2.5000000000000001E-2</v>
      </c>
      <c r="BC174" s="24">
        <f t="shared" si="449"/>
        <v>15.3</v>
      </c>
      <c r="BD174" s="27"/>
      <c r="BE174" s="26">
        <f t="shared" ref="BE174:BF174" si="450">SUM(BE162:BE173)</f>
        <v>0</v>
      </c>
      <c r="BF174" s="24">
        <f t="shared" si="450"/>
        <v>0</v>
      </c>
      <c r="BG174" s="27"/>
      <c r="BH174" s="26">
        <f t="shared" ref="BH174:BI174" si="451">SUM(BH162:BH173)</f>
        <v>67.972000000000008</v>
      </c>
      <c r="BI174" s="24">
        <f t="shared" si="451"/>
        <v>2245.02</v>
      </c>
      <c r="BJ174" s="27"/>
      <c r="BK174" s="26">
        <f t="shared" ref="BK174:BL174" si="452">SUM(BK162:BK173)</f>
        <v>0</v>
      </c>
      <c r="BL174" s="24">
        <f t="shared" si="452"/>
        <v>0</v>
      </c>
      <c r="BM174" s="27"/>
      <c r="BN174" s="26">
        <f t="shared" ref="BN174:BO174" si="453">SUM(BN162:BN173)</f>
        <v>0</v>
      </c>
      <c r="BO174" s="24">
        <f t="shared" si="453"/>
        <v>0</v>
      </c>
      <c r="BP174" s="27"/>
      <c r="BQ174" s="26">
        <f t="shared" ref="BQ174:BR174" si="454">SUM(BQ162:BQ173)</f>
        <v>0</v>
      </c>
      <c r="BR174" s="24">
        <f t="shared" si="454"/>
        <v>0</v>
      </c>
      <c r="BS174" s="27"/>
      <c r="BT174" s="26">
        <f t="shared" ref="BT174:BU174" si="455">SUM(BT162:BT173)</f>
        <v>0</v>
      </c>
      <c r="BU174" s="24">
        <f t="shared" si="455"/>
        <v>0</v>
      </c>
      <c r="BV174" s="27"/>
      <c r="BW174" s="26">
        <f t="shared" ref="BW174:BX174" si="456">SUM(BW162:BW173)</f>
        <v>0.1</v>
      </c>
      <c r="BX174" s="24">
        <f t="shared" si="456"/>
        <v>3.29</v>
      </c>
      <c r="BY174" s="27"/>
      <c r="BZ174" s="26">
        <f t="shared" ref="BZ174:CA174" si="457">SUM(BZ162:BZ173)</f>
        <v>0</v>
      </c>
      <c r="CA174" s="24">
        <f t="shared" si="457"/>
        <v>0</v>
      </c>
      <c r="CB174" s="27"/>
      <c r="CC174" s="26">
        <f t="shared" ref="CC174:CD174" si="458">SUM(CC162:CC173)</f>
        <v>0</v>
      </c>
      <c r="CD174" s="24">
        <f t="shared" si="458"/>
        <v>0</v>
      </c>
      <c r="CE174" s="27"/>
      <c r="CF174" s="26">
        <f t="shared" ref="CF174:CG174" si="459">SUM(CF162:CF173)</f>
        <v>0.1</v>
      </c>
      <c r="CG174" s="24">
        <f t="shared" si="459"/>
        <v>3.08</v>
      </c>
      <c r="CH174" s="27"/>
      <c r="CI174" s="26">
        <f t="shared" ref="CI174:CJ174" si="460">SUM(CI162:CI173)</f>
        <v>0</v>
      </c>
      <c r="CJ174" s="24">
        <f t="shared" si="460"/>
        <v>0</v>
      </c>
      <c r="CK174" s="27"/>
      <c r="CL174" s="26">
        <f t="shared" ref="CL174:CM174" si="461">SUM(CL162:CL173)</f>
        <v>9.1999999999999998E-2</v>
      </c>
      <c r="CM174" s="24">
        <f t="shared" si="461"/>
        <v>0.61</v>
      </c>
      <c r="CN174" s="27"/>
      <c r="CO174" s="26">
        <f t="shared" ref="CO174:CP174" si="462">SUM(CO162:CO173)</f>
        <v>0</v>
      </c>
      <c r="CP174" s="24">
        <f t="shared" si="462"/>
        <v>0</v>
      </c>
      <c r="CQ174" s="27"/>
      <c r="CR174" s="26">
        <f t="shared" ref="CR174:CS174" si="463">SUM(CR162:CR173)</f>
        <v>0</v>
      </c>
      <c r="CS174" s="24">
        <f t="shared" si="463"/>
        <v>0</v>
      </c>
      <c r="CT174" s="27"/>
      <c r="CU174" s="26">
        <f t="shared" ref="CU174:CV174" si="464">SUM(CU162:CU173)</f>
        <v>0</v>
      </c>
      <c r="CV174" s="24">
        <f t="shared" si="464"/>
        <v>0</v>
      </c>
      <c r="CW174" s="27"/>
      <c r="CX174" s="26">
        <f t="shared" ref="CX174:CY174" si="465">SUM(CX162:CX173)</f>
        <v>0</v>
      </c>
      <c r="CY174" s="24">
        <f t="shared" si="465"/>
        <v>0</v>
      </c>
      <c r="CZ174" s="27"/>
      <c r="DA174" s="26">
        <f t="shared" ref="DA174:DB174" si="466">SUM(DA162:DA173)</f>
        <v>0</v>
      </c>
      <c r="DB174" s="24">
        <f t="shared" si="466"/>
        <v>0</v>
      </c>
      <c r="DC174" s="27"/>
      <c r="DD174" s="26">
        <f t="shared" ref="DD174:DE174" si="467">SUM(DD162:DD173)</f>
        <v>0</v>
      </c>
      <c r="DE174" s="24">
        <f t="shared" si="467"/>
        <v>0</v>
      </c>
      <c r="DF174" s="27"/>
      <c r="DG174" s="26">
        <f t="shared" ref="DG174:DH174" si="468">SUM(DG162:DG173)</f>
        <v>0</v>
      </c>
      <c r="DH174" s="24">
        <f t="shared" si="468"/>
        <v>0</v>
      </c>
      <c r="DI174" s="27"/>
      <c r="DJ174" s="26">
        <f t="shared" ref="DJ174:DK174" si="469">SUM(DJ162:DJ173)</f>
        <v>0</v>
      </c>
      <c r="DK174" s="24">
        <f t="shared" si="469"/>
        <v>0</v>
      </c>
      <c r="DL174" s="27"/>
      <c r="DM174" s="26">
        <f t="shared" ref="DM174:DN174" si="470">SUM(DM162:DM173)</f>
        <v>1.4999999999999999E-2</v>
      </c>
      <c r="DN174" s="24">
        <f t="shared" si="470"/>
        <v>2.4</v>
      </c>
      <c r="DO174" s="27"/>
      <c r="DP174" s="26">
        <f t="shared" ref="DP174:DQ174" si="471">SUM(DP162:DP173)</f>
        <v>4.3699999999999992</v>
      </c>
      <c r="DQ174" s="24">
        <f t="shared" si="471"/>
        <v>190.52</v>
      </c>
      <c r="DR174" s="27"/>
      <c r="DS174" s="26">
        <f t="shared" ref="DS174:DT174" si="472">SUM(DS162:DS173)</f>
        <v>0</v>
      </c>
      <c r="DT174" s="24">
        <f t="shared" si="472"/>
        <v>0</v>
      </c>
      <c r="DU174" s="27"/>
      <c r="DV174" s="26">
        <f t="shared" ref="DV174:DW174" si="473">SUM(DV162:DV173)</f>
        <v>7.53</v>
      </c>
      <c r="DW174" s="24">
        <f t="shared" si="473"/>
        <v>6.2899999999999991</v>
      </c>
      <c r="DX174" s="27"/>
      <c r="DY174" s="26">
        <f t="shared" ref="DY174:DZ174" si="474">SUM(DY162:DY173)</f>
        <v>0</v>
      </c>
      <c r="DZ174" s="24">
        <f t="shared" si="474"/>
        <v>0</v>
      </c>
      <c r="EA174" s="27"/>
      <c r="EB174" s="26">
        <f t="shared" ref="EB174:EC174" si="475">SUM(EB162:EB173)</f>
        <v>0</v>
      </c>
      <c r="EC174" s="24">
        <f t="shared" si="475"/>
        <v>0</v>
      </c>
      <c r="ED174" s="27"/>
      <c r="EE174" s="26">
        <f t="shared" ref="EE174:EF174" si="476">SUM(EE162:EE173)</f>
        <v>0</v>
      </c>
      <c r="EF174" s="24">
        <f t="shared" si="476"/>
        <v>0</v>
      </c>
      <c r="EG174" s="27"/>
      <c r="EH174" s="26">
        <f t="shared" ref="EH174:EI174" si="477">SUM(EH162:EH173)</f>
        <v>0</v>
      </c>
      <c r="EI174" s="24">
        <f t="shared" si="477"/>
        <v>0</v>
      </c>
      <c r="EJ174" s="27"/>
      <c r="EK174" s="26">
        <f t="shared" ref="EK174:EL174" si="478">SUM(EK162:EK173)</f>
        <v>0</v>
      </c>
      <c r="EL174" s="24">
        <f t="shared" si="478"/>
        <v>0</v>
      </c>
      <c r="EM174" s="27"/>
      <c r="EN174" s="26">
        <f t="shared" ref="EN174:EO174" si="479">SUM(EN162:EN173)</f>
        <v>0</v>
      </c>
      <c r="EO174" s="24">
        <f t="shared" si="479"/>
        <v>0</v>
      </c>
      <c r="EP174" s="27"/>
      <c r="EQ174" s="26">
        <f t="shared" ref="EQ174:ER174" si="480">SUM(EQ162:EQ173)</f>
        <v>0</v>
      </c>
      <c r="ER174" s="24">
        <f t="shared" si="480"/>
        <v>0</v>
      </c>
      <c r="ES174" s="27"/>
      <c r="ET174" s="26">
        <f t="shared" ref="ET174:EU174" si="481">SUM(ET162:ET173)</f>
        <v>0</v>
      </c>
      <c r="EU174" s="24">
        <f t="shared" si="481"/>
        <v>0</v>
      </c>
      <c r="EV174" s="27"/>
      <c r="EW174" s="26">
        <f t="shared" ref="EW174:EX174" si="482">SUM(EW162:EW173)</f>
        <v>0</v>
      </c>
      <c r="EX174" s="24">
        <f t="shared" si="482"/>
        <v>0</v>
      </c>
      <c r="EY174" s="27"/>
      <c r="EZ174" s="26">
        <f t="shared" ref="EZ174:FA174" si="483">SUM(EZ162:EZ173)</f>
        <v>0</v>
      </c>
      <c r="FA174" s="24">
        <f t="shared" si="483"/>
        <v>0</v>
      </c>
      <c r="FB174" s="27"/>
      <c r="FC174" s="26">
        <f t="shared" ref="FC174:FD174" si="484">SUM(FC162:FC173)</f>
        <v>10170.678</v>
      </c>
      <c r="FD174" s="24">
        <f t="shared" si="484"/>
        <v>124685.19</v>
      </c>
      <c r="FE174" s="27"/>
      <c r="FF174" s="26">
        <f t="shared" ref="FF174:FG174" si="485">SUM(FF162:FF173)</f>
        <v>152.715</v>
      </c>
      <c r="FG174" s="24">
        <f t="shared" si="485"/>
        <v>4332.8499999999995</v>
      </c>
      <c r="FH174" s="27"/>
      <c r="FI174" s="26">
        <f t="shared" ref="FI174:FJ174" si="486">SUM(FI162:FI173)</f>
        <v>5.7829999999999995</v>
      </c>
      <c r="FJ174" s="24">
        <f t="shared" si="486"/>
        <v>303.62</v>
      </c>
      <c r="FK174" s="27"/>
      <c r="FL174" s="26">
        <f t="shared" ref="FL174:FM174" si="487">SUM(FL162:FL173)</f>
        <v>0</v>
      </c>
      <c r="FM174" s="24">
        <f t="shared" si="487"/>
        <v>0</v>
      </c>
      <c r="FN174" s="27"/>
      <c r="FO174" s="26">
        <f t="shared" ref="FO174:FP174" si="488">SUM(FO162:FO173)</f>
        <v>7.0000000000000001E-3</v>
      </c>
      <c r="FP174" s="24">
        <f t="shared" si="488"/>
        <v>0.39</v>
      </c>
      <c r="FQ174" s="27"/>
      <c r="FR174" s="26">
        <f t="shared" ref="FR174:FS174" si="489">SUM(FR162:FR173)</f>
        <v>0</v>
      </c>
      <c r="FS174" s="24">
        <f t="shared" si="489"/>
        <v>0</v>
      </c>
      <c r="FT174" s="27"/>
      <c r="FU174" s="26">
        <f t="shared" ref="FU174:FV174" si="490">SUM(FU162:FU173)</f>
        <v>0</v>
      </c>
      <c r="FV174" s="24">
        <f t="shared" si="490"/>
        <v>0</v>
      </c>
      <c r="FW174" s="27"/>
      <c r="FX174" s="26">
        <f t="shared" ref="FX174:FY174" si="491">SUM(FX162:FX173)</f>
        <v>0</v>
      </c>
      <c r="FY174" s="24">
        <f t="shared" si="491"/>
        <v>0</v>
      </c>
      <c r="FZ174" s="27"/>
      <c r="GA174" s="26">
        <f t="shared" ref="GA174:GB174" si="492">SUM(GA162:GA173)</f>
        <v>1.0999999999999999E-2</v>
      </c>
      <c r="GB174" s="24">
        <f t="shared" si="492"/>
        <v>6.08</v>
      </c>
      <c r="GC174" s="27"/>
      <c r="GD174" s="26">
        <f t="shared" ref="GD174:GE174" si="493">SUM(GD162:GD173)</f>
        <v>1.9789999999999996</v>
      </c>
      <c r="GE174" s="24">
        <f t="shared" si="493"/>
        <v>144.53</v>
      </c>
      <c r="GF174" s="27"/>
      <c r="GG174" s="26">
        <f t="shared" ref="GG174:GH174" si="494">SUM(GG162:GG173)</f>
        <v>0</v>
      </c>
      <c r="GH174" s="24">
        <f t="shared" si="494"/>
        <v>0</v>
      </c>
      <c r="GI174" s="27"/>
      <c r="GJ174" s="26">
        <f t="shared" ref="GJ174:GK174" si="495">SUM(GJ162:GJ173)</f>
        <v>0</v>
      </c>
      <c r="GK174" s="24">
        <f t="shared" si="495"/>
        <v>0</v>
      </c>
      <c r="GL174" s="27"/>
      <c r="GM174" s="26">
        <f t="shared" ref="GM174:GN174" si="496">SUM(GM162:GM173)</f>
        <v>0</v>
      </c>
      <c r="GN174" s="24">
        <f t="shared" si="496"/>
        <v>0</v>
      </c>
      <c r="GO174" s="27"/>
      <c r="GP174" s="26">
        <f t="shared" si="416"/>
        <v>13077.893000000002</v>
      </c>
      <c r="GQ174" s="27">
        <f t="shared" si="417"/>
        <v>168632.98999999993</v>
      </c>
    </row>
    <row r="175" spans="1:199" x14ac:dyDescent="0.3">
      <c r="A175" s="43">
        <v>2017</v>
      </c>
      <c r="B175" s="44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0.21</v>
      </c>
      <c r="AE175" s="5">
        <v>1.29</v>
      </c>
      <c r="AF175" s="8">
        <f t="shared" ref="AF175:AF176" si="497">AE175/AD175*1000</f>
        <v>6142.8571428571431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0.10100000000000001</v>
      </c>
      <c r="AZ175" s="5">
        <v>0.62</v>
      </c>
      <c r="BA175" s="8">
        <f t="shared" ref="BA175" si="498">AZ175/AY175*1000</f>
        <v>6138.6138613861376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f t="shared" ref="BG175:BG186" si="499">IF(BE175=0,0,BF175/BE175*1000)</f>
        <v>0</v>
      </c>
      <c r="BH175" s="6">
        <v>17</v>
      </c>
      <c r="BI175" s="5">
        <v>512.03</v>
      </c>
      <c r="BJ175" s="8">
        <f t="shared" ref="BJ175:BJ186" si="500">BI175/BH175*1000</f>
        <v>30119.411764705881</v>
      </c>
      <c r="BK175" s="6">
        <v>0</v>
      </c>
      <c r="BL175" s="5">
        <v>0</v>
      </c>
      <c r="BM175" s="8"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0</v>
      </c>
      <c r="BX175" s="5">
        <v>0</v>
      </c>
      <c r="BY175" s="8">
        <v>0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0</v>
      </c>
      <c r="DW175" s="5">
        <v>0</v>
      </c>
      <c r="DX175" s="8">
        <v>0</v>
      </c>
      <c r="DY175" s="6">
        <v>0</v>
      </c>
      <c r="DZ175" s="5">
        <v>0</v>
      </c>
      <c r="EA175" s="8">
        <v>0</v>
      </c>
      <c r="EB175" s="6">
        <v>0</v>
      </c>
      <c r="EC175" s="5">
        <v>0</v>
      </c>
      <c r="ED175" s="8">
        <v>0</v>
      </c>
      <c r="EE175" s="6">
        <v>0</v>
      </c>
      <c r="EF175" s="5">
        <v>0</v>
      </c>
      <c r="EG175" s="8">
        <v>0</v>
      </c>
      <c r="EH175" s="6">
        <v>0</v>
      </c>
      <c r="EI175" s="5">
        <v>0</v>
      </c>
      <c r="EJ175" s="8">
        <v>0</v>
      </c>
      <c r="EK175" s="6">
        <v>0</v>
      </c>
      <c r="EL175" s="5">
        <v>0</v>
      </c>
      <c r="EM175" s="8">
        <f t="shared" ref="EM175:EM186" si="501">IF(EK175=0,0,EL175/EK175*1000)</f>
        <v>0</v>
      </c>
      <c r="EN175" s="6">
        <v>0</v>
      </c>
      <c r="EO175" s="5">
        <v>0</v>
      </c>
      <c r="EP175" s="8">
        <v>0</v>
      </c>
      <c r="EQ175" s="6">
        <v>0</v>
      </c>
      <c r="ER175" s="5">
        <v>0</v>
      </c>
      <c r="ES175" s="8">
        <v>0</v>
      </c>
      <c r="ET175" s="6">
        <v>0</v>
      </c>
      <c r="EU175" s="5">
        <v>0</v>
      </c>
      <c r="EV175" s="8">
        <v>0</v>
      </c>
      <c r="EW175" s="6">
        <v>0</v>
      </c>
      <c r="EX175" s="5">
        <v>0</v>
      </c>
      <c r="EY175" s="8">
        <v>0</v>
      </c>
      <c r="EZ175" s="6">
        <v>0</v>
      </c>
      <c r="FA175" s="5">
        <v>0</v>
      </c>
      <c r="FB175" s="8">
        <v>0</v>
      </c>
      <c r="FC175" s="6">
        <v>4264.915</v>
      </c>
      <c r="FD175" s="5">
        <v>53594.3</v>
      </c>
      <c r="FE175" s="8">
        <f t="shared" ref="FE175:FE185" si="502">FD175/FC175*1000</f>
        <v>12566.32312719011</v>
      </c>
      <c r="FF175" s="6">
        <v>15.2</v>
      </c>
      <c r="FG175" s="5">
        <v>352.32</v>
      </c>
      <c r="FH175" s="8">
        <f t="shared" ref="FH175:FH186" si="503">FG175/FF175*1000</f>
        <v>23178.947368421053</v>
      </c>
      <c r="FI175" s="6">
        <v>0</v>
      </c>
      <c r="FJ175" s="5">
        <v>0</v>
      </c>
      <c r="FK175" s="8">
        <v>0</v>
      </c>
      <c r="FL175" s="6">
        <v>0</v>
      </c>
      <c r="FM175" s="5">
        <v>0</v>
      </c>
      <c r="FN175" s="8">
        <v>0</v>
      </c>
      <c r="FO175" s="6">
        <v>0</v>
      </c>
      <c r="FP175" s="5">
        <v>0</v>
      </c>
      <c r="FQ175" s="8">
        <v>0</v>
      </c>
      <c r="FR175" s="6">
        <v>0</v>
      </c>
      <c r="FS175" s="5">
        <v>0</v>
      </c>
      <c r="FT175" s="8">
        <v>0</v>
      </c>
      <c r="FU175" s="6">
        <v>0</v>
      </c>
      <c r="FV175" s="5">
        <v>0</v>
      </c>
      <c r="FW175" s="8">
        <v>0</v>
      </c>
      <c r="FX175" s="6">
        <v>0</v>
      </c>
      <c r="FY175" s="5">
        <v>0</v>
      </c>
      <c r="FZ175" s="8">
        <v>0</v>
      </c>
      <c r="GA175" s="6">
        <v>0</v>
      </c>
      <c r="GB175" s="5">
        <v>0</v>
      </c>
      <c r="GC175" s="8">
        <v>0</v>
      </c>
      <c r="GD175" s="6">
        <v>0</v>
      </c>
      <c r="GE175" s="5">
        <v>0</v>
      </c>
      <c r="GF175" s="8">
        <v>0</v>
      </c>
      <c r="GG175" s="6">
        <v>0</v>
      </c>
      <c r="GH175" s="5">
        <v>0</v>
      </c>
      <c r="GI175" s="8">
        <v>0</v>
      </c>
      <c r="GJ175" s="6">
        <v>0</v>
      </c>
      <c r="GK175" s="5">
        <v>0</v>
      </c>
      <c r="GL175" s="8">
        <v>0</v>
      </c>
      <c r="GM175" s="6">
        <v>0</v>
      </c>
      <c r="GN175" s="5">
        <v>0</v>
      </c>
      <c r="GO175" s="8">
        <v>0</v>
      </c>
      <c r="GP175" s="6">
        <f t="shared" ref="GP175:GP200" si="504">GG175+GM175+C175+O175+X175+AJ175+BB175+BH175+BW175+BZ175+CO175+CU175+ET175+EZ175+GA175+GD175+GJ175+FX175+FR175+FO175+FL175+FI175+FF175+FC175+EW175+EQ175+EN175+EE175+DY175+DV175+DS175+DP175+DA175+CX175+CL175+CF175+CC175+BQ175+BK175+AP175+AM175+AG175+R175+I175+AS175+AV175+U175+DG175+DM175+F175+CR175+DD175+L175+AA175+EH175+AD175+AY175+CI175+BT175+DJ175</f>
        <v>4297.4259999999995</v>
      </c>
      <c r="GQ175" s="8">
        <f t="shared" ref="GQ175:GQ200" si="505">GH175+GN175+D175+P175+Y175+AK175+BC175+BI175+BX175+CA175+CP175+CV175+EU175+FA175+GB175+GE175+GK175+FY175+FS175+FP175+FM175+FJ175+FG175+FD175+EX175+ER175+EO175+EF175+DZ175+DW175+DT175+DQ175+DB175+CY175+CM175+CG175+CD175+BR175+BL175+AQ175+AN175+AH175+S175+J175+AT175+AW175+V175+DH175+DN175+G175+CS175+DE175+M175+AB175+EI175+AE175+AZ175+CJ175+BU175+DK175</f>
        <v>54460.560000000005</v>
      </c>
    </row>
    <row r="176" spans="1:199" x14ac:dyDescent="0.3">
      <c r="A176" s="43">
        <v>2017</v>
      </c>
      <c r="B176" s="44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0.15</v>
      </c>
      <c r="AE176" s="5">
        <v>1.45</v>
      </c>
      <c r="AF176" s="8">
        <f t="shared" si="497"/>
        <v>9666.6666666666661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f t="shared" si="499"/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</v>
      </c>
      <c r="BU176" s="5">
        <v>0</v>
      </c>
      <c r="BV176" s="8">
        <v>0</v>
      </c>
      <c r="BW176" s="6">
        <v>0</v>
      </c>
      <c r="BX176" s="5">
        <v>0</v>
      </c>
      <c r="BY176" s="8"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0</v>
      </c>
      <c r="DW176" s="5">
        <v>0</v>
      </c>
      <c r="DX176" s="8">
        <v>0</v>
      </c>
      <c r="DY176" s="6">
        <v>0</v>
      </c>
      <c r="DZ176" s="5">
        <v>0</v>
      </c>
      <c r="EA176" s="8">
        <v>0</v>
      </c>
      <c r="EB176" s="6">
        <v>0</v>
      </c>
      <c r="EC176" s="5">
        <v>0</v>
      </c>
      <c r="ED176" s="8">
        <v>0</v>
      </c>
      <c r="EE176" s="6">
        <v>0</v>
      </c>
      <c r="EF176" s="5">
        <v>0</v>
      </c>
      <c r="EG176" s="8">
        <v>0</v>
      </c>
      <c r="EH176" s="6">
        <v>0</v>
      </c>
      <c r="EI176" s="5">
        <v>0</v>
      </c>
      <c r="EJ176" s="8">
        <v>0</v>
      </c>
      <c r="EK176" s="6">
        <v>0</v>
      </c>
      <c r="EL176" s="5">
        <v>0</v>
      </c>
      <c r="EM176" s="8">
        <f t="shared" si="501"/>
        <v>0</v>
      </c>
      <c r="EN176" s="6">
        <v>0</v>
      </c>
      <c r="EO176" s="5">
        <v>0</v>
      </c>
      <c r="EP176" s="8">
        <v>0</v>
      </c>
      <c r="EQ176" s="6">
        <v>0</v>
      </c>
      <c r="ER176" s="5">
        <v>0</v>
      </c>
      <c r="ES176" s="8">
        <v>0</v>
      </c>
      <c r="ET176" s="6">
        <v>0</v>
      </c>
      <c r="EU176" s="5">
        <v>0</v>
      </c>
      <c r="EV176" s="8">
        <v>0</v>
      </c>
      <c r="EW176" s="6">
        <v>0</v>
      </c>
      <c r="EX176" s="5">
        <v>0</v>
      </c>
      <c r="EY176" s="8">
        <v>0</v>
      </c>
      <c r="EZ176" s="6">
        <v>0</v>
      </c>
      <c r="FA176" s="5">
        <v>0</v>
      </c>
      <c r="FB176" s="8">
        <v>0</v>
      </c>
      <c r="FC176" s="6">
        <v>1714.348</v>
      </c>
      <c r="FD176" s="5">
        <v>21563.67</v>
      </c>
      <c r="FE176" s="8">
        <f t="shared" si="502"/>
        <v>12578.350486598985</v>
      </c>
      <c r="FF176" s="6">
        <v>0</v>
      </c>
      <c r="FG176" s="5">
        <v>0</v>
      </c>
      <c r="FH176" s="8">
        <v>0</v>
      </c>
      <c r="FI176" s="6">
        <v>0</v>
      </c>
      <c r="FJ176" s="5">
        <v>0</v>
      </c>
      <c r="FK176" s="8">
        <v>0</v>
      </c>
      <c r="FL176" s="6">
        <v>0</v>
      </c>
      <c r="FM176" s="5">
        <v>0</v>
      </c>
      <c r="FN176" s="8">
        <v>0</v>
      </c>
      <c r="FO176" s="6">
        <v>0</v>
      </c>
      <c r="FP176" s="5">
        <v>0</v>
      </c>
      <c r="FQ176" s="8">
        <v>0</v>
      </c>
      <c r="FR176" s="6">
        <v>0</v>
      </c>
      <c r="FS176" s="5">
        <v>0</v>
      </c>
      <c r="FT176" s="8">
        <v>0</v>
      </c>
      <c r="FU176" s="6">
        <v>0</v>
      </c>
      <c r="FV176" s="5">
        <v>0</v>
      </c>
      <c r="FW176" s="8">
        <v>0</v>
      </c>
      <c r="FX176" s="6">
        <v>0</v>
      </c>
      <c r="FY176" s="5">
        <v>0</v>
      </c>
      <c r="FZ176" s="8">
        <v>0</v>
      </c>
      <c r="GA176" s="6">
        <v>0</v>
      </c>
      <c r="GB176" s="5">
        <v>0</v>
      </c>
      <c r="GC176" s="8">
        <v>0</v>
      </c>
      <c r="GD176" s="6">
        <v>0</v>
      </c>
      <c r="GE176" s="5">
        <v>0</v>
      </c>
      <c r="GF176" s="8">
        <v>0</v>
      </c>
      <c r="GG176" s="6">
        <v>0</v>
      </c>
      <c r="GH176" s="5">
        <v>0</v>
      </c>
      <c r="GI176" s="8">
        <v>0</v>
      </c>
      <c r="GJ176" s="6">
        <v>0</v>
      </c>
      <c r="GK176" s="5">
        <v>0</v>
      </c>
      <c r="GL176" s="8">
        <v>0</v>
      </c>
      <c r="GM176" s="6">
        <v>0</v>
      </c>
      <c r="GN176" s="5">
        <v>0</v>
      </c>
      <c r="GO176" s="8">
        <v>0</v>
      </c>
      <c r="GP176" s="6">
        <f t="shared" si="504"/>
        <v>1714.498</v>
      </c>
      <c r="GQ176" s="8">
        <f t="shared" si="505"/>
        <v>21565.119999999999</v>
      </c>
    </row>
    <row r="177" spans="1:199" x14ac:dyDescent="0.3">
      <c r="A177" s="43">
        <v>2017</v>
      </c>
      <c r="B177" s="44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f t="shared" si="499"/>
        <v>0</v>
      </c>
      <c r="BH177" s="6">
        <v>8.1300000000000008</v>
      </c>
      <c r="BI177" s="5">
        <v>241.76</v>
      </c>
      <c r="BJ177" s="8">
        <f t="shared" si="500"/>
        <v>29736.777367773673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</v>
      </c>
      <c r="BU177" s="5">
        <v>0</v>
      </c>
      <c r="BV177" s="8">
        <v>0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0</v>
      </c>
      <c r="DW177" s="5">
        <v>0</v>
      </c>
      <c r="DX177" s="8">
        <v>0</v>
      </c>
      <c r="DY177" s="6">
        <v>0</v>
      </c>
      <c r="DZ177" s="5">
        <v>0</v>
      </c>
      <c r="EA177" s="8">
        <v>0</v>
      </c>
      <c r="EB177" s="6">
        <v>0</v>
      </c>
      <c r="EC177" s="5">
        <v>0</v>
      </c>
      <c r="ED177" s="8">
        <v>0</v>
      </c>
      <c r="EE177" s="6">
        <v>3983.18</v>
      </c>
      <c r="EF177" s="5">
        <v>47889.68</v>
      </c>
      <c r="EG177" s="8">
        <f t="shared" ref="EG177:EG185" si="506">EF177/EE177*1000</f>
        <v>12022.976616673111</v>
      </c>
      <c r="EH177" s="6">
        <v>0</v>
      </c>
      <c r="EI177" s="5">
        <v>0</v>
      </c>
      <c r="EJ177" s="8">
        <v>0</v>
      </c>
      <c r="EK177" s="6">
        <v>0</v>
      </c>
      <c r="EL177" s="5">
        <v>0</v>
      </c>
      <c r="EM177" s="8">
        <f t="shared" si="501"/>
        <v>0</v>
      </c>
      <c r="EN177" s="6">
        <v>0</v>
      </c>
      <c r="EO177" s="5">
        <v>0</v>
      </c>
      <c r="EP177" s="8">
        <v>0</v>
      </c>
      <c r="EQ177" s="6">
        <v>0</v>
      </c>
      <c r="ER177" s="5">
        <v>0</v>
      </c>
      <c r="ES177" s="8">
        <v>0</v>
      </c>
      <c r="ET177" s="6">
        <v>0</v>
      </c>
      <c r="EU177" s="5">
        <v>0</v>
      </c>
      <c r="EV177" s="8">
        <v>0</v>
      </c>
      <c r="EW177" s="6">
        <v>0</v>
      </c>
      <c r="EX177" s="5">
        <v>0</v>
      </c>
      <c r="EY177" s="8">
        <v>0</v>
      </c>
      <c r="EZ177" s="6">
        <v>0</v>
      </c>
      <c r="FA177" s="5">
        <v>0</v>
      </c>
      <c r="FB177" s="8">
        <v>0</v>
      </c>
      <c r="FC177" s="6">
        <v>2293.8850000000002</v>
      </c>
      <c r="FD177" s="5">
        <v>27419.15</v>
      </c>
      <c r="FE177" s="8">
        <f t="shared" si="502"/>
        <v>11953.149351427819</v>
      </c>
      <c r="FF177" s="6">
        <v>15.2</v>
      </c>
      <c r="FG177" s="5">
        <v>351.69</v>
      </c>
      <c r="FH177" s="8">
        <f t="shared" si="503"/>
        <v>23137.5</v>
      </c>
      <c r="FI177" s="6">
        <v>1.0389999999999999</v>
      </c>
      <c r="FJ177" s="5">
        <v>43.8</v>
      </c>
      <c r="FK177" s="8">
        <f t="shared" ref="FK177:FK182" si="507">FJ177/FI177*1000</f>
        <v>42155.919153031762</v>
      </c>
      <c r="FL177" s="6">
        <v>0</v>
      </c>
      <c r="FM177" s="5">
        <v>0</v>
      </c>
      <c r="FN177" s="8">
        <v>0</v>
      </c>
      <c r="FO177" s="6">
        <v>0</v>
      </c>
      <c r="FP177" s="5">
        <v>0</v>
      </c>
      <c r="FQ177" s="8">
        <v>0</v>
      </c>
      <c r="FR177" s="6">
        <v>0</v>
      </c>
      <c r="FS177" s="5">
        <v>0</v>
      </c>
      <c r="FT177" s="8">
        <v>0</v>
      </c>
      <c r="FU177" s="6">
        <v>0</v>
      </c>
      <c r="FV177" s="5">
        <v>0</v>
      </c>
      <c r="FW177" s="8">
        <v>0</v>
      </c>
      <c r="FX177" s="6">
        <v>0</v>
      </c>
      <c r="FY177" s="5">
        <v>0</v>
      </c>
      <c r="FZ177" s="8">
        <v>0</v>
      </c>
      <c r="GA177" s="6">
        <v>0</v>
      </c>
      <c r="GB177" s="5">
        <v>0</v>
      </c>
      <c r="GC177" s="8">
        <v>0</v>
      </c>
      <c r="GD177" s="6">
        <v>0</v>
      </c>
      <c r="GE177" s="5">
        <v>0</v>
      </c>
      <c r="GF177" s="8">
        <v>0</v>
      </c>
      <c r="GG177" s="6">
        <v>0</v>
      </c>
      <c r="GH177" s="5">
        <v>0</v>
      </c>
      <c r="GI177" s="8">
        <v>0</v>
      </c>
      <c r="GJ177" s="6">
        <v>0</v>
      </c>
      <c r="GK177" s="5">
        <v>0</v>
      </c>
      <c r="GL177" s="8">
        <v>0</v>
      </c>
      <c r="GM177" s="6">
        <v>0</v>
      </c>
      <c r="GN177" s="5">
        <v>0</v>
      </c>
      <c r="GO177" s="8">
        <v>0</v>
      </c>
      <c r="GP177" s="6">
        <f t="shared" si="504"/>
        <v>6301.4340000000002</v>
      </c>
      <c r="GQ177" s="8">
        <f t="shared" si="505"/>
        <v>75946.080000000002</v>
      </c>
    </row>
    <row r="178" spans="1:199" x14ac:dyDescent="0.3">
      <c r="A178" s="43">
        <v>2017</v>
      </c>
      <c r="B178" s="44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2024.14</v>
      </c>
      <c r="AB178" s="5">
        <v>22614.79</v>
      </c>
      <c r="AC178" s="8">
        <f t="shared" ref="AC178:AC185" si="508">AB178/AA178*1000</f>
        <v>11172.542413074194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f t="shared" si="499"/>
        <v>0</v>
      </c>
      <c r="BH178" s="6">
        <v>8.1</v>
      </c>
      <c r="BI178" s="5">
        <v>227.81</v>
      </c>
      <c r="BJ178" s="8">
        <f t="shared" si="500"/>
        <v>28124.691358024691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0</v>
      </c>
      <c r="DW178" s="5">
        <v>0</v>
      </c>
      <c r="DX178" s="8">
        <v>0</v>
      </c>
      <c r="DY178" s="6">
        <v>0</v>
      </c>
      <c r="DZ178" s="5">
        <v>0</v>
      </c>
      <c r="EA178" s="8">
        <v>0</v>
      </c>
      <c r="EB178" s="6">
        <v>0</v>
      </c>
      <c r="EC178" s="5">
        <v>0</v>
      </c>
      <c r="ED178" s="8">
        <v>0</v>
      </c>
      <c r="EE178" s="6">
        <v>0</v>
      </c>
      <c r="EF178" s="5">
        <v>0</v>
      </c>
      <c r="EG178" s="8">
        <v>0</v>
      </c>
      <c r="EH178" s="6">
        <v>0</v>
      </c>
      <c r="EI178" s="5">
        <v>0</v>
      </c>
      <c r="EJ178" s="8">
        <v>0</v>
      </c>
      <c r="EK178" s="6">
        <v>0</v>
      </c>
      <c r="EL178" s="5">
        <v>0</v>
      </c>
      <c r="EM178" s="8">
        <f t="shared" si="501"/>
        <v>0</v>
      </c>
      <c r="EN178" s="6">
        <v>0</v>
      </c>
      <c r="EO178" s="5">
        <v>0</v>
      </c>
      <c r="EP178" s="8">
        <v>0</v>
      </c>
      <c r="EQ178" s="6">
        <v>0</v>
      </c>
      <c r="ER178" s="5">
        <v>0</v>
      </c>
      <c r="ES178" s="8">
        <v>0</v>
      </c>
      <c r="ET178" s="6">
        <v>0</v>
      </c>
      <c r="EU178" s="5">
        <v>0</v>
      </c>
      <c r="EV178" s="8">
        <v>0</v>
      </c>
      <c r="EW178" s="6">
        <v>0</v>
      </c>
      <c r="EX178" s="5">
        <v>0</v>
      </c>
      <c r="EY178" s="8">
        <v>0</v>
      </c>
      <c r="EZ178" s="6">
        <v>0</v>
      </c>
      <c r="FA178" s="5">
        <v>0</v>
      </c>
      <c r="FB178" s="8">
        <v>0</v>
      </c>
      <c r="FC178" s="6">
        <v>0</v>
      </c>
      <c r="FD178" s="5">
        <v>0</v>
      </c>
      <c r="FE178" s="8">
        <v>0</v>
      </c>
      <c r="FF178" s="6">
        <v>0.74</v>
      </c>
      <c r="FG178" s="5">
        <v>59.11</v>
      </c>
      <c r="FH178" s="8">
        <f t="shared" si="503"/>
        <v>79878.378378378373</v>
      </c>
      <c r="FI178" s="6">
        <v>0</v>
      </c>
      <c r="FJ178" s="5">
        <v>0</v>
      </c>
      <c r="FK178" s="8">
        <v>0</v>
      </c>
      <c r="FL178" s="6">
        <v>0</v>
      </c>
      <c r="FM178" s="5">
        <v>0</v>
      </c>
      <c r="FN178" s="8">
        <v>0</v>
      </c>
      <c r="FO178" s="6">
        <v>0</v>
      </c>
      <c r="FP178" s="5">
        <v>0</v>
      </c>
      <c r="FQ178" s="8">
        <v>0</v>
      </c>
      <c r="FR178" s="6">
        <v>0</v>
      </c>
      <c r="FS178" s="5">
        <v>0</v>
      </c>
      <c r="FT178" s="8">
        <v>0</v>
      </c>
      <c r="FU178" s="6">
        <v>0</v>
      </c>
      <c r="FV178" s="5">
        <v>0</v>
      </c>
      <c r="FW178" s="8">
        <v>0</v>
      </c>
      <c r="FX178" s="6">
        <v>0</v>
      </c>
      <c r="FY178" s="5">
        <v>0</v>
      </c>
      <c r="FZ178" s="8">
        <v>0</v>
      </c>
      <c r="GA178" s="6">
        <v>0</v>
      </c>
      <c r="GB178" s="5">
        <v>0</v>
      </c>
      <c r="GC178" s="8">
        <v>0</v>
      </c>
      <c r="GD178" s="6">
        <v>0</v>
      </c>
      <c r="GE178" s="5">
        <v>0</v>
      </c>
      <c r="GF178" s="8">
        <v>0</v>
      </c>
      <c r="GG178" s="6">
        <v>0</v>
      </c>
      <c r="GH178" s="5">
        <v>0</v>
      </c>
      <c r="GI178" s="8">
        <v>0</v>
      </c>
      <c r="GJ178" s="6">
        <v>0</v>
      </c>
      <c r="GK178" s="5">
        <v>0</v>
      </c>
      <c r="GL178" s="8">
        <v>0</v>
      </c>
      <c r="GM178" s="6">
        <v>0</v>
      </c>
      <c r="GN178" s="5">
        <v>0</v>
      </c>
      <c r="GO178" s="8">
        <v>0</v>
      </c>
      <c r="GP178" s="6">
        <f t="shared" si="504"/>
        <v>2032.98</v>
      </c>
      <c r="GQ178" s="8">
        <f t="shared" si="505"/>
        <v>22901.71</v>
      </c>
    </row>
    <row r="179" spans="1:199" x14ac:dyDescent="0.3">
      <c r="A179" s="43">
        <v>2017</v>
      </c>
      <c r="B179" s="44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8.1</v>
      </c>
      <c r="P179" s="5">
        <v>238</v>
      </c>
      <c r="Q179" s="8">
        <f t="shared" ref="Q179" si="509">P179/O179*1000</f>
        <v>29382.716049382718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f t="shared" si="499"/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0</v>
      </c>
      <c r="BU179" s="5">
        <v>0</v>
      </c>
      <c r="BV179" s="8">
        <v>0</v>
      </c>
      <c r="BW179" s="6">
        <v>0</v>
      </c>
      <c r="BX179" s="5">
        <v>0</v>
      </c>
      <c r="BY179" s="8">
        <v>0</v>
      </c>
      <c r="BZ179" s="6">
        <v>0</v>
      </c>
      <c r="CA179" s="5">
        <v>0</v>
      </c>
      <c r="CB179" s="8">
        <v>0</v>
      </c>
      <c r="CC179" s="6">
        <v>4</v>
      </c>
      <c r="CD179" s="5">
        <v>105.69</v>
      </c>
      <c r="CE179" s="8">
        <f t="shared" ref="CE179:CE184" si="510">CD179/CC179*1000</f>
        <v>26422.5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0</v>
      </c>
      <c r="DW179" s="5">
        <v>0</v>
      </c>
      <c r="DX179" s="8">
        <v>0</v>
      </c>
      <c r="DY179" s="6">
        <v>0</v>
      </c>
      <c r="DZ179" s="5">
        <v>0</v>
      </c>
      <c r="EA179" s="8">
        <v>0</v>
      </c>
      <c r="EB179" s="6">
        <v>0</v>
      </c>
      <c r="EC179" s="5">
        <v>0</v>
      </c>
      <c r="ED179" s="8">
        <f t="shared" ref="ED179:ED186" si="511">IF(EB179=0,0,EC179/EB179*1000)</f>
        <v>0</v>
      </c>
      <c r="EE179" s="6">
        <v>0</v>
      </c>
      <c r="EF179" s="5">
        <v>0</v>
      </c>
      <c r="EG179" s="8">
        <v>0</v>
      </c>
      <c r="EH179" s="6">
        <v>1525.9670000000001</v>
      </c>
      <c r="EI179" s="5">
        <v>15452.73</v>
      </c>
      <c r="EJ179" s="8">
        <f t="shared" ref="EJ179" si="512">EI179/EH179*1000</f>
        <v>10126.516497407873</v>
      </c>
      <c r="EK179" s="6">
        <v>0</v>
      </c>
      <c r="EL179" s="5">
        <v>0</v>
      </c>
      <c r="EM179" s="8">
        <f t="shared" si="501"/>
        <v>0</v>
      </c>
      <c r="EN179" s="6">
        <v>0</v>
      </c>
      <c r="EO179" s="5">
        <v>0</v>
      </c>
      <c r="EP179" s="8">
        <v>0</v>
      </c>
      <c r="EQ179" s="6">
        <v>0</v>
      </c>
      <c r="ER179" s="5">
        <v>0</v>
      </c>
      <c r="ES179" s="8">
        <v>0</v>
      </c>
      <c r="ET179" s="6">
        <v>0</v>
      </c>
      <c r="EU179" s="5">
        <v>0</v>
      </c>
      <c r="EV179" s="8">
        <v>0</v>
      </c>
      <c r="EW179" s="6">
        <v>0</v>
      </c>
      <c r="EX179" s="5">
        <v>0</v>
      </c>
      <c r="EY179" s="8">
        <v>0</v>
      </c>
      <c r="EZ179" s="6">
        <v>0</v>
      </c>
      <c r="FA179" s="5">
        <v>0</v>
      </c>
      <c r="FB179" s="8">
        <v>0</v>
      </c>
      <c r="FC179" s="6">
        <v>2510.6790000000001</v>
      </c>
      <c r="FD179" s="5">
        <v>27098.05</v>
      </c>
      <c r="FE179" s="8">
        <f t="shared" si="502"/>
        <v>10793.116125159766</v>
      </c>
      <c r="FF179" s="6">
        <v>15.2</v>
      </c>
      <c r="FG179" s="5">
        <v>362.78</v>
      </c>
      <c r="FH179" s="8">
        <f t="shared" si="503"/>
        <v>23867.105263157893</v>
      </c>
      <c r="FI179" s="6">
        <v>0</v>
      </c>
      <c r="FJ179" s="5">
        <v>0</v>
      </c>
      <c r="FK179" s="8">
        <v>0</v>
      </c>
      <c r="FL179" s="6">
        <v>0</v>
      </c>
      <c r="FM179" s="5">
        <v>0</v>
      </c>
      <c r="FN179" s="8">
        <v>0</v>
      </c>
      <c r="FO179" s="6">
        <v>0</v>
      </c>
      <c r="FP179" s="5">
        <v>0</v>
      </c>
      <c r="FQ179" s="8">
        <v>0</v>
      </c>
      <c r="FR179" s="6">
        <v>0</v>
      </c>
      <c r="FS179" s="5">
        <v>0</v>
      </c>
      <c r="FT179" s="8">
        <v>0</v>
      </c>
      <c r="FU179" s="6">
        <v>0</v>
      </c>
      <c r="FV179" s="5">
        <v>0</v>
      </c>
      <c r="FW179" s="8">
        <v>0</v>
      </c>
      <c r="FX179" s="6">
        <v>0</v>
      </c>
      <c r="FY179" s="5">
        <v>0</v>
      </c>
      <c r="FZ179" s="8">
        <v>0</v>
      </c>
      <c r="GA179" s="6">
        <v>0</v>
      </c>
      <c r="GB179" s="5">
        <v>0</v>
      </c>
      <c r="GC179" s="8">
        <v>0</v>
      </c>
      <c r="GD179" s="6">
        <v>0</v>
      </c>
      <c r="GE179" s="5">
        <v>0</v>
      </c>
      <c r="GF179" s="8">
        <v>0</v>
      </c>
      <c r="GG179" s="6">
        <v>0</v>
      </c>
      <c r="GH179" s="5">
        <v>0</v>
      </c>
      <c r="GI179" s="8">
        <v>0</v>
      </c>
      <c r="GJ179" s="6">
        <v>0</v>
      </c>
      <c r="GK179" s="5">
        <v>0</v>
      </c>
      <c r="GL179" s="8">
        <v>0</v>
      </c>
      <c r="GM179" s="6">
        <v>0</v>
      </c>
      <c r="GN179" s="5">
        <v>0</v>
      </c>
      <c r="GO179" s="8">
        <v>0</v>
      </c>
      <c r="GP179" s="6">
        <f t="shared" si="504"/>
        <v>4063.9460000000004</v>
      </c>
      <c r="GQ179" s="8">
        <f t="shared" si="505"/>
        <v>43257.25</v>
      </c>
    </row>
    <row r="180" spans="1:199" x14ac:dyDescent="0.3">
      <c r="A180" s="43">
        <v>2017</v>
      </c>
      <c r="B180" s="44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3.0000000000000001E-3</v>
      </c>
      <c r="BC180" s="5">
        <v>7.78</v>
      </c>
      <c r="BD180" s="8">
        <f t="shared" ref="BD180:BD184" si="513">BC180/BB180*1000</f>
        <v>2593333.3333333335</v>
      </c>
      <c r="BE180" s="6">
        <v>0</v>
      </c>
      <c r="BF180" s="5">
        <v>0</v>
      </c>
      <c r="BG180" s="8">
        <f t="shared" si="499"/>
        <v>0</v>
      </c>
      <c r="BH180" s="6">
        <v>9.3800000000000008</v>
      </c>
      <c r="BI180" s="5">
        <v>499.46</v>
      </c>
      <c r="BJ180" s="8">
        <f t="shared" si="500"/>
        <v>53247.334754797434</v>
      </c>
      <c r="BK180" s="6">
        <v>0</v>
      </c>
      <c r="BL180" s="5">
        <v>0</v>
      </c>
      <c r="BM180" s="8"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</v>
      </c>
      <c r="BU180" s="5">
        <v>0</v>
      </c>
      <c r="BV180" s="8">
        <v>0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3.5</v>
      </c>
      <c r="DW180" s="5">
        <v>2.09</v>
      </c>
      <c r="DX180" s="8">
        <f t="shared" ref="DX180:DX184" si="514">DW180/DV180*1000</f>
        <v>597.14285714285711</v>
      </c>
      <c r="DY180" s="6">
        <v>0</v>
      </c>
      <c r="DZ180" s="5">
        <v>0</v>
      </c>
      <c r="EA180" s="8">
        <v>0</v>
      </c>
      <c r="EB180" s="6">
        <v>0</v>
      </c>
      <c r="EC180" s="5">
        <v>0</v>
      </c>
      <c r="ED180" s="8">
        <f t="shared" si="511"/>
        <v>0</v>
      </c>
      <c r="EE180" s="6">
        <v>0</v>
      </c>
      <c r="EF180" s="5">
        <v>0</v>
      </c>
      <c r="EG180" s="8">
        <v>0</v>
      </c>
      <c r="EH180" s="6">
        <v>0</v>
      </c>
      <c r="EI180" s="5">
        <v>0</v>
      </c>
      <c r="EJ180" s="8">
        <v>0</v>
      </c>
      <c r="EK180" s="6">
        <v>0</v>
      </c>
      <c r="EL180" s="5">
        <v>0</v>
      </c>
      <c r="EM180" s="8">
        <f t="shared" si="501"/>
        <v>0</v>
      </c>
      <c r="EN180" s="6">
        <v>0</v>
      </c>
      <c r="EO180" s="5">
        <v>0</v>
      </c>
      <c r="EP180" s="8">
        <v>0</v>
      </c>
      <c r="EQ180" s="6">
        <v>0</v>
      </c>
      <c r="ER180" s="5">
        <v>0</v>
      </c>
      <c r="ES180" s="8">
        <v>0</v>
      </c>
      <c r="ET180" s="6">
        <v>0</v>
      </c>
      <c r="EU180" s="5">
        <v>0</v>
      </c>
      <c r="EV180" s="8">
        <v>0</v>
      </c>
      <c r="EW180" s="6">
        <v>0</v>
      </c>
      <c r="EX180" s="5">
        <v>0</v>
      </c>
      <c r="EY180" s="8">
        <v>0</v>
      </c>
      <c r="EZ180" s="6">
        <v>0</v>
      </c>
      <c r="FA180" s="5">
        <v>0</v>
      </c>
      <c r="FB180" s="8">
        <v>0</v>
      </c>
      <c r="FC180" s="6">
        <v>2.3E-2</v>
      </c>
      <c r="FD180" s="5">
        <v>1.57</v>
      </c>
      <c r="FE180" s="8">
        <f t="shared" si="502"/>
        <v>68260.869565217392</v>
      </c>
      <c r="FF180" s="6">
        <v>0</v>
      </c>
      <c r="FG180" s="5">
        <v>0</v>
      </c>
      <c r="FH180" s="8">
        <v>0</v>
      </c>
      <c r="FI180" s="6">
        <v>1.1519999999999999</v>
      </c>
      <c r="FJ180" s="5">
        <v>48.69</v>
      </c>
      <c r="FK180" s="8">
        <f t="shared" si="507"/>
        <v>42265.625</v>
      </c>
      <c r="FL180" s="6">
        <v>0</v>
      </c>
      <c r="FM180" s="5">
        <v>0</v>
      </c>
      <c r="FN180" s="8">
        <v>0</v>
      </c>
      <c r="FO180" s="6">
        <v>0</v>
      </c>
      <c r="FP180" s="5">
        <v>0</v>
      </c>
      <c r="FQ180" s="8">
        <v>0</v>
      </c>
      <c r="FR180" s="6">
        <v>2E-3</v>
      </c>
      <c r="FS180" s="5">
        <v>0.03</v>
      </c>
      <c r="FT180" s="8">
        <f t="shared" ref="FT180:FT186" si="515">FS180/FR180*1000</f>
        <v>15000</v>
      </c>
      <c r="FU180" s="6">
        <v>2E-3</v>
      </c>
      <c r="FV180" s="5">
        <v>0.03</v>
      </c>
      <c r="FW180" s="8">
        <f t="shared" ref="FW180" si="516">FV180/FU180*1000</f>
        <v>15000</v>
      </c>
      <c r="FX180" s="6">
        <v>0</v>
      </c>
      <c r="FY180" s="5">
        <v>0</v>
      </c>
      <c r="FZ180" s="8">
        <v>0</v>
      </c>
      <c r="GA180" s="6">
        <v>0</v>
      </c>
      <c r="GB180" s="5">
        <v>0</v>
      </c>
      <c r="GC180" s="8">
        <v>0</v>
      </c>
      <c r="GD180" s="6">
        <v>0</v>
      </c>
      <c r="GE180" s="5">
        <v>0</v>
      </c>
      <c r="GF180" s="8">
        <v>0</v>
      </c>
      <c r="GG180" s="6">
        <v>0</v>
      </c>
      <c r="GH180" s="5">
        <v>0</v>
      </c>
      <c r="GI180" s="8">
        <v>0</v>
      </c>
      <c r="GJ180" s="6">
        <v>0</v>
      </c>
      <c r="GK180" s="5">
        <v>0</v>
      </c>
      <c r="GL180" s="8">
        <v>0</v>
      </c>
      <c r="GM180" s="6">
        <v>0</v>
      </c>
      <c r="GN180" s="5">
        <v>0</v>
      </c>
      <c r="GO180" s="8">
        <v>0</v>
      </c>
      <c r="GP180" s="6">
        <f t="shared" si="504"/>
        <v>14.06</v>
      </c>
      <c r="GQ180" s="8">
        <f t="shared" si="505"/>
        <v>559.62</v>
      </c>
    </row>
    <row r="181" spans="1:199" x14ac:dyDescent="0.3">
      <c r="A181" s="43">
        <v>2017</v>
      </c>
      <c r="B181" s="44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0</v>
      </c>
      <c r="BF181" s="5">
        <v>0</v>
      </c>
      <c r="BG181" s="8">
        <f t="shared" si="499"/>
        <v>0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0</v>
      </c>
      <c r="BU181" s="5">
        <v>0</v>
      </c>
      <c r="BV181" s="8">
        <v>0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1E-3</v>
      </c>
      <c r="CJ181" s="5">
        <v>7.0000000000000007E-2</v>
      </c>
      <c r="CK181" s="8">
        <f t="shared" ref="CK181" si="517">CJ181/CI181*1000</f>
        <v>70000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0</v>
      </c>
      <c r="DW181" s="5">
        <v>0</v>
      </c>
      <c r="DX181" s="8">
        <v>0</v>
      </c>
      <c r="DY181" s="6">
        <v>0</v>
      </c>
      <c r="DZ181" s="5">
        <v>0</v>
      </c>
      <c r="EA181" s="8">
        <v>0</v>
      </c>
      <c r="EB181" s="6">
        <v>0</v>
      </c>
      <c r="EC181" s="5">
        <v>0</v>
      </c>
      <c r="ED181" s="8">
        <f t="shared" si="511"/>
        <v>0</v>
      </c>
      <c r="EE181" s="6">
        <v>0</v>
      </c>
      <c r="EF181" s="5">
        <v>0</v>
      </c>
      <c r="EG181" s="8">
        <v>0</v>
      </c>
      <c r="EH181" s="6">
        <v>0</v>
      </c>
      <c r="EI181" s="5">
        <v>0</v>
      </c>
      <c r="EJ181" s="8">
        <v>0</v>
      </c>
      <c r="EK181" s="6">
        <v>0</v>
      </c>
      <c r="EL181" s="5">
        <v>0</v>
      </c>
      <c r="EM181" s="8">
        <f t="shared" si="501"/>
        <v>0</v>
      </c>
      <c r="EN181" s="6">
        <v>0</v>
      </c>
      <c r="EO181" s="5">
        <v>0</v>
      </c>
      <c r="EP181" s="8">
        <v>0</v>
      </c>
      <c r="EQ181" s="6">
        <v>0</v>
      </c>
      <c r="ER181" s="5">
        <v>0</v>
      </c>
      <c r="ES181" s="8">
        <v>0</v>
      </c>
      <c r="ET181" s="6">
        <v>0</v>
      </c>
      <c r="EU181" s="5">
        <v>0</v>
      </c>
      <c r="EV181" s="8">
        <v>0</v>
      </c>
      <c r="EW181" s="6">
        <v>0</v>
      </c>
      <c r="EX181" s="5">
        <v>0</v>
      </c>
      <c r="EY181" s="8">
        <v>0</v>
      </c>
      <c r="EZ181" s="6">
        <v>0</v>
      </c>
      <c r="FA181" s="5">
        <v>0</v>
      </c>
      <c r="FB181" s="8">
        <v>0</v>
      </c>
      <c r="FC181" s="6">
        <v>15.565</v>
      </c>
      <c r="FD181" s="5">
        <v>290.45</v>
      </c>
      <c r="FE181" s="8">
        <f t="shared" si="502"/>
        <v>18660.456151622227</v>
      </c>
      <c r="FF181" s="6">
        <v>0</v>
      </c>
      <c r="FG181" s="5">
        <v>0</v>
      </c>
      <c r="FH181" s="8">
        <v>0</v>
      </c>
      <c r="FI181" s="6">
        <v>0</v>
      </c>
      <c r="FJ181" s="5">
        <v>0</v>
      </c>
      <c r="FK181" s="8">
        <v>0</v>
      </c>
      <c r="FL181" s="6">
        <v>0</v>
      </c>
      <c r="FM181" s="5">
        <v>0</v>
      </c>
      <c r="FN181" s="8">
        <v>0</v>
      </c>
      <c r="FO181" s="6">
        <v>0</v>
      </c>
      <c r="FP181" s="5">
        <v>0</v>
      </c>
      <c r="FQ181" s="8">
        <v>0</v>
      </c>
      <c r="FR181" s="6">
        <v>0</v>
      </c>
      <c r="FS181" s="5">
        <v>0</v>
      </c>
      <c r="FT181" s="8">
        <v>0</v>
      </c>
      <c r="FU181" s="6">
        <v>0</v>
      </c>
      <c r="FV181" s="5">
        <v>0</v>
      </c>
      <c r="FW181" s="8">
        <v>0</v>
      </c>
      <c r="FX181" s="6">
        <v>0</v>
      </c>
      <c r="FY181" s="5">
        <v>0</v>
      </c>
      <c r="FZ181" s="8">
        <v>0</v>
      </c>
      <c r="GA181" s="6">
        <v>0</v>
      </c>
      <c r="GB181" s="5">
        <v>0</v>
      </c>
      <c r="GC181" s="8">
        <v>0</v>
      </c>
      <c r="GD181" s="6">
        <v>32.591999999999999</v>
      </c>
      <c r="GE181" s="5">
        <v>572.59</v>
      </c>
      <c r="GF181" s="8">
        <f t="shared" ref="GF181" si="518">GE181/GD181*1000</f>
        <v>17568.421698576341</v>
      </c>
      <c r="GG181" s="6">
        <v>0</v>
      </c>
      <c r="GH181" s="5">
        <v>0</v>
      </c>
      <c r="GI181" s="8">
        <v>0</v>
      </c>
      <c r="GJ181" s="6">
        <v>0</v>
      </c>
      <c r="GK181" s="5">
        <v>0</v>
      </c>
      <c r="GL181" s="8">
        <v>0</v>
      </c>
      <c r="GM181" s="6">
        <v>0</v>
      </c>
      <c r="GN181" s="5">
        <v>0</v>
      </c>
      <c r="GO181" s="8">
        <v>0</v>
      </c>
      <c r="GP181" s="6">
        <f t="shared" si="504"/>
        <v>48.157999999999994</v>
      </c>
      <c r="GQ181" s="8">
        <f t="shared" si="505"/>
        <v>863.11</v>
      </c>
    </row>
    <row r="182" spans="1:199" x14ac:dyDescent="0.3">
      <c r="A182" s="43">
        <v>2017</v>
      </c>
      <c r="B182" s="44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6.0000000000000001E-3</v>
      </c>
      <c r="AW182" s="5">
        <v>0.53</v>
      </c>
      <c r="AX182" s="8">
        <f t="shared" ref="AX182" si="519">AW182/AV182*1000</f>
        <v>88333.333333333343</v>
      </c>
      <c r="AY182" s="6">
        <v>0</v>
      </c>
      <c r="AZ182" s="5">
        <v>0</v>
      </c>
      <c r="BA182" s="8">
        <v>0</v>
      </c>
      <c r="BB182" s="6">
        <v>1.8</v>
      </c>
      <c r="BC182" s="5">
        <v>146.01</v>
      </c>
      <c r="BD182" s="8">
        <f t="shared" si="513"/>
        <v>81116.666666666657</v>
      </c>
      <c r="BE182" s="6">
        <v>0</v>
      </c>
      <c r="BF182" s="5">
        <v>0</v>
      </c>
      <c r="BG182" s="8">
        <f t="shared" si="499"/>
        <v>0</v>
      </c>
      <c r="BH182" s="6">
        <v>24.3</v>
      </c>
      <c r="BI182" s="5">
        <v>731.19</v>
      </c>
      <c r="BJ182" s="8">
        <f t="shared" si="500"/>
        <v>30090.123456790123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34.24</v>
      </c>
      <c r="BU182" s="5">
        <v>459.98</v>
      </c>
      <c r="BV182" s="8">
        <f t="shared" ref="BV182" si="520">BU182/BT182*1000</f>
        <v>13433.995327102803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0</v>
      </c>
      <c r="DW182" s="5">
        <v>0</v>
      </c>
      <c r="DX182" s="8">
        <v>0</v>
      </c>
      <c r="DY182" s="6">
        <v>0</v>
      </c>
      <c r="DZ182" s="5">
        <v>0</v>
      </c>
      <c r="EA182" s="8">
        <v>0</v>
      </c>
      <c r="EB182" s="6">
        <v>0</v>
      </c>
      <c r="EC182" s="5">
        <v>0</v>
      </c>
      <c r="ED182" s="8">
        <f t="shared" si="511"/>
        <v>0</v>
      </c>
      <c r="EE182" s="6">
        <v>0</v>
      </c>
      <c r="EF182" s="5">
        <v>0</v>
      </c>
      <c r="EG182" s="8">
        <v>0</v>
      </c>
      <c r="EH182" s="6">
        <v>0</v>
      </c>
      <c r="EI182" s="5">
        <v>0</v>
      </c>
      <c r="EJ182" s="8">
        <v>0</v>
      </c>
      <c r="EK182" s="6">
        <v>0</v>
      </c>
      <c r="EL182" s="5">
        <v>0</v>
      </c>
      <c r="EM182" s="8">
        <f t="shared" si="501"/>
        <v>0</v>
      </c>
      <c r="EN182" s="6">
        <v>0</v>
      </c>
      <c r="EO182" s="5">
        <v>0</v>
      </c>
      <c r="EP182" s="8">
        <v>0</v>
      </c>
      <c r="EQ182" s="6">
        <v>0</v>
      </c>
      <c r="ER182" s="5">
        <v>0</v>
      </c>
      <c r="ES182" s="8">
        <v>0</v>
      </c>
      <c r="ET182" s="6">
        <v>0</v>
      </c>
      <c r="EU182" s="5">
        <v>0</v>
      </c>
      <c r="EV182" s="8">
        <v>0</v>
      </c>
      <c r="EW182" s="6">
        <v>0</v>
      </c>
      <c r="EX182" s="5">
        <v>0</v>
      </c>
      <c r="EY182" s="8">
        <v>0</v>
      </c>
      <c r="EZ182" s="6">
        <v>0</v>
      </c>
      <c r="FA182" s="5">
        <v>0</v>
      </c>
      <c r="FB182" s="8">
        <v>0</v>
      </c>
      <c r="FC182" s="6">
        <v>1070.7550000000001</v>
      </c>
      <c r="FD182" s="5">
        <v>12212.36</v>
      </c>
      <c r="FE182" s="8">
        <f t="shared" si="502"/>
        <v>11405.372844394842</v>
      </c>
      <c r="FF182" s="6">
        <v>30.4</v>
      </c>
      <c r="FG182" s="5">
        <v>654.20000000000005</v>
      </c>
      <c r="FH182" s="8">
        <f t="shared" si="503"/>
        <v>21519.736842105267</v>
      </c>
      <c r="FI182" s="6">
        <v>2.0920000000000001</v>
      </c>
      <c r="FJ182" s="5">
        <v>82.5</v>
      </c>
      <c r="FK182" s="8">
        <f t="shared" si="507"/>
        <v>39435.946462715103</v>
      </c>
      <c r="FL182" s="6">
        <v>0</v>
      </c>
      <c r="FM182" s="5">
        <v>0</v>
      </c>
      <c r="FN182" s="8">
        <v>0</v>
      </c>
      <c r="FO182" s="6">
        <v>0</v>
      </c>
      <c r="FP182" s="5">
        <v>0</v>
      </c>
      <c r="FQ182" s="8">
        <v>0</v>
      </c>
      <c r="FR182" s="6">
        <v>0</v>
      </c>
      <c r="FS182" s="5">
        <v>0</v>
      </c>
      <c r="FT182" s="8">
        <v>0</v>
      </c>
      <c r="FU182" s="6">
        <v>0</v>
      </c>
      <c r="FV182" s="5">
        <v>0</v>
      </c>
      <c r="FW182" s="8">
        <v>0</v>
      </c>
      <c r="FX182" s="6">
        <v>0</v>
      </c>
      <c r="FY182" s="5">
        <v>0</v>
      </c>
      <c r="FZ182" s="8">
        <v>0</v>
      </c>
      <c r="GA182" s="6">
        <v>0.2</v>
      </c>
      <c r="GB182" s="5">
        <v>10.58</v>
      </c>
      <c r="GC182" s="8">
        <f t="shared" ref="GC182:GC184" si="521">GB182/GA182*1000</f>
        <v>52900</v>
      </c>
      <c r="GD182" s="6">
        <v>0</v>
      </c>
      <c r="GE182" s="5">
        <v>0</v>
      </c>
      <c r="GF182" s="8">
        <v>0</v>
      </c>
      <c r="GG182" s="6">
        <v>0</v>
      </c>
      <c r="GH182" s="5">
        <v>0</v>
      </c>
      <c r="GI182" s="8">
        <v>0</v>
      </c>
      <c r="GJ182" s="6">
        <v>0</v>
      </c>
      <c r="GK182" s="5">
        <v>0</v>
      </c>
      <c r="GL182" s="8">
        <v>0</v>
      </c>
      <c r="GM182" s="6">
        <v>0</v>
      </c>
      <c r="GN182" s="5">
        <v>0</v>
      </c>
      <c r="GO182" s="8">
        <v>0</v>
      </c>
      <c r="GP182" s="6">
        <f t="shared" si="504"/>
        <v>1163.7930000000001</v>
      </c>
      <c r="GQ182" s="8">
        <f t="shared" si="505"/>
        <v>14297.35</v>
      </c>
    </row>
    <row r="183" spans="1:199" x14ac:dyDescent="0.3">
      <c r="A183" s="43">
        <v>2017</v>
      </c>
      <c r="B183" s="44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0</v>
      </c>
      <c r="Y183" s="5">
        <v>0</v>
      </c>
      <c r="Z183" s="8">
        <v>0</v>
      </c>
      <c r="AA183" s="6">
        <v>0</v>
      </c>
      <c r="AB183" s="5">
        <v>0</v>
      </c>
      <c r="AC183" s="8">
        <v>0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f t="shared" si="499"/>
        <v>0</v>
      </c>
      <c r="BH183" s="6">
        <v>16.202999999999999</v>
      </c>
      <c r="BI183" s="5">
        <v>519.28</v>
      </c>
      <c r="BJ183" s="8">
        <f t="shared" si="500"/>
        <v>32048.386101339252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0.95</v>
      </c>
      <c r="DQ183" s="5">
        <v>43.48</v>
      </c>
      <c r="DR183" s="8">
        <f t="shared" ref="DR183:DR184" si="522">DQ183/DP183*1000</f>
        <v>45768.42105263158</v>
      </c>
      <c r="DS183" s="6">
        <v>0</v>
      </c>
      <c r="DT183" s="5">
        <v>0</v>
      </c>
      <c r="DU183" s="8">
        <v>0</v>
      </c>
      <c r="DV183" s="6">
        <v>0</v>
      </c>
      <c r="DW183" s="5">
        <v>0</v>
      </c>
      <c r="DX183" s="8">
        <v>0</v>
      </c>
      <c r="DY183" s="6">
        <v>0</v>
      </c>
      <c r="DZ183" s="5">
        <v>0</v>
      </c>
      <c r="EA183" s="8">
        <v>0</v>
      </c>
      <c r="EB183" s="6">
        <v>0</v>
      </c>
      <c r="EC183" s="5">
        <v>0</v>
      </c>
      <c r="ED183" s="8">
        <f t="shared" si="511"/>
        <v>0</v>
      </c>
      <c r="EE183" s="6">
        <v>0</v>
      </c>
      <c r="EF183" s="5">
        <v>0</v>
      </c>
      <c r="EG183" s="8">
        <v>0</v>
      </c>
      <c r="EH183" s="6">
        <v>0</v>
      </c>
      <c r="EI183" s="5">
        <v>0</v>
      </c>
      <c r="EJ183" s="8">
        <v>0</v>
      </c>
      <c r="EK183" s="6">
        <v>0</v>
      </c>
      <c r="EL183" s="5">
        <v>0</v>
      </c>
      <c r="EM183" s="8">
        <f t="shared" si="501"/>
        <v>0</v>
      </c>
      <c r="EN183" s="6">
        <v>0</v>
      </c>
      <c r="EO183" s="5">
        <v>0</v>
      </c>
      <c r="EP183" s="8">
        <v>0</v>
      </c>
      <c r="EQ183" s="6">
        <v>0</v>
      </c>
      <c r="ER183" s="5">
        <v>0</v>
      </c>
      <c r="ES183" s="8">
        <v>0</v>
      </c>
      <c r="ET183" s="6">
        <v>0</v>
      </c>
      <c r="EU183" s="5">
        <v>0</v>
      </c>
      <c r="EV183" s="8">
        <v>0</v>
      </c>
      <c r="EW183" s="6">
        <v>0</v>
      </c>
      <c r="EX183" s="5">
        <v>0</v>
      </c>
      <c r="EY183" s="8">
        <v>0</v>
      </c>
      <c r="EZ183" s="6">
        <v>0</v>
      </c>
      <c r="FA183" s="5">
        <v>0</v>
      </c>
      <c r="FB183" s="8">
        <v>0</v>
      </c>
      <c r="FC183" s="6">
        <v>1516.0260000000001</v>
      </c>
      <c r="FD183" s="5">
        <v>16731.61</v>
      </c>
      <c r="FE183" s="8">
        <f t="shared" si="502"/>
        <v>11036.492777828349</v>
      </c>
      <c r="FF183" s="6">
        <v>0</v>
      </c>
      <c r="FG183" s="5">
        <v>0</v>
      </c>
      <c r="FH183" s="8">
        <v>0</v>
      </c>
      <c r="FI183" s="6">
        <v>0</v>
      </c>
      <c r="FJ183" s="5">
        <v>0</v>
      </c>
      <c r="FK183" s="8">
        <v>0</v>
      </c>
      <c r="FL183" s="6">
        <v>0</v>
      </c>
      <c r="FM183" s="5">
        <v>0</v>
      </c>
      <c r="FN183" s="8">
        <v>0</v>
      </c>
      <c r="FO183" s="6">
        <v>0</v>
      </c>
      <c r="FP183" s="5">
        <v>0</v>
      </c>
      <c r="FQ183" s="8">
        <v>0</v>
      </c>
      <c r="FR183" s="6">
        <v>0</v>
      </c>
      <c r="FS183" s="5">
        <v>0</v>
      </c>
      <c r="FT183" s="8">
        <v>0</v>
      </c>
      <c r="FU183" s="6">
        <v>0</v>
      </c>
      <c r="FV183" s="5">
        <v>0</v>
      </c>
      <c r="FW183" s="8">
        <v>0</v>
      </c>
      <c r="FX183" s="6">
        <v>0</v>
      </c>
      <c r="FY183" s="5">
        <v>0</v>
      </c>
      <c r="FZ183" s="8">
        <v>0</v>
      </c>
      <c r="GA183" s="6">
        <v>0</v>
      </c>
      <c r="GB183" s="5">
        <v>0</v>
      </c>
      <c r="GC183" s="8">
        <v>0</v>
      </c>
      <c r="GD183" s="6">
        <v>0</v>
      </c>
      <c r="GE183" s="5">
        <v>0</v>
      </c>
      <c r="GF183" s="8">
        <v>0</v>
      </c>
      <c r="GG183" s="6">
        <v>0</v>
      </c>
      <c r="GH183" s="5">
        <v>0</v>
      </c>
      <c r="GI183" s="8">
        <v>0</v>
      </c>
      <c r="GJ183" s="6">
        <v>0</v>
      </c>
      <c r="GK183" s="5">
        <v>0</v>
      </c>
      <c r="GL183" s="8">
        <v>0</v>
      </c>
      <c r="GM183" s="6">
        <v>0</v>
      </c>
      <c r="GN183" s="5">
        <v>0</v>
      </c>
      <c r="GO183" s="8">
        <v>0</v>
      </c>
      <c r="GP183" s="6">
        <f t="shared" si="504"/>
        <v>1533.1790000000001</v>
      </c>
      <c r="GQ183" s="8">
        <f t="shared" si="505"/>
        <v>17294.37</v>
      </c>
    </row>
    <row r="184" spans="1:199" x14ac:dyDescent="0.3">
      <c r="A184" s="43">
        <v>2017</v>
      </c>
      <c r="B184" s="44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3.0000000000000001E-3</v>
      </c>
      <c r="BC184" s="5">
        <v>8.77</v>
      </c>
      <c r="BD184" s="8">
        <f t="shared" si="513"/>
        <v>2923333.333333333</v>
      </c>
      <c r="BE184" s="6">
        <v>0</v>
      </c>
      <c r="BF184" s="5">
        <v>0</v>
      </c>
      <c r="BG184" s="8">
        <f t="shared" si="499"/>
        <v>0</v>
      </c>
      <c r="BH184" s="6">
        <v>8.1</v>
      </c>
      <c r="BI184" s="5">
        <v>256.99</v>
      </c>
      <c r="BJ184" s="8">
        <f t="shared" si="500"/>
        <v>31727.160493827163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</v>
      </c>
      <c r="BU184" s="5">
        <v>0</v>
      </c>
      <c r="BV184" s="8">
        <v>0</v>
      </c>
      <c r="BW184" s="6">
        <v>0</v>
      </c>
      <c r="BX184" s="5">
        <v>0</v>
      </c>
      <c r="BY184" s="8">
        <v>0</v>
      </c>
      <c r="BZ184" s="6">
        <v>0</v>
      </c>
      <c r="CA184" s="5">
        <v>0</v>
      </c>
      <c r="CB184" s="8">
        <v>0</v>
      </c>
      <c r="CC184" s="6">
        <v>10</v>
      </c>
      <c r="CD184" s="5">
        <v>262.16000000000003</v>
      </c>
      <c r="CE184" s="8">
        <f t="shared" si="510"/>
        <v>26216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0.99299999999999999</v>
      </c>
      <c r="CS184" s="5">
        <v>2.2400000000000002</v>
      </c>
      <c r="CT184" s="8">
        <f t="shared" ref="CT184" si="523">CS184/CR184*1000</f>
        <v>2255.7905337361531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104</v>
      </c>
      <c r="DK184" s="5">
        <v>1300.6500000000001</v>
      </c>
      <c r="DL184" s="8">
        <f t="shared" ref="DL184:DL185" si="524">DK184/DJ184*1000</f>
        <v>12506.250000000002</v>
      </c>
      <c r="DM184" s="6">
        <v>0</v>
      </c>
      <c r="DN184" s="5">
        <v>0</v>
      </c>
      <c r="DO184" s="8">
        <v>0</v>
      </c>
      <c r="DP184" s="6">
        <v>1.698</v>
      </c>
      <c r="DQ184" s="5">
        <v>84.92</v>
      </c>
      <c r="DR184" s="8">
        <f t="shared" si="522"/>
        <v>50011.778563015316</v>
      </c>
      <c r="DS184" s="6">
        <v>0</v>
      </c>
      <c r="DT184" s="5">
        <v>0</v>
      </c>
      <c r="DU184" s="8">
        <v>0</v>
      </c>
      <c r="DV184" s="6">
        <v>0.7</v>
      </c>
      <c r="DW184" s="5">
        <v>1.97</v>
      </c>
      <c r="DX184" s="8">
        <f t="shared" si="514"/>
        <v>2814.2857142857147</v>
      </c>
      <c r="DY184" s="6">
        <v>0</v>
      </c>
      <c r="DZ184" s="5">
        <v>0</v>
      </c>
      <c r="EA184" s="8">
        <v>0</v>
      </c>
      <c r="EB184" s="6">
        <v>0</v>
      </c>
      <c r="EC184" s="5">
        <v>0</v>
      </c>
      <c r="ED184" s="8">
        <f t="shared" si="511"/>
        <v>0</v>
      </c>
      <c r="EE184" s="6">
        <v>0</v>
      </c>
      <c r="EF184" s="5">
        <v>0</v>
      </c>
      <c r="EG184" s="8">
        <v>0</v>
      </c>
      <c r="EH184" s="6">
        <v>0</v>
      </c>
      <c r="EI184" s="5">
        <v>0</v>
      </c>
      <c r="EJ184" s="8">
        <v>0</v>
      </c>
      <c r="EK184" s="6">
        <v>0</v>
      </c>
      <c r="EL184" s="5">
        <v>0</v>
      </c>
      <c r="EM184" s="8">
        <f t="shared" si="501"/>
        <v>0</v>
      </c>
      <c r="EN184" s="6">
        <v>0</v>
      </c>
      <c r="EO184" s="5">
        <v>0</v>
      </c>
      <c r="EP184" s="8">
        <v>0</v>
      </c>
      <c r="EQ184" s="6">
        <v>0</v>
      </c>
      <c r="ER184" s="5">
        <v>0</v>
      </c>
      <c r="ES184" s="8">
        <v>0</v>
      </c>
      <c r="ET184" s="6">
        <v>0</v>
      </c>
      <c r="EU184" s="5">
        <v>0</v>
      </c>
      <c r="EV184" s="8">
        <v>0</v>
      </c>
      <c r="EW184" s="6">
        <v>0</v>
      </c>
      <c r="EX184" s="5">
        <v>0</v>
      </c>
      <c r="EY184" s="8">
        <v>0</v>
      </c>
      <c r="EZ184" s="6">
        <v>0</v>
      </c>
      <c r="FA184" s="5">
        <v>0</v>
      </c>
      <c r="FB184" s="8">
        <v>0</v>
      </c>
      <c r="FC184" s="6">
        <v>0</v>
      </c>
      <c r="FD184" s="5">
        <v>0</v>
      </c>
      <c r="FE184" s="8">
        <v>0</v>
      </c>
      <c r="FF184" s="6">
        <v>15.2</v>
      </c>
      <c r="FG184" s="5">
        <v>347.37</v>
      </c>
      <c r="FH184" s="8">
        <f t="shared" si="503"/>
        <v>22853.28947368421</v>
      </c>
      <c r="FI184" s="6">
        <v>0</v>
      </c>
      <c r="FJ184" s="5">
        <v>0</v>
      </c>
      <c r="FK184" s="8">
        <v>0</v>
      </c>
      <c r="FL184" s="6">
        <v>0</v>
      </c>
      <c r="FM184" s="5">
        <v>0</v>
      </c>
      <c r="FN184" s="8">
        <v>0</v>
      </c>
      <c r="FO184" s="6">
        <v>0</v>
      </c>
      <c r="FP184" s="5">
        <v>0</v>
      </c>
      <c r="FQ184" s="8">
        <v>0</v>
      </c>
      <c r="FR184" s="6">
        <v>0</v>
      </c>
      <c r="FS184" s="5">
        <v>0</v>
      </c>
      <c r="FT184" s="8">
        <v>0</v>
      </c>
      <c r="FU184" s="6">
        <v>0</v>
      </c>
      <c r="FV184" s="5">
        <v>0</v>
      </c>
      <c r="FW184" s="8">
        <v>0</v>
      </c>
      <c r="FX184" s="6">
        <v>0</v>
      </c>
      <c r="FY184" s="5">
        <v>0</v>
      </c>
      <c r="FZ184" s="8">
        <v>0</v>
      </c>
      <c r="GA184" s="6">
        <v>1E-3</v>
      </c>
      <c r="GB184" s="5">
        <v>0.54</v>
      </c>
      <c r="GC184" s="8">
        <f t="shared" si="521"/>
        <v>540000</v>
      </c>
      <c r="GD184" s="6">
        <v>0</v>
      </c>
      <c r="GE184" s="5">
        <v>0</v>
      </c>
      <c r="GF184" s="8">
        <v>0</v>
      </c>
      <c r="GG184" s="6">
        <v>0</v>
      </c>
      <c r="GH184" s="5">
        <v>0</v>
      </c>
      <c r="GI184" s="8">
        <v>0</v>
      </c>
      <c r="GJ184" s="6">
        <v>0</v>
      </c>
      <c r="GK184" s="5">
        <v>0</v>
      </c>
      <c r="GL184" s="8">
        <v>0</v>
      </c>
      <c r="GM184" s="6">
        <v>0</v>
      </c>
      <c r="GN184" s="5">
        <v>0</v>
      </c>
      <c r="GO184" s="8">
        <v>0</v>
      </c>
      <c r="GP184" s="6">
        <f t="shared" si="504"/>
        <v>140.69499999999999</v>
      </c>
      <c r="GQ184" s="8">
        <f t="shared" si="505"/>
        <v>2265.61</v>
      </c>
    </row>
    <row r="185" spans="1:199" x14ac:dyDescent="0.3">
      <c r="A185" s="43">
        <v>2017</v>
      </c>
      <c r="B185" s="44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2014.6179999999999</v>
      </c>
      <c r="AB185" s="5">
        <v>22373.01</v>
      </c>
      <c r="AC185" s="8">
        <f t="shared" si="508"/>
        <v>11105.336098456382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f t="shared" si="499"/>
        <v>0</v>
      </c>
      <c r="BH185" s="6">
        <v>8.9</v>
      </c>
      <c r="BI185" s="5">
        <v>298.60000000000002</v>
      </c>
      <c r="BJ185" s="8">
        <f t="shared" si="500"/>
        <v>33550.561797752816</v>
      </c>
      <c r="BK185" s="6">
        <v>0</v>
      </c>
      <c r="BL185" s="5">
        <v>0</v>
      </c>
      <c r="BM185" s="8"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0</v>
      </c>
      <c r="BU185" s="5">
        <v>0</v>
      </c>
      <c r="BV185" s="8">
        <v>0</v>
      </c>
      <c r="BW185" s="6">
        <v>1E-3</v>
      </c>
      <c r="BX185" s="5">
        <v>0.02</v>
      </c>
      <c r="BY185" s="8">
        <f t="shared" ref="BY185" si="525">BX185/BW185*1000</f>
        <v>20000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126</v>
      </c>
      <c r="DK185" s="5">
        <v>1596.76</v>
      </c>
      <c r="DL185" s="8">
        <f t="shared" si="524"/>
        <v>12672.698412698413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0</v>
      </c>
      <c r="DW185" s="5">
        <v>0</v>
      </c>
      <c r="DX185" s="8">
        <v>0</v>
      </c>
      <c r="DY185" s="6">
        <v>0</v>
      </c>
      <c r="DZ185" s="5">
        <v>0</v>
      </c>
      <c r="EA185" s="8">
        <v>0</v>
      </c>
      <c r="EB185" s="6">
        <v>0</v>
      </c>
      <c r="EC185" s="5">
        <v>0</v>
      </c>
      <c r="ED185" s="8">
        <f t="shared" si="511"/>
        <v>0</v>
      </c>
      <c r="EE185" s="6">
        <v>1021.32</v>
      </c>
      <c r="EF185" s="5">
        <v>12506.51</v>
      </c>
      <c r="EG185" s="8">
        <f t="shared" si="506"/>
        <v>12245.43727724905</v>
      </c>
      <c r="EH185" s="6">
        <v>0</v>
      </c>
      <c r="EI185" s="5">
        <v>0</v>
      </c>
      <c r="EJ185" s="8">
        <v>0</v>
      </c>
      <c r="EK185" s="6">
        <v>0</v>
      </c>
      <c r="EL185" s="5">
        <v>0</v>
      </c>
      <c r="EM185" s="8">
        <f t="shared" si="501"/>
        <v>0</v>
      </c>
      <c r="EN185" s="6">
        <v>0</v>
      </c>
      <c r="EO185" s="5">
        <v>0</v>
      </c>
      <c r="EP185" s="8">
        <v>0</v>
      </c>
      <c r="EQ185" s="6">
        <v>0</v>
      </c>
      <c r="ER185" s="5">
        <v>0</v>
      </c>
      <c r="ES185" s="8">
        <v>0</v>
      </c>
      <c r="ET185" s="6">
        <v>0</v>
      </c>
      <c r="EU185" s="5">
        <v>0</v>
      </c>
      <c r="EV185" s="8">
        <v>0</v>
      </c>
      <c r="EW185" s="6">
        <v>0</v>
      </c>
      <c r="EX185" s="5">
        <v>0</v>
      </c>
      <c r="EY185" s="8">
        <v>0</v>
      </c>
      <c r="EZ185" s="6">
        <v>0</v>
      </c>
      <c r="FA185" s="5">
        <v>0</v>
      </c>
      <c r="FB185" s="8">
        <v>0</v>
      </c>
      <c r="FC185" s="6">
        <v>3986.2779999999998</v>
      </c>
      <c r="FD185" s="5">
        <v>45201.19</v>
      </c>
      <c r="FE185" s="8">
        <f t="shared" si="502"/>
        <v>11339.196613984275</v>
      </c>
      <c r="FF185" s="6">
        <v>15.94</v>
      </c>
      <c r="FG185" s="5">
        <v>454.33</v>
      </c>
      <c r="FH185" s="8">
        <f t="shared" si="503"/>
        <v>28502.509410288581</v>
      </c>
      <c r="FI185" s="6">
        <v>0</v>
      </c>
      <c r="FJ185" s="5">
        <v>0</v>
      </c>
      <c r="FK185" s="8">
        <v>0</v>
      </c>
      <c r="FL185" s="6">
        <v>0</v>
      </c>
      <c r="FM185" s="5">
        <v>0</v>
      </c>
      <c r="FN185" s="8">
        <v>0</v>
      </c>
      <c r="FO185" s="6">
        <v>0</v>
      </c>
      <c r="FP185" s="5">
        <v>0</v>
      </c>
      <c r="FQ185" s="8">
        <v>0</v>
      </c>
      <c r="FR185" s="6">
        <v>0</v>
      </c>
      <c r="FS185" s="5">
        <v>0</v>
      </c>
      <c r="FT185" s="8">
        <v>0</v>
      </c>
      <c r="FU185" s="6">
        <v>0</v>
      </c>
      <c r="FV185" s="5">
        <v>0</v>
      </c>
      <c r="FW185" s="8">
        <v>0</v>
      </c>
      <c r="FX185" s="6">
        <v>0</v>
      </c>
      <c r="FY185" s="5">
        <v>0</v>
      </c>
      <c r="FZ185" s="8">
        <v>0</v>
      </c>
      <c r="GA185" s="6">
        <v>0</v>
      </c>
      <c r="GB185" s="5">
        <v>0</v>
      </c>
      <c r="GC185" s="8">
        <v>0</v>
      </c>
      <c r="GD185" s="6">
        <v>0</v>
      </c>
      <c r="GE185" s="5">
        <v>0</v>
      </c>
      <c r="GF185" s="8">
        <v>0</v>
      </c>
      <c r="GG185" s="6">
        <v>0</v>
      </c>
      <c r="GH185" s="5">
        <v>0</v>
      </c>
      <c r="GI185" s="8">
        <v>0</v>
      </c>
      <c r="GJ185" s="6">
        <v>0</v>
      </c>
      <c r="GK185" s="5">
        <v>0</v>
      </c>
      <c r="GL185" s="8">
        <v>0</v>
      </c>
      <c r="GM185" s="6">
        <v>0</v>
      </c>
      <c r="GN185" s="5">
        <v>0</v>
      </c>
      <c r="GO185" s="8">
        <v>0</v>
      </c>
      <c r="GP185" s="6">
        <f t="shared" si="504"/>
        <v>7173.0569999999989</v>
      </c>
      <c r="GQ185" s="8">
        <f t="shared" si="505"/>
        <v>82430.42</v>
      </c>
    </row>
    <row r="186" spans="1:199" x14ac:dyDescent="0.3">
      <c r="A186" s="43">
        <v>2017</v>
      </c>
      <c r="B186" s="44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f t="shared" si="499"/>
        <v>0</v>
      </c>
      <c r="BH186" s="6">
        <v>6.9000000000000006E-2</v>
      </c>
      <c r="BI186" s="5">
        <v>2.73</v>
      </c>
      <c r="BJ186" s="8">
        <f t="shared" si="500"/>
        <v>39565.217391304344</v>
      </c>
      <c r="BK186" s="6">
        <v>0</v>
      </c>
      <c r="BL186" s="5">
        <v>0</v>
      </c>
      <c r="BM186" s="8"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0</v>
      </c>
      <c r="BU186" s="5">
        <v>0</v>
      </c>
      <c r="BV186" s="8">
        <v>0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0</v>
      </c>
      <c r="DW186" s="5">
        <v>0</v>
      </c>
      <c r="DX186" s="8">
        <v>0</v>
      </c>
      <c r="DY186" s="6">
        <v>0</v>
      </c>
      <c r="DZ186" s="5">
        <v>0</v>
      </c>
      <c r="EA186" s="8">
        <v>0</v>
      </c>
      <c r="EB186" s="6">
        <v>0</v>
      </c>
      <c r="EC186" s="5">
        <v>0</v>
      </c>
      <c r="ED186" s="8">
        <f t="shared" si="511"/>
        <v>0</v>
      </c>
      <c r="EE186" s="6">
        <v>0</v>
      </c>
      <c r="EF186" s="5">
        <v>0</v>
      </c>
      <c r="EG186" s="8">
        <v>0</v>
      </c>
      <c r="EH186" s="6">
        <v>0</v>
      </c>
      <c r="EI186" s="5">
        <v>0</v>
      </c>
      <c r="EJ186" s="8">
        <v>0</v>
      </c>
      <c r="EK186" s="6">
        <v>0</v>
      </c>
      <c r="EL186" s="5">
        <v>0</v>
      </c>
      <c r="EM186" s="8">
        <f t="shared" si="501"/>
        <v>0</v>
      </c>
      <c r="EN186" s="6">
        <v>0</v>
      </c>
      <c r="EO186" s="5">
        <v>0</v>
      </c>
      <c r="EP186" s="8">
        <v>0</v>
      </c>
      <c r="EQ186" s="6">
        <v>0</v>
      </c>
      <c r="ER186" s="5">
        <v>0</v>
      </c>
      <c r="ES186" s="8">
        <v>0</v>
      </c>
      <c r="ET186" s="6">
        <v>0</v>
      </c>
      <c r="EU186" s="5">
        <v>0</v>
      </c>
      <c r="EV186" s="8">
        <v>0</v>
      </c>
      <c r="EW186" s="6">
        <v>0</v>
      </c>
      <c r="EX186" s="5">
        <v>0</v>
      </c>
      <c r="EY186" s="8">
        <v>0</v>
      </c>
      <c r="EZ186" s="6">
        <v>0</v>
      </c>
      <c r="FA186" s="5">
        <v>0</v>
      </c>
      <c r="FB186" s="8">
        <v>0</v>
      </c>
      <c r="FC186" s="6">
        <v>0</v>
      </c>
      <c r="FD186" s="5">
        <v>0</v>
      </c>
      <c r="FE186" s="8">
        <v>0</v>
      </c>
      <c r="FF186" s="6">
        <v>15.2</v>
      </c>
      <c r="FG186" s="5">
        <v>358.05</v>
      </c>
      <c r="FH186" s="8">
        <f t="shared" si="503"/>
        <v>23555.921052631584</v>
      </c>
      <c r="FI186" s="6">
        <v>0</v>
      </c>
      <c r="FJ186" s="5">
        <v>0</v>
      </c>
      <c r="FK186" s="8">
        <v>0</v>
      </c>
      <c r="FL186" s="6">
        <v>0</v>
      </c>
      <c r="FM186" s="5">
        <v>0</v>
      </c>
      <c r="FN186" s="8">
        <v>0</v>
      </c>
      <c r="FO186" s="6">
        <v>0</v>
      </c>
      <c r="FP186" s="5">
        <v>0</v>
      </c>
      <c r="FQ186" s="8">
        <v>0</v>
      </c>
      <c r="FR186" s="6">
        <v>0.28799999999999998</v>
      </c>
      <c r="FS186" s="5">
        <v>9.74</v>
      </c>
      <c r="FT186" s="8">
        <f t="shared" si="515"/>
        <v>33819.444444444453</v>
      </c>
      <c r="FU186" s="6">
        <v>0.28799999999999998</v>
      </c>
      <c r="FV186" s="5">
        <v>9.74</v>
      </c>
      <c r="FW186" s="8">
        <f t="shared" ref="FW186" si="526">FV186/FU186*1000</f>
        <v>33819.444444444453</v>
      </c>
      <c r="FX186" s="6">
        <v>0</v>
      </c>
      <c r="FY186" s="5">
        <v>0</v>
      </c>
      <c r="FZ186" s="8">
        <v>0</v>
      </c>
      <c r="GA186" s="6">
        <v>0</v>
      </c>
      <c r="GB186" s="5">
        <v>0</v>
      </c>
      <c r="GC186" s="8">
        <v>0</v>
      </c>
      <c r="GD186" s="6">
        <v>0</v>
      </c>
      <c r="GE186" s="5">
        <v>0</v>
      </c>
      <c r="GF186" s="8">
        <v>0</v>
      </c>
      <c r="GG186" s="6">
        <v>0</v>
      </c>
      <c r="GH186" s="5">
        <v>0</v>
      </c>
      <c r="GI186" s="8">
        <v>0</v>
      </c>
      <c r="GJ186" s="6">
        <v>0</v>
      </c>
      <c r="GK186" s="5">
        <v>0</v>
      </c>
      <c r="GL186" s="8">
        <v>0</v>
      </c>
      <c r="GM186" s="6">
        <v>0</v>
      </c>
      <c r="GN186" s="5">
        <v>0</v>
      </c>
      <c r="GO186" s="8">
        <v>0</v>
      </c>
      <c r="GP186" s="6">
        <f t="shared" si="504"/>
        <v>15.556999999999999</v>
      </c>
      <c r="GQ186" s="8">
        <f t="shared" si="505"/>
        <v>370.52000000000004</v>
      </c>
    </row>
    <row r="187" spans="1:199" ht="15" thickBot="1" x14ac:dyDescent="0.35">
      <c r="A187" s="45"/>
      <c r="B187" s="46" t="s">
        <v>14</v>
      </c>
      <c r="C187" s="26">
        <f t="shared" ref="C187:D187" si="527">SUM(C175:C186)</f>
        <v>0</v>
      </c>
      <c r="D187" s="24">
        <f t="shared" si="527"/>
        <v>0</v>
      </c>
      <c r="E187" s="27"/>
      <c r="F187" s="26">
        <f t="shared" ref="F187:G187" si="528">SUM(F175:F186)</f>
        <v>0</v>
      </c>
      <c r="G187" s="24">
        <f t="shared" si="528"/>
        <v>0</v>
      </c>
      <c r="H187" s="27"/>
      <c r="I187" s="26">
        <f t="shared" ref="I187:J187" si="529">SUM(I175:I186)</f>
        <v>0</v>
      </c>
      <c r="J187" s="24">
        <f t="shared" si="529"/>
        <v>0</v>
      </c>
      <c r="K187" s="27"/>
      <c r="L187" s="26">
        <f t="shared" ref="L187:M187" si="530">SUM(L175:L186)</f>
        <v>0</v>
      </c>
      <c r="M187" s="24">
        <f t="shared" si="530"/>
        <v>0</v>
      </c>
      <c r="N187" s="27"/>
      <c r="O187" s="26">
        <f t="shared" ref="O187:P187" si="531">SUM(O175:O186)</f>
        <v>8.1</v>
      </c>
      <c r="P187" s="24">
        <f t="shared" si="531"/>
        <v>238</v>
      </c>
      <c r="Q187" s="27"/>
      <c r="R187" s="26">
        <f t="shared" ref="R187:S187" si="532">SUM(R175:R186)</f>
        <v>0</v>
      </c>
      <c r="S187" s="24">
        <f t="shared" si="532"/>
        <v>0</v>
      </c>
      <c r="T187" s="27"/>
      <c r="U187" s="26">
        <f t="shared" ref="U187:V187" si="533">SUM(U175:U186)</f>
        <v>0</v>
      </c>
      <c r="V187" s="24">
        <f t="shared" si="533"/>
        <v>0</v>
      </c>
      <c r="W187" s="27"/>
      <c r="X187" s="26">
        <f t="shared" ref="X187:Y187" si="534">SUM(X175:X186)</f>
        <v>0</v>
      </c>
      <c r="Y187" s="24">
        <f t="shared" si="534"/>
        <v>0</v>
      </c>
      <c r="Z187" s="27"/>
      <c r="AA187" s="26">
        <f t="shared" ref="AA187:AB187" si="535">SUM(AA175:AA186)</f>
        <v>4038.7579999999998</v>
      </c>
      <c r="AB187" s="24">
        <f t="shared" si="535"/>
        <v>44987.8</v>
      </c>
      <c r="AC187" s="27"/>
      <c r="AD187" s="26">
        <f t="shared" ref="AD187:AE187" si="536">SUM(AD175:AD186)</f>
        <v>0.36</v>
      </c>
      <c r="AE187" s="24">
        <f t="shared" si="536"/>
        <v>2.74</v>
      </c>
      <c r="AF187" s="27"/>
      <c r="AG187" s="26">
        <f t="shared" ref="AG187:AH187" si="537">SUM(AG175:AG186)</f>
        <v>0</v>
      </c>
      <c r="AH187" s="24">
        <f t="shared" si="537"/>
        <v>0</v>
      </c>
      <c r="AI187" s="27"/>
      <c r="AJ187" s="26">
        <f t="shared" ref="AJ187:AK187" si="538">SUM(AJ175:AJ186)</f>
        <v>0</v>
      </c>
      <c r="AK187" s="24">
        <f t="shared" si="538"/>
        <v>0</v>
      </c>
      <c r="AL187" s="27"/>
      <c r="AM187" s="26">
        <f t="shared" ref="AM187:AN187" si="539">SUM(AM175:AM186)</f>
        <v>0</v>
      </c>
      <c r="AN187" s="24">
        <f t="shared" si="539"/>
        <v>0</v>
      </c>
      <c r="AO187" s="27"/>
      <c r="AP187" s="26">
        <f t="shared" ref="AP187:AQ187" si="540">SUM(AP175:AP186)</f>
        <v>0</v>
      </c>
      <c r="AQ187" s="24">
        <f t="shared" si="540"/>
        <v>0</v>
      </c>
      <c r="AR187" s="27"/>
      <c r="AS187" s="26">
        <f t="shared" ref="AS187:AT187" si="541">SUM(AS175:AS186)</f>
        <v>0</v>
      </c>
      <c r="AT187" s="24">
        <f t="shared" si="541"/>
        <v>0</v>
      </c>
      <c r="AU187" s="27"/>
      <c r="AV187" s="26">
        <f t="shared" ref="AV187:AW187" si="542">SUM(AV175:AV186)</f>
        <v>6.0000000000000001E-3</v>
      </c>
      <c r="AW187" s="24">
        <f t="shared" si="542"/>
        <v>0.53</v>
      </c>
      <c r="AX187" s="27"/>
      <c r="AY187" s="26">
        <f t="shared" ref="AY187:AZ187" si="543">SUM(AY175:AY186)</f>
        <v>0.10100000000000001</v>
      </c>
      <c r="AZ187" s="24">
        <f t="shared" si="543"/>
        <v>0.62</v>
      </c>
      <c r="BA187" s="27"/>
      <c r="BB187" s="26">
        <f t="shared" ref="BB187:BC187" si="544">SUM(BB175:BB186)</f>
        <v>1.8059999999999998</v>
      </c>
      <c r="BC187" s="24">
        <f t="shared" si="544"/>
        <v>162.56</v>
      </c>
      <c r="BD187" s="27"/>
      <c r="BE187" s="26">
        <f t="shared" ref="BE187:BF187" si="545">SUM(BE175:BE186)</f>
        <v>0</v>
      </c>
      <c r="BF187" s="24">
        <f t="shared" si="545"/>
        <v>0</v>
      </c>
      <c r="BG187" s="27"/>
      <c r="BH187" s="26">
        <f t="shared" ref="BH187:BI187" si="546">SUM(BH175:BH186)</f>
        <v>100.18200000000002</v>
      </c>
      <c r="BI187" s="24">
        <f t="shared" si="546"/>
        <v>3289.8499999999995</v>
      </c>
      <c r="BJ187" s="27"/>
      <c r="BK187" s="26">
        <f t="shared" ref="BK187:BL187" si="547">SUM(BK175:BK186)</f>
        <v>0</v>
      </c>
      <c r="BL187" s="24">
        <f t="shared" si="547"/>
        <v>0</v>
      </c>
      <c r="BM187" s="27"/>
      <c r="BN187" s="26">
        <f t="shared" ref="BN187:BO187" si="548">SUM(BN175:BN186)</f>
        <v>0</v>
      </c>
      <c r="BO187" s="24">
        <f t="shared" si="548"/>
        <v>0</v>
      </c>
      <c r="BP187" s="27"/>
      <c r="BQ187" s="26">
        <f t="shared" ref="BQ187:BR187" si="549">SUM(BQ175:BQ186)</f>
        <v>0</v>
      </c>
      <c r="BR187" s="24">
        <f t="shared" si="549"/>
        <v>0</v>
      </c>
      <c r="BS187" s="27"/>
      <c r="BT187" s="26">
        <f t="shared" ref="BT187:BU187" si="550">SUM(BT175:BT186)</f>
        <v>34.24</v>
      </c>
      <c r="BU187" s="24">
        <f t="shared" si="550"/>
        <v>459.98</v>
      </c>
      <c r="BV187" s="27"/>
      <c r="BW187" s="26">
        <f t="shared" ref="BW187:BX187" si="551">SUM(BW175:BW186)</f>
        <v>1E-3</v>
      </c>
      <c r="BX187" s="24">
        <f t="shared" si="551"/>
        <v>0.02</v>
      </c>
      <c r="BY187" s="27"/>
      <c r="BZ187" s="26">
        <f t="shared" ref="BZ187:CA187" si="552">SUM(BZ175:BZ186)</f>
        <v>0</v>
      </c>
      <c r="CA187" s="24">
        <f t="shared" si="552"/>
        <v>0</v>
      </c>
      <c r="CB187" s="27"/>
      <c r="CC187" s="26">
        <f t="shared" ref="CC187:CD187" si="553">SUM(CC175:CC186)</f>
        <v>14</v>
      </c>
      <c r="CD187" s="24">
        <f t="shared" si="553"/>
        <v>367.85</v>
      </c>
      <c r="CE187" s="27"/>
      <c r="CF187" s="26">
        <f t="shared" ref="CF187:CG187" si="554">SUM(CF175:CF186)</f>
        <v>0</v>
      </c>
      <c r="CG187" s="24">
        <f t="shared" si="554"/>
        <v>0</v>
      </c>
      <c r="CH187" s="27"/>
      <c r="CI187" s="26">
        <f t="shared" ref="CI187:CJ187" si="555">SUM(CI175:CI186)</f>
        <v>1E-3</v>
      </c>
      <c r="CJ187" s="24">
        <f t="shared" si="555"/>
        <v>7.0000000000000007E-2</v>
      </c>
      <c r="CK187" s="27"/>
      <c r="CL187" s="26">
        <f t="shared" ref="CL187:CM187" si="556">SUM(CL175:CL186)</f>
        <v>0</v>
      </c>
      <c r="CM187" s="24">
        <f t="shared" si="556"/>
        <v>0</v>
      </c>
      <c r="CN187" s="27"/>
      <c r="CO187" s="26">
        <f t="shared" ref="CO187:CP187" si="557">SUM(CO175:CO186)</f>
        <v>0</v>
      </c>
      <c r="CP187" s="24">
        <f t="shared" si="557"/>
        <v>0</v>
      </c>
      <c r="CQ187" s="27"/>
      <c r="CR187" s="26">
        <f t="shared" ref="CR187:CS187" si="558">SUM(CR175:CR186)</f>
        <v>0.99299999999999999</v>
      </c>
      <c r="CS187" s="24">
        <f t="shared" si="558"/>
        <v>2.2400000000000002</v>
      </c>
      <c r="CT187" s="27"/>
      <c r="CU187" s="26">
        <f t="shared" ref="CU187:CV187" si="559">SUM(CU175:CU186)</f>
        <v>0</v>
      </c>
      <c r="CV187" s="24">
        <f t="shared" si="559"/>
        <v>0</v>
      </c>
      <c r="CW187" s="27"/>
      <c r="CX187" s="26">
        <f t="shared" ref="CX187:CY187" si="560">SUM(CX175:CX186)</f>
        <v>0</v>
      </c>
      <c r="CY187" s="24">
        <f t="shared" si="560"/>
        <v>0</v>
      </c>
      <c r="CZ187" s="27"/>
      <c r="DA187" s="26">
        <f t="shared" ref="DA187:DB187" si="561">SUM(DA175:DA186)</f>
        <v>0</v>
      </c>
      <c r="DB187" s="24">
        <f t="shared" si="561"/>
        <v>0</v>
      </c>
      <c r="DC187" s="27"/>
      <c r="DD187" s="26">
        <f t="shared" ref="DD187:DE187" si="562">SUM(DD175:DD186)</f>
        <v>0</v>
      </c>
      <c r="DE187" s="24">
        <f t="shared" si="562"/>
        <v>0</v>
      </c>
      <c r="DF187" s="27"/>
      <c r="DG187" s="26">
        <f t="shared" ref="DG187:DH187" si="563">SUM(DG175:DG186)</f>
        <v>0</v>
      </c>
      <c r="DH187" s="24">
        <f t="shared" si="563"/>
        <v>0</v>
      </c>
      <c r="DI187" s="27"/>
      <c r="DJ187" s="26">
        <f t="shared" ref="DJ187:DK187" si="564">SUM(DJ175:DJ186)</f>
        <v>230</v>
      </c>
      <c r="DK187" s="24">
        <f t="shared" si="564"/>
        <v>2897.41</v>
      </c>
      <c r="DL187" s="27"/>
      <c r="DM187" s="26">
        <f t="shared" ref="DM187:DN187" si="565">SUM(DM175:DM186)</f>
        <v>0</v>
      </c>
      <c r="DN187" s="24">
        <f t="shared" si="565"/>
        <v>0</v>
      </c>
      <c r="DO187" s="27"/>
      <c r="DP187" s="26">
        <f t="shared" ref="DP187:DQ187" si="566">SUM(DP175:DP186)</f>
        <v>2.6479999999999997</v>
      </c>
      <c r="DQ187" s="24">
        <f t="shared" si="566"/>
        <v>128.4</v>
      </c>
      <c r="DR187" s="27"/>
      <c r="DS187" s="26">
        <f t="shared" ref="DS187:DT187" si="567">SUM(DS175:DS186)</f>
        <v>0</v>
      </c>
      <c r="DT187" s="24">
        <f t="shared" si="567"/>
        <v>0</v>
      </c>
      <c r="DU187" s="27"/>
      <c r="DV187" s="26">
        <f t="shared" ref="DV187:DW187" si="568">SUM(DV175:DV186)</f>
        <v>4.2</v>
      </c>
      <c r="DW187" s="24">
        <f t="shared" si="568"/>
        <v>4.0599999999999996</v>
      </c>
      <c r="DX187" s="27"/>
      <c r="DY187" s="26">
        <f t="shared" ref="DY187:DZ187" si="569">SUM(DY175:DY186)</f>
        <v>0</v>
      </c>
      <c r="DZ187" s="24">
        <f t="shared" si="569"/>
        <v>0</v>
      </c>
      <c r="EA187" s="27"/>
      <c r="EB187" s="26">
        <f t="shared" ref="EB187:EC187" si="570">SUM(EB175:EB186)</f>
        <v>0</v>
      </c>
      <c r="EC187" s="24">
        <f t="shared" si="570"/>
        <v>0</v>
      </c>
      <c r="ED187" s="27"/>
      <c r="EE187" s="26">
        <f t="shared" ref="EE187:EF187" si="571">SUM(EE175:EE186)</f>
        <v>5004.5</v>
      </c>
      <c r="EF187" s="24">
        <f t="shared" si="571"/>
        <v>60396.19</v>
      </c>
      <c r="EG187" s="27"/>
      <c r="EH187" s="26">
        <f t="shared" ref="EH187:EI187" si="572">SUM(EH175:EH186)</f>
        <v>1525.9670000000001</v>
      </c>
      <c r="EI187" s="24">
        <f t="shared" si="572"/>
        <v>15452.73</v>
      </c>
      <c r="EJ187" s="27"/>
      <c r="EK187" s="26">
        <f t="shared" ref="EK187:EL187" si="573">SUM(EK175:EK186)</f>
        <v>0</v>
      </c>
      <c r="EL187" s="24">
        <f t="shared" si="573"/>
        <v>0</v>
      </c>
      <c r="EM187" s="27"/>
      <c r="EN187" s="26">
        <f t="shared" ref="EN187:EO187" si="574">SUM(EN175:EN186)</f>
        <v>0</v>
      </c>
      <c r="EO187" s="24">
        <f t="shared" si="574"/>
        <v>0</v>
      </c>
      <c r="EP187" s="27"/>
      <c r="EQ187" s="26">
        <f t="shared" ref="EQ187:ER187" si="575">SUM(EQ175:EQ186)</f>
        <v>0</v>
      </c>
      <c r="ER187" s="24">
        <f t="shared" si="575"/>
        <v>0</v>
      </c>
      <c r="ES187" s="27"/>
      <c r="ET187" s="26">
        <f t="shared" ref="ET187:EU187" si="576">SUM(ET175:ET186)</f>
        <v>0</v>
      </c>
      <c r="EU187" s="24">
        <f t="shared" si="576"/>
        <v>0</v>
      </c>
      <c r="EV187" s="27"/>
      <c r="EW187" s="26">
        <f t="shared" ref="EW187:EX187" si="577">SUM(EW175:EW186)</f>
        <v>0</v>
      </c>
      <c r="EX187" s="24">
        <f t="shared" si="577"/>
        <v>0</v>
      </c>
      <c r="EY187" s="27"/>
      <c r="EZ187" s="26">
        <f t="shared" ref="EZ187:FA187" si="578">SUM(EZ175:EZ186)</f>
        <v>0</v>
      </c>
      <c r="FA187" s="24">
        <f t="shared" si="578"/>
        <v>0</v>
      </c>
      <c r="FB187" s="27"/>
      <c r="FC187" s="26">
        <f t="shared" ref="FC187:FD187" si="579">SUM(FC175:FC186)</f>
        <v>17372.474000000002</v>
      </c>
      <c r="FD187" s="24">
        <f t="shared" si="579"/>
        <v>204112.34999999998</v>
      </c>
      <c r="FE187" s="27"/>
      <c r="FF187" s="26">
        <f t="shared" ref="FF187:FG187" si="580">SUM(FF175:FF186)</f>
        <v>123.08</v>
      </c>
      <c r="FG187" s="24">
        <f t="shared" si="580"/>
        <v>2939.8500000000004</v>
      </c>
      <c r="FH187" s="27"/>
      <c r="FI187" s="26">
        <f t="shared" ref="FI187:FJ187" si="581">SUM(FI175:FI186)</f>
        <v>4.2829999999999995</v>
      </c>
      <c r="FJ187" s="24">
        <f t="shared" si="581"/>
        <v>174.99</v>
      </c>
      <c r="FK187" s="27"/>
      <c r="FL187" s="26">
        <f t="shared" ref="FL187:FM187" si="582">SUM(FL175:FL186)</f>
        <v>0</v>
      </c>
      <c r="FM187" s="24">
        <f t="shared" si="582"/>
        <v>0</v>
      </c>
      <c r="FN187" s="27"/>
      <c r="FO187" s="26">
        <f t="shared" ref="FO187:FP187" si="583">SUM(FO175:FO186)</f>
        <v>0</v>
      </c>
      <c r="FP187" s="24">
        <f t="shared" si="583"/>
        <v>0</v>
      </c>
      <c r="FQ187" s="27"/>
      <c r="FR187" s="26">
        <f t="shared" ref="FR187:FS187" si="584">SUM(FR175:FR186)</f>
        <v>0.28999999999999998</v>
      </c>
      <c r="FS187" s="24">
        <f t="shared" si="584"/>
        <v>9.77</v>
      </c>
      <c r="FT187" s="27"/>
      <c r="FU187" s="26">
        <f t="shared" ref="FU187:FV187" si="585">SUM(FU175:FU186)</f>
        <v>0.28999999999999998</v>
      </c>
      <c r="FV187" s="24">
        <f t="shared" si="585"/>
        <v>9.77</v>
      </c>
      <c r="FW187" s="27"/>
      <c r="FX187" s="26">
        <f t="shared" ref="FX187:FY187" si="586">SUM(FX175:FX186)</f>
        <v>0</v>
      </c>
      <c r="FY187" s="24">
        <f t="shared" si="586"/>
        <v>0</v>
      </c>
      <c r="FZ187" s="27"/>
      <c r="GA187" s="26">
        <f t="shared" ref="GA187:GB187" si="587">SUM(GA175:GA186)</f>
        <v>0.20100000000000001</v>
      </c>
      <c r="GB187" s="24">
        <f t="shared" si="587"/>
        <v>11.120000000000001</v>
      </c>
      <c r="GC187" s="27"/>
      <c r="GD187" s="26">
        <f t="shared" ref="GD187:GE187" si="588">SUM(GD175:GD186)</f>
        <v>32.591999999999999</v>
      </c>
      <c r="GE187" s="24">
        <f t="shared" si="588"/>
        <v>572.59</v>
      </c>
      <c r="GF187" s="27"/>
      <c r="GG187" s="26">
        <f t="shared" ref="GG187:GH187" si="589">SUM(GG175:GG186)</f>
        <v>0</v>
      </c>
      <c r="GH187" s="24">
        <f t="shared" si="589"/>
        <v>0</v>
      </c>
      <c r="GI187" s="27"/>
      <c r="GJ187" s="26">
        <f t="shared" ref="GJ187:GK187" si="590">SUM(GJ175:GJ186)</f>
        <v>0</v>
      </c>
      <c r="GK187" s="24">
        <f t="shared" si="590"/>
        <v>0</v>
      </c>
      <c r="GL187" s="27"/>
      <c r="GM187" s="26">
        <f t="shared" ref="GM187:GN187" si="591">SUM(GM175:GM186)</f>
        <v>0</v>
      </c>
      <c r="GN187" s="24">
        <f t="shared" si="591"/>
        <v>0</v>
      </c>
      <c r="GO187" s="27"/>
      <c r="GP187" s="26">
        <f t="shared" si="504"/>
        <v>28498.783000000003</v>
      </c>
      <c r="GQ187" s="27">
        <f t="shared" si="505"/>
        <v>336211.71999999991</v>
      </c>
    </row>
    <row r="188" spans="1:199" x14ac:dyDescent="0.3">
      <c r="A188" s="43">
        <v>2018</v>
      </c>
      <c r="B188" s="44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0.19</v>
      </c>
      <c r="BC188" s="5">
        <v>12.67</v>
      </c>
      <c r="BD188" s="8">
        <f t="shared" ref="BD188:BD199" si="592">BC188/BB188*1000</f>
        <v>66684.210526315801</v>
      </c>
      <c r="BE188" s="6">
        <v>0</v>
      </c>
      <c r="BF188" s="5">
        <v>0</v>
      </c>
      <c r="BG188" s="8">
        <f t="shared" ref="BG188:BG199" si="593">IF(BE188=0,0,BF188/BE188*1000)</f>
        <v>0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</v>
      </c>
      <c r="BU188" s="5">
        <v>0</v>
      </c>
      <c r="BV188" s="8">
        <v>0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0</v>
      </c>
      <c r="DW188" s="5">
        <v>0</v>
      </c>
      <c r="DX188" s="8">
        <v>0</v>
      </c>
      <c r="DY188" s="6">
        <v>0</v>
      </c>
      <c r="DZ188" s="5">
        <v>0</v>
      </c>
      <c r="EA188" s="8">
        <v>0</v>
      </c>
      <c r="EB188" s="6">
        <v>0</v>
      </c>
      <c r="EC188" s="5">
        <v>0</v>
      </c>
      <c r="ED188" s="8">
        <v>0</v>
      </c>
      <c r="EE188" s="6">
        <v>0</v>
      </c>
      <c r="EF188" s="5">
        <v>0</v>
      </c>
      <c r="EG188" s="8">
        <v>0</v>
      </c>
      <c r="EH188" s="6">
        <v>0</v>
      </c>
      <c r="EI188" s="5">
        <v>0</v>
      </c>
      <c r="EJ188" s="8">
        <v>0</v>
      </c>
      <c r="EK188" s="6">
        <v>0</v>
      </c>
      <c r="EL188" s="5">
        <v>0</v>
      </c>
      <c r="EM188" s="8">
        <f t="shared" ref="EM188:EM199" si="594">IF(EK188=0,0,EL188/EK188*1000)</f>
        <v>0</v>
      </c>
      <c r="EN188" s="6">
        <v>0</v>
      </c>
      <c r="EO188" s="5">
        <v>0</v>
      </c>
      <c r="EP188" s="8">
        <v>0</v>
      </c>
      <c r="EQ188" s="6">
        <v>0</v>
      </c>
      <c r="ER188" s="5">
        <v>0</v>
      </c>
      <c r="ES188" s="8">
        <v>0</v>
      </c>
      <c r="ET188" s="6">
        <v>0</v>
      </c>
      <c r="EU188" s="5">
        <v>0</v>
      </c>
      <c r="EV188" s="8">
        <v>0</v>
      </c>
      <c r="EW188" s="6">
        <v>0</v>
      </c>
      <c r="EX188" s="5">
        <v>0</v>
      </c>
      <c r="EY188" s="8">
        <v>0</v>
      </c>
      <c r="EZ188" s="6">
        <v>0</v>
      </c>
      <c r="FA188" s="5">
        <v>0</v>
      </c>
      <c r="FB188" s="8">
        <v>0</v>
      </c>
      <c r="FC188" s="6">
        <v>0</v>
      </c>
      <c r="FD188" s="5">
        <v>0</v>
      </c>
      <c r="FE188" s="8">
        <v>0</v>
      </c>
      <c r="FF188" s="6">
        <v>30.02</v>
      </c>
      <c r="FG188" s="5">
        <v>663.96</v>
      </c>
      <c r="FH188" s="8">
        <f t="shared" ref="FH188:FH198" si="595">FG188/FF188*1000</f>
        <v>22117.255163224519</v>
      </c>
      <c r="FI188" s="6">
        <v>0</v>
      </c>
      <c r="FJ188" s="5">
        <v>0</v>
      </c>
      <c r="FK188" s="8">
        <v>0</v>
      </c>
      <c r="FL188" s="6">
        <v>0</v>
      </c>
      <c r="FM188" s="5">
        <v>0</v>
      </c>
      <c r="FN188" s="8">
        <v>0</v>
      </c>
      <c r="FO188" s="6">
        <v>0</v>
      </c>
      <c r="FP188" s="5">
        <v>0</v>
      </c>
      <c r="FQ188" s="8">
        <v>0</v>
      </c>
      <c r="FR188" s="6">
        <v>0</v>
      </c>
      <c r="FS188" s="5">
        <v>0</v>
      </c>
      <c r="FT188" s="8">
        <v>0</v>
      </c>
      <c r="FU188" s="6">
        <v>0</v>
      </c>
      <c r="FV188" s="5">
        <v>0</v>
      </c>
      <c r="FW188" s="8">
        <v>0</v>
      </c>
      <c r="FX188" s="6">
        <v>0</v>
      </c>
      <c r="FY188" s="5">
        <v>0</v>
      </c>
      <c r="FZ188" s="8">
        <v>0</v>
      </c>
      <c r="GA188" s="6">
        <v>0</v>
      </c>
      <c r="GB188" s="5">
        <v>0</v>
      </c>
      <c r="GC188" s="8">
        <v>0</v>
      </c>
      <c r="GD188" s="6">
        <v>0</v>
      </c>
      <c r="GE188" s="5">
        <v>0</v>
      </c>
      <c r="GF188" s="8">
        <v>0</v>
      </c>
      <c r="GG188" s="6">
        <v>0</v>
      </c>
      <c r="GH188" s="5">
        <v>0</v>
      </c>
      <c r="GI188" s="8">
        <v>0</v>
      </c>
      <c r="GJ188" s="6">
        <v>0</v>
      </c>
      <c r="GK188" s="5">
        <v>0</v>
      </c>
      <c r="GL188" s="8">
        <v>0</v>
      </c>
      <c r="GM188" s="6">
        <v>0</v>
      </c>
      <c r="GN188" s="5">
        <v>0</v>
      </c>
      <c r="GO188" s="8">
        <v>0</v>
      </c>
      <c r="GP188" s="6">
        <f t="shared" si="504"/>
        <v>30.21</v>
      </c>
      <c r="GQ188" s="8">
        <f t="shared" si="505"/>
        <v>676.63</v>
      </c>
    </row>
    <row r="189" spans="1:199" x14ac:dyDescent="0.3">
      <c r="A189" s="43">
        <v>2018</v>
      </c>
      <c r="B189" s="44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f t="shared" si="593"/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0</v>
      </c>
      <c r="DW189" s="5">
        <v>0</v>
      </c>
      <c r="DX189" s="8">
        <v>0</v>
      </c>
      <c r="DY189" s="6">
        <v>0</v>
      </c>
      <c r="DZ189" s="5">
        <v>0</v>
      </c>
      <c r="EA189" s="8">
        <v>0</v>
      </c>
      <c r="EB189" s="6">
        <v>0</v>
      </c>
      <c r="EC189" s="5">
        <v>0</v>
      </c>
      <c r="ED189" s="8">
        <v>0</v>
      </c>
      <c r="EE189" s="6">
        <v>0</v>
      </c>
      <c r="EF189" s="5">
        <v>0</v>
      </c>
      <c r="EG189" s="8">
        <v>0</v>
      </c>
      <c r="EH189" s="6">
        <v>0</v>
      </c>
      <c r="EI189" s="5">
        <v>0</v>
      </c>
      <c r="EJ189" s="8">
        <v>0</v>
      </c>
      <c r="EK189" s="6">
        <v>0</v>
      </c>
      <c r="EL189" s="5">
        <v>0</v>
      </c>
      <c r="EM189" s="8">
        <f t="shared" si="594"/>
        <v>0</v>
      </c>
      <c r="EN189" s="6">
        <v>0</v>
      </c>
      <c r="EO189" s="5">
        <v>0</v>
      </c>
      <c r="EP189" s="8">
        <v>0</v>
      </c>
      <c r="EQ189" s="6">
        <v>0</v>
      </c>
      <c r="ER189" s="5">
        <v>0</v>
      </c>
      <c r="ES189" s="8">
        <v>0</v>
      </c>
      <c r="ET189" s="6">
        <v>0</v>
      </c>
      <c r="EU189" s="5">
        <v>0</v>
      </c>
      <c r="EV189" s="8">
        <v>0</v>
      </c>
      <c r="EW189" s="6">
        <v>0</v>
      </c>
      <c r="EX189" s="5">
        <v>0</v>
      </c>
      <c r="EY189" s="8">
        <v>0</v>
      </c>
      <c r="EZ189" s="6">
        <v>0</v>
      </c>
      <c r="FA189" s="5">
        <v>0</v>
      </c>
      <c r="FB189" s="8">
        <v>0</v>
      </c>
      <c r="FC189" s="6">
        <v>3010.721</v>
      </c>
      <c r="FD189" s="5">
        <v>32389.38</v>
      </c>
      <c r="FE189" s="8">
        <f t="shared" ref="FE189:FE198" si="596">FD189/FC189*1000</f>
        <v>10758.014442387721</v>
      </c>
      <c r="FF189" s="6">
        <v>0</v>
      </c>
      <c r="FG189" s="5">
        <v>0</v>
      </c>
      <c r="FH189" s="8">
        <v>0</v>
      </c>
      <c r="FI189" s="6">
        <v>0</v>
      </c>
      <c r="FJ189" s="5">
        <v>0</v>
      </c>
      <c r="FK189" s="8">
        <v>0</v>
      </c>
      <c r="FL189" s="6">
        <v>0</v>
      </c>
      <c r="FM189" s="5">
        <v>0</v>
      </c>
      <c r="FN189" s="8">
        <v>0</v>
      </c>
      <c r="FO189" s="6">
        <v>0</v>
      </c>
      <c r="FP189" s="5">
        <v>0</v>
      </c>
      <c r="FQ189" s="8">
        <v>0</v>
      </c>
      <c r="FR189" s="6">
        <v>0</v>
      </c>
      <c r="FS189" s="5">
        <v>0</v>
      </c>
      <c r="FT189" s="8">
        <v>0</v>
      </c>
      <c r="FU189" s="6">
        <v>0</v>
      </c>
      <c r="FV189" s="5">
        <v>0</v>
      </c>
      <c r="FW189" s="8">
        <v>0</v>
      </c>
      <c r="FX189" s="6">
        <v>0</v>
      </c>
      <c r="FY189" s="5">
        <v>0</v>
      </c>
      <c r="FZ189" s="8">
        <v>0</v>
      </c>
      <c r="GA189" s="6">
        <v>0</v>
      </c>
      <c r="GB189" s="5">
        <v>0</v>
      </c>
      <c r="GC189" s="8">
        <v>0</v>
      </c>
      <c r="GD189" s="6">
        <v>0</v>
      </c>
      <c r="GE189" s="5">
        <v>0</v>
      </c>
      <c r="GF189" s="8">
        <v>0</v>
      </c>
      <c r="GG189" s="6">
        <v>0</v>
      </c>
      <c r="GH189" s="5">
        <v>0</v>
      </c>
      <c r="GI189" s="8">
        <v>0</v>
      </c>
      <c r="GJ189" s="6">
        <v>0</v>
      </c>
      <c r="GK189" s="5">
        <v>0</v>
      </c>
      <c r="GL189" s="8">
        <v>0</v>
      </c>
      <c r="GM189" s="6">
        <v>0</v>
      </c>
      <c r="GN189" s="5">
        <v>0</v>
      </c>
      <c r="GO189" s="8">
        <v>0</v>
      </c>
      <c r="GP189" s="6">
        <f t="shared" si="504"/>
        <v>3010.721</v>
      </c>
      <c r="GQ189" s="8">
        <f t="shared" si="505"/>
        <v>32389.38</v>
      </c>
    </row>
    <row r="190" spans="1:199" x14ac:dyDescent="0.3">
      <c r="A190" s="43">
        <v>2018</v>
      </c>
      <c r="B190" s="44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0.62</v>
      </c>
      <c r="V190" s="5">
        <v>0.41</v>
      </c>
      <c r="W190" s="8">
        <f t="shared" ref="W190" si="597">V190/U190*1000</f>
        <v>661.29032258064512</v>
      </c>
      <c r="X190" s="6">
        <v>0</v>
      </c>
      <c r="Y190" s="5">
        <v>0</v>
      </c>
      <c r="Z190" s="8">
        <v>0</v>
      </c>
      <c r="AA190" s="6">
        <v>1999.6859999999999</v>
      </c>
      <c r="AB190" s="5">
        <v>19197.25</v>
      </c>
      <c r="AC190" s="8">
        <f t="shared" ref="AC190:AC197" si="598">AB190/AA190*1000</f>
        <v>9600.13222075866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f t="shared" si="593"/>
        <v>0</v>
      </c>
      <c r="BH190" s="6">
        <v>17.100000000000001</v>
      </c>
      <c r="BI190" s="5">
        <v>506.04</v>
      </c>
      <c r="BJ190" s="8">
        <f t="shared" ref="BJ190:BJ199" si="599">BI190/BH190*1000</f>
        <v>29592.982456140351</v>
      </c>
      <c r="BK190" s="6">
        <v>0</v>
      </c>
      <c r="BL190" s="5">
        <v>0</v>
      </c>
      <c r="BM190" s="8"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0</v>
      </c>
      <c r="BU190" s="5">
        <v>0</v>
      </c>
      <c r="BV190" s="8">
        <v>0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0</v>
      </c>
      <c r="DW190" s="5">
        <v>0</v>
      </c>
      <c r="DX190" s="8">
        <v>0</v>
      </c>
      <c r="DY190" s="6">
        <v>0</v>
      </c>
      <c r="DZ190" s="5">
        <v>0</v>
      </c>
      <c r="EA190" s="8">
        <v>0</v>
      </c>
      <c r="EB190" s="6">
        <v>0</v>
      </c>
      <c r="EC190" s="5">
        <v>0</v>
      </c>
      <c r="ED190" s="8">
        <v>0</v>
      </c>
      <c r="EE190" s="6">
        <v>0</v>
      </c>
      <c r="EF190" s="5">
        <v>0</v>
      </c>
      <c r="EG190" s="8">
        <v>0</v>
      </c>
      <c r="EH190" s="6">
        <v>0</v>
      </c>
      <c r="EI190" s="5">
        <v>0</v>
      </c>
      <c r="EJ190" s="8">
        <v>0</v>
      </c>
      <c r="EK190" s="6">
        <v>0</v>
      </c>
      <c r="EL190" s="5">
        <v>0</v>
      </c>
      <c r="EM190" s="8">
        <f t="shared" si="594"/>
        <v>0</v>
      </c>
      <c r="EN190" s="6">
        <v>0</v>
      </c>
      <c r="EO190" s="5">
        <v>0</v>
      </c>
      <c r="EP190" s="8">
        <v>0</v>
      </c>
      <c r="EQ190" s="6">
        <v>0</v>
      </c>
      <c r="ER190" s="5">
        <v>0</v>
      </c>
      <c r="ES190" s="8">
        <v>0</v>
      </c>
      <c r="ET190" s="6">
        <v>0</v>
      </c>
      <c r="EU190" s="5">
        <v>0</v>
      </c>
      <c r="EV190" s="8">
        <v>0</v>
      </c>
      <c r="EW190" s="6">
        <v>0</v>
      </c>
      <c r="EX190" s="5">
        <v>0</v>
      </c>
      <c r="EY190" s="8">
        <v>0</v>
      </c>
      <c r="EZ190" s="6">
        <v>0</v>
      </c>
      <c r="FA190" s="5">
        <v>0</v>
      </c>
      <c r="FB190" s="8">
        <v>0</v>
      </c>
      <c r="FC190" s="6">
        <v>88.08</v>
      </c>
      <c r="FD190" s="5">
        <v>1264.22</v>
      </c>
      <c r="FE190" s="8">
        <f t="shared" si="596"/>
        <v>14353.088101725705</v>
      </c>
      <c r="FF190" s="6">
        <v>15.01</v>
      </c>
      <c r="FG190" s="5">
        <v>311.56</v>
      </c>
      <c r="FH190" s="8">
        <f t="shared" si="595"/>
        <v>20756.828780812793</v>
      </c>
      <c r="FI190" s="6">
        <v>0</v>
      </c>
      <c r="FJ190" s="5">
        <v>0</v>
      </c>
      <c r="FK190" s="8">
        <v>0</v>
      </c>
      <c r="FL190" s="6">
        <v>0</v>
      </c>
      <c r="FM190" s="5">
        <v>0</v>
      </c>
      <c r="FN190" s="8">
        <v>0</v>
      </c>
      <c r="FO190" s="6">
        <v>0</v>
      </c>
      <c r="FP190" s="5">
        <v>0</v>
      </c>
      <c r="FQ190" s="8">
        <v>0</v>
      </c>
      <c r="FR190" s="6">
        <v>0</v>
      </c>
      <c r="FS190" s="5">
        <v>0</v>
      </c>
      <c r="FT190" s="8">
        <v>0</v>
      </c>
      <c r="FU190" s="6">
        <v>0</v>
      </c>
      <c r="FV190" s="5">
        <v>0</v>
      </c>
      <c r="FW190" s="8">
        <v>0</v>
      </c>
      <c r="FX190" s="6">
        <v>0</v>
      </c>
      <c r="FY190" s="5">
        <v>0</v>
      </c>
      <c r="FZ190" s="8">
        <v>0</v>
      </c>
      <c r="GA190" s="6">
        <v>0</v>
      </c>
      <c r="GB190" s="5">
        <v>0</v>
      </c>
      <c r="GC190" s="8">
        <v>0</v>
      </c>
      <c r="GD190" s="6">
        <v>0</v>
      </c>
      <c r="GE190" s="5">
        <v>0</v>
      </c>
      <c r="GF190" s="8">
        <v>0</v>
      </c>
      <c r="GG190" s="6">
        <v>0</v>
      </c>
      <c r="GH190" s="5">
        <v>0</v>
      </c>
      <c r="GI190" s="8">
        <v>0</v>
      </c>
      <c r="GJ190" s="6">
        <v>0</v>
      </c>
      <c r="GK190" s="5">
        <v>0</v>
      </c>
      <c r="GL190" s="8">
        <v>0</v>
      </c>
      <c r="GM190" s="6">
        <v>0</v>
      </c>
      <c r="GN190" s="5">
        <v>0</v>
      </c>
      <c r="GO190" s="8">
        <v>0</v>
      </c>
      <c r="GP190" s="6">
        <f t="shared" si="504"/>
        <v>2120.4960000000001</v>
      </c>
      <c r="GQ190" s="8">
        <f t="shared" si="505"/>
        <v>21279.48</v>
      </c>
    </row>
    <row r="191" spans="1:199" x14ac:dyDescent="0.3">
      <c r="A191" s="43">
        <v>2018</v>
      </c>
      <c r="B191" s="44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0</v>
      </c>
      <c r="BF191" s="5">
        <v>0</v>
      </c>
      <c r="BG191" s="8">
        <f t="shared" si="593"/>
        <v>0</v>
      </c>
      <c r="BH191" s="6">
        <v>8.125</v>
      </c>
      <c r="BI191" s="5">
        <v>246.41</v>
      </c>
      <c r="BJ191" s="8">
        <f t="shared" si="599"/>
        <v>30327.384615384617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2.5000000000000001E-2</v>
      </c>
      <c r="DQ191" s="5">
        <v>1.24</v>
      </c>
      <c r="DR191" s="8">
        <f t="shared" ref="DR191:DR197" si="600">DQ191/DP191*1000</f>
        <v>49599.999999999993</v>
      </c>
      <c r="DS191" s="6">
        <v>0</v>
      </c>
      <c r="DT191" s="5">
        <v>0</v>
      </c>
      <c r="DU191" s="8">
        <v>0</v>
      </c>
      <c r="DV191" s="6">
        <v>0.155</v>
      </c>
      <c r="DW191" s="5">
        <v>0.05</v>
      </c>
      <c r="DX191" s="8">
        <f t="shared" ref="DX191:DX195" si="601">DW191/DV191*1000</f>
        <v>322.58064516129036</v>
      </c>
      <c r="DY191" s="6">
        <v>0</v>
      </c>
      <c r="DZ191" s="5">
        <v>0</v>
      </c>
      <c r="EA191" s="8">
        <v>0</v>
      </c>
      <c r="EB191" s="6">
        <v>0</v>
      </c>
      <c r="EC191" s="5">
        <v>0</v>
      </c>
      <c r="ED191" s="8">
        <v>0</v>
      </c>
      <c r="EE191" s="6">
        <v>0</v>
      </c>
      <c r="EF191" s="5">
        <v>0</v>
      </c>
      <c r="EG191" s="8">
        <v>0</v>
      </c>
      <c r="EH191" s="6">
        <v>0</v>
      </c>
      <c r="EI191" s="5">
        <v>0</v>
      </c>
      <c r="EJ191" s="8">
        <v>0</v>
      </c>
      <c r="EK191" s="6">
        <v>0</v>
      </c>
      <c r="EL191" s="5">
        <v>0</v>
      </c>
      <c r="EM191" s="8">
        <f t="shared" si="594"/>
        <v>0</v>
      </c>
      <c r="EN191" s="6">
        <v>0</v>
      </c>
      <c r="EO191" s="5">
        <v>0</v>
      </c>
      <c r="EP191" s="8">
        <v>0</v>
      </c>
      <c r="EQ191" s="6">
        <v>0</v>
      </c>
      <c r="ER191" s="5">
        <v>0</v>
      </c>
      <c r="ES191" s="8">
        <v>0</v>
      </c>
      <c r="ET191" s="6">
        <v>0</v>
      </c>
      <c r="EU191" s="5">
        <v>0</v>
      </c>
      <c r="EV191" s="8">
        <v>0</v>
      </c>
      <c r="EW191" s="6">
        <v>0</v>
      </c>
      <c r="EX191" s="5">
        <v>0</v>
      </c>
      <c r="EY191" s="8">
        <v>0</v>
      </c>
      <c r="EZ191" s="6">
        <v>0</v>
      </c>
      <c r="FA191" s="5">
        <v>0</v>
      </c>
      <c r="FB191" s="8">
        <v>0</v>
      </c>
      <c r="FC191" s="6">
        <v>1.4019999999999999</v>
      </c>
      <c r="FD191" s="5">
        <v>79.59</v>
      </c>
      <c r="FE191" s="8">
        <f t="shared" si="596"/>
        <v>56768.901569186877</v>
      </c>
      <c r="FF191" s="6">
        <v>0.74</v>
      </c>
      <c r="FG191" s="5">
        <v>61.1</v>
      </c>
      <c r="FH191" s="8">
        <f t="shared" si="595"/>
        <v>82567.567567567559</v>
      </c>
      <c r="FI191" s="6">
        <v>0</v>
      </c>
      <c r="FJ191" s="5">
        <v>0</v>
      </c>
      <c r="FK191" s="8">
        <v>0</v>
      </c>
      <c r="FL191" s="6">
        <v>0</v>
      </c>
      <c r="FM191" s="5">
        <v>0</v>
      </c>
      <c r="FN191" s="8">
        <v>0</v>
      </c>
      <c r="FO191" s="6">
        <v>0</v>
      </c>
      <c r="FP191" s="5">
        <v>0</v>
      </c>
      <c r="FQ191" s="8">
        <v>0</v>
      </c>
      <c r="FR191" s="6">
        <v>0.184</v>
      </c>
      <c r="FS191" s="5">
        <v>1.22</v>
      </c>
      <c r="FT191" s="8">
        <f t="shared" ref="FT191:FT199" si="602">FS191/FR191*1000</f>
        <v>6630.4347826086951</v>
      </c>
      <c r="FU191" s="6">
        <v>0.184</v>
      </c>
      <c r="FV191" s="5">
        <v>1.22</v>
      </c>
      <c r="FW191" s="8">
        <f t="shared" ref="FW191" si="603">FV191/FU191*1000</f>
        <v>6630.4347826086951</v>
      </c>
      <c r="FX191" s="6">
        <v>0</v>
      </c>
      <c r="FY191" s="5">
        <v>0</v>
      </c>
      <c r="FZ191" s="8">
        <v>0</v>
      </c>
      <c r="GA191" s="6">
        <v>0</v>
      </c>
      <c r="GB191" s="5">
        <v>0</v>
      </c>
      <c r="GC191" s="8">
        <v>0</v>
      </c>
      <c r="GD191" s="6">
        <v>0</v>
      </c>
      <c r="GE191" s="5">
        <v>0</v>
      </c>
      <c r="GF191" s="8">
        <v>0</v>
      </c>
      <c r="GG191" s="6">
        <v>0</v>
      </c>
      <c r="GH191" s="5">
        <v>0</v>
      </c>
      <c r="GI191" s="8">
        <v>0</v>
      </c>
      <c r="GJ191" s="6">
        <v>0</v>
      </c>
      <c r="GK191" s="5">
        <v>0</v>
      </c>
      <c r="GL191" s="8">
        <v>0</v>
      </c>
      <c r="GM191" s="6">
        <v>0</v>
      </c>
      <c r="GN191" s="5">
        <v>0</v>
      </c>
      <c r="GO191" s="8">
        <v>0</v>
      </c>
      <c r="GP191" s="6">
        <f t="shared" si="504"/>
        <v>10.630999999999998</v>
      </c>
      <c r="GQ191" s="8">
        <f t="shared" si="505"/>
        <v>389.61000000000007</v>
      </c>
    </row>
    <row r="192" spans="1:199" x14ac:dyDescent="0.3">
      <c r="A192" s="43">
        <v>2018</v>
      </c>
      <c r="B192" s="44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4.1059999999999999</v>
      </c>
      <c r="M192" s="5">
        <v>22</v>
      </c>
      <c r="N192" s="8">
        <f t="shared" ref="N192:N197" si="604">M192/L192*1000</f>
        <v>5358.012664393571</v>
      </c>
      <c r="O192" s="6">
        <v>0</v>
      </c>
      <c r="P192" s="5">
        <v>0</v>
      </c>
      <c r="Q192" s="8">
        <v>0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0</v>
      </c>
      <c r="Y192" s="5">
        <v>0</v>
      </c>
      <c r="Z192" s="8">
        <v>0</v>
      </c>
      <c r="AA192" s="6">
        <v>0</v>
      </c>
      <c r="AB192" s="5">
        <v>0</v>
      </c>
      <c r="AC192" s="8">
        <v>0</v>
      </c>
      <c r="AD192" s="6">
        <v>0</v>
      </c>
      <c r="AE192" s="5">
        <v>0</v>
      </c>
      <c r="AF192" s="8">
        <v>0</v>
      </c>
      <c r="AG192" s="6">
        <v>0</v>
      </c>
      <c r="AH192" s="5">
        <v>0</v>
      </c>
      <c r="AI192" s="8">
        <v>0</v>
      </c>
      <c r="AJ192" s="6">
        <v>0</v>
      </c>
      <c r="AK192" s="5">
        <v>0</v>
      </c>
      <c r="AL192" s="8">
        <v>0</v>
      </c>
      <c r="AM192" s="6">
        <v>0</v>
      </c>
      <c r="AN192" s="5">
        <v>0</v>
      </c>
      <c r="AO192" s="8"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0</v>
      </c>
      <c r="AZ192" s="5">
        <v>0</v>
      </c>
      <c r="BA192" s="8">
        <v>0</v>
      </c>
      <c r="BB192" s="6">
        <v>0</v>
      </c>
      <c r="BC192" s="5">
        <v>0</v>
      </c>
      <c r="BD192" s="8">
        <v>0</v>
      </c>
      <c r="BE192" s="6">
        <v>0</v>
      </c>
      <c r="BF192" s="5">
        <v>0</v>
      </c>
      <c r="BG192" s="8">
        <f t="shared" si="593"/>
        <v>0</v>
      </c>
      <c r="BH192" s="6">
        <v>16.2</v>
      </c>
      <c r="BI192" s="5">
        <v>502.23</v>
      </c>
      <c r="BJ192" s="8">
        <f t="shared" si="599"/>
        <v>31001.851851851854</v>
      </c>
      <c r="BK192" s="6">
        <v>0</v>
      </c>
      <c r="BL192" s="5">
        <v>0</v>
      </c>
      <c r="BM192" s="8">
        <v>0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0</v>
      </c>
      <c r="BU192" s="5">
        <v>0</v>
      </c>
      <c r="BV192" s="8">
        <v>0</v>
      </c>
      <c r="BW192" s="6">
        <v>0</v>
      </c>
      <c r="BX192" s="5">
        <v>0</v>
      </c>
      <c r="BY192" s="8">
        <v>0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>
        <v>0</v>
      </c>
      <c r="CG192" s="5">
        <v>0</v>
      </c>
      <c r="CH192" s="8">
        <v>0</v>
      </c>
      <c r="CI192" s="6">
        <v>0</v>
      </c>
      <c r="CJ192" s="5">
        <v>0</v>
      </c>
      <c r="CK192" s="8"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v>0</v>
      </c>
      <c r="DH192" s="5">
        <v>0</v>
      </c>
      <c r="DI192" s="8">
        <v>0</v>
      </c>
      <c r="DJ192" s="6">
        <v>0</v>
      </c>
      <c r="DK192" s="5">
        <v>0</v>
      </c>
      <c r="DL192" s="8">
        <v>0</v>
      </c>
      <c r="DM192" s="6">
        <v>0</v>
      </c>
      <c r="DN192" s="5">
        <v>0</v>
      </c>
      <c r="DO192" s="8">
        <v>0</v>
      </c>
      <c r="DP192" s="6">
        <v>0</v>
      </c>
      <c r="DQ192" s="5">
        <v>0</v>
      </c>
      <c r="DR192" s="8">
        <v>0</v>
      </c>
      <c r="DS192" s="6">
        <v>0</v>
      </c>
      <c r="DT192" s="5">
        <v>0</v>
      </c>
      <c r="DU192" s="8">
        <v>0</v>
      </c>
      <c r="DV192" s="6">
        <v>0</v>
      </c>
      <c r="DW192" s="5">
        <v>0</v>
      </c>
      <c r="DX192" s="8">
        <v>0</v>
      </c>
      <c r="DY192" s="6">
        <v>0</v>
      </c>
      <c r="DZ192" s="5">
        <v>0</v>
      </c>
      <c r="EA192" s="8">
        <v>0</v>
      </c>
      <c r="EB192" s="6">
        <v>0</v>
      </c>
      <c r="EC192" s="5">
        <v>0</v>
      </c>
      <c r="ED192" s="8">
        <v>0</v>
      </c>
      <c r="EE192" s="6">
        <v>0</v>
      </c>
      <c r="EF192" s="5">
        <v>0</v>
      </c>
      <c r="EG192" s="8">
        <v>0</v>
      </c>
      <c r="EH192" s="6">
        <v>0</v>
      </c>
      <c r="EI192" s="5">
        <v>0</v>
      </c>
      <c r="EJ192" s="8">
        <v>0</v>
      </c>
      <c r="EK192" s="6">
        <v>0</v>
      </c>
      <c r="EL192" s="5">
        <v>0</v>
      </c>
      <c r="EM192" s="8">
        <f t="shared" si="594"/>
        <v>0</v>
      </c>
      <c r="EN192" s="6">
        <v>0</v>
      </c>
      <c r="EO192" s="5">
        <v>0</v>
      </c>
      <c r="EP192" s="8">
        <v>0</v>
      </c>
      <c r="EQ192" s="6">
        <v>0</v>
      </c>
      <c r="ER192" s="5">
        <v>0</v>
      </c>
      <c r="ES192" s="8">
        <v>0</v>
      </c>
      <c r="ET192" s="6">
        <v>0</v>
      </c>
      <c r="EU192" s="5">
        <v>0</v>
      </c>
      <c r="EV192" s="8">
        <v>0</v>
      </c>
      <c r="EW192" s="6">
        <v>0</v>
      </c>
      <c r="EX192" s="5">
        <v>0</v>
      </c>
      <c r="EY192" s="8">
        <v>0</v>
      </c>
      <c r="EZ192" s="6">
        <v>0</v>
      </c>
      <c r="FA192" s="5">
        <v>0</v>
      </c>
      <c r="FB192" s="8">
        <v>0</v>
      </c>
      <c r="FC192" s="6">
        <v>0</v>
      </c>
      <c r="FD192" s="5">
        <v>0</v>
      </c>
      <c r="FE192" s="8">
        <v>0</v>
      </c>
      <c r="FF192" s="6">
        <v>30.4</v>
      </c>
      <c r="FG192" s="5">
        <v>651.02</v>
      </c>
      <c r="FH192" s="8">
        <f t="shared" si="595"/>
        <v>21415.131578947367</v>
      </c>
      <c r="FI192" s="6">
        <v>0</v>
      </c>
      <c r="FJ192" s="5">
        <v>0</v>
      </c>
      <c r="FK192" s="8">
        <v>0</v>
      </c>
      <c r="FL192" s="6">
        <v>0</v>
      </c>
      <c r="FM192" s="5">
        <v>0</v>
      </c>
      <c r="FN192" s="8">
        <v>0</v>
      </c>
      <c r="FO192" s="6">
        <v>0</v>
      </c>
      <c r="FP192" s="5">
        <v>0</v>
      </c>
      <c r="FQ192" s="8">
        <v>0</v>
      </c>
      <c r="FR192" s="6">
        <v>0</v>
      </c>
      <c r="FS192" s="5">
        <v>0</v>
      </c>
      <c r="FT192" s="8">
        <v>0</v>
      </c>
      <c r="FU192" s="6">
        <v>0</v>
      </c>
      <c r="FV192" s="5">
        <v>0</v>
      </c>
      <c r="FW192" s="8">
        <v>0</v>
      </c>
      <c r="FX192" s="6">
        <v>0</v>
      </c>
      <c r="FY192" s="5">
        <v>0</v>
      </c>
      <c r="FZ192" s="8">
        <v>0</v>
      </c>
      <c r="GA192" s="6">
        <v>0</v>
      </c>
      <c r="GB192" s="5">
        <v>0</v>
      </c>
      <c r="GC192" s="8">
        <v>0</v>
      </c>
      <c r="GD192" s="6">
        <v>0</v>
      </c>
      <c r="GE192" s="5">
        <v>0</v>
      </c>
      <c r="GF192" s="8">
        <v>0</v>
      </c>
      <c r="GG192" s="6">
        <v>1E-3</v>
      </c>
      <c r="GH192" s="5">
        <v>0.26</v>
      </c>
      <c r="GI192" s="8">
        <f t="shared" ref="GI192" si="605">GH192/GG192*1000</f>
        <v>260000</v>
      </c>
      <c r="GJ192" s="6">
        <v>0</v>
      </c>
      <c r="GK192" s="5">
        <v>0</v>
      </c>
      <c r="GL192" s="8">
        <v>0</v>
      </c>
      <c r="GM192" s="6">
        <v>0</v>
      </c>
      <c r="GN192" s="5">
        <v>0</v>
      </c>
      <c r="GO192" s="8">
        <v>0</v>
      </c>
      <c r="GP192" s="6">
        <f t="shared" si="504"/>
        <v>50.707000000000001</v>
      </c>
      <c r="GQ192" s="8">
        <f t="shared" si="505"/>
        <v>1175.51</v>
      </c>
    </row>
    <row r="193" spans="1:199" x14ac:dyDescent="0.3">
      <c r="A193" s="43">
        <v>2018</v>
      </c>
      <c r="B193" s="44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0</v>
      </c>
      <c r="P193" s="5">
        <v>0</v>
      </c>
      <c r="Q193" s="8">
        <v>0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2000.1020000000001</v>
      </c>
      <c r="AB193" s="5">
        <v>20840.603999999999</v>
      </c>
      <c r="AC193" s="8">
        <f t="shared" si="598"/>
        <v>10419.770591699824</v>
      </c>
      <c r="AD193" s="6">
        <v>0</v>
      </c>
      <c r="AE193" s="5">
        <v>0</v>
      </c>
      <c r="AF193" s="8">
        <v>0</v>
      </c>
      <c r="AG193" s="6">
        <v>0</v>
      </c>
      <c r="AH193" s="5">
        <v>0</v>
      </c>
      <c r="AI193" s="8">
        <v>0</v>
      </c>
      <c r="AJ193" s="6">
        <v>0</v>
      </c>
      <c r="AK193" s="5">
        <v>0</v>
      </c>
      <c r="AL193" s="8">
        <v>0</v>
      </c>
      <c r="AM193" s="6">
        <v>0</v>
      </c>
      <c r="AN193" s="5">
        <v>0</v>
      </c>
      <c r="AO193" s="8"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0</v>
      </c>
      <c r="AZ193" s="5">
        <v>0</v>
      </c>
      <c r="BA193" s="8">
        <v>0</v>
      </c>
      <c r="BB193" s="6">
        <v>0</v>
      </c>
      <c r="BC193" s="5">
        <v>0</v>
      </c>
      <c r="BD193" s="8">
        <v>0</v>
      </c>
      <c r="BE193" s="6">
        <v>0</v>
      </c>
      <c r="BF193" s="5">
        <v>0</v>
      </c>
      <c r="BG193" s="8">
        <f t="shared" si="593"/>
        <v>0</v>
      </c>
      <c r="BH193" s="6">
        <v>8.4710000000000001</v>
      </c>
      <c r="BI193" s="5">
        <v>267.108</v>
      </c>
      <c r="BJ193" s="8">
        <f t="shared" si="599"/>
        <v>31532.050525321687</v>
      </c>
      <c r="BK193" s="6">
        <v>0</v>
      </c>
      <c r="BL193" s="5">
        <v>0</v>
      </c>
      <c r="BM193" s="8">
        <v>0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0</v>
      </c>
      <c r="BU193" s="5">
        <v>0</v>
      </c>
      <c r="BV193" s="8">
        <v>0</v>
      </c>
      <c r="BW193" s="6">
        <v>0</v>
      </c>
      <c r="BX193" s="5">
        <v>0</v>
      </c>
      <c r="BY193" s="8">
        <v>0</v>
      </c>
      <c r="BZ193" s="6">
        <v>0</v>
      </c>
      <c r="CA193" s="5">
        <v>0</v>
      </c>
      <c r="CB193" s="8">
        <v>0</v>
      </c>
      <c r="CC193" s="6">
        <v>10</v>
      </c>
      <c r="CD193" s="5">
        <v>245.08</v>
      </c>
      <c r="CE193" s="8">
        <f t="shared" ref="CE193" si="606">CD193/CC193*1000</f>
        <v>24508.000000000004</v>
      </c>
      <c r="CF193" s="6">
        <v>0</v>
      </c>
      <c r="CG193" s="5">
        <v>0</v>
      </c>
      <c r="CH193" s="8">
        <v>0</v>
      </c>
      <c r="CI193" s="6">
        <v>0</v>
      </c>
      <c r="CJ193" s="5">
        <v>0</v>
      </c>
      <c r="CK193" s="8"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v>0</v>
      </c>
      <c r="DH193" s="5">
        <v>0</v>
      </c>
      <c r="DI193" s="8">
        <v>0</v>
      </c>
      <c r="DJ193" s="6">
        <v>0</v>
      </c>
      <c r="DK193" s="5">
        <v>0</v>
      </c>
      <c r="DL193" s="8">
        <v>0</v>
      </c>
      <c r="DM193" s="6">
        <v>0</v>
      </c>
      <c r="DN193" s="5">
        <v>0</v>
      </c>
      <c r="DO193" s="8">
        <v>0</v>
      </c>
      <c r="DP193" s="6">
        <v>0</v>
      </c>
      <c r="DQ193" s="5">
        <v>0</v>
      </c>
      <c r="DR193" s="8">
        <v>0</v>
      </c>
      <c r="DS193" s="6">
        <v>0</v>
      </c>
      <c r="DT193" s="5">
        <v>0</v>
      </c>
      <c r="DU193" s="8">
        <v>0</v>
      </c>
      <c r="DV193" s="6">
        <v>0</v>
      </c>
      <c r="DW193" s="5">
        <v>0</v>
      </c>
      <c r="DX193" s="8">
        <v>0</v>
      </c>
      <c r="DY193" s="6">
        <v>2.1430000000000001E-2</v>
      </c>
      <c r="DZ193" s="5">
        <v>0.36599999999999999</v>
      </c>
      <c r="EA193" s="8">
        <f t="shared" ref="EA193" si="607">DZ193/DY193*1000</f>
        <v>17078.861409239384</v>
      </c>
      <c r="EB193" s="6">
        <v>0</v>
      </c>
      <c r="EC193" s="5">
        <v>0</v>
      </c>
      <c r="ED193" s="8">
        <v>0</v>
      </c>
      <c r="EE193" s="6">
        <v>0</v>
      </c>
      <c r="EF193" s="5">
        <v>0</v>
      </c>
      <c r="EG193" s="8">
        <v>0</v>
      </c>
      <c r="EH193" s="6">
        <v>0</v>
      </c>
      <c r="EI193" s="5">
        <v>0</v>
      </c>
      <c r="EJ193" s="8">
        <v>0</v>
      </c>
      <c r="EK193" s="6">
        <v>0</v>
      </c>
      <c r="EL193" s="5">
        <v>0</v>
      </c>
      <c r="EM193" s="8">
        <f t="shared" si="594"/>
        <v>0</v>
      </c>
      <c r="EN193" s="6">
        <v>0</v>
      </c>
      <c r="EO193" s="5">
        <v>0</v>
      </c>
      <c r="EP193" s="8">
        <v>0</v>
      </c>
      <c r="EQ193" s="6">
        <v>0</v>
      </c>
      <c r="ER193" s="5">
        <v>0</v>
      </c>
      <c r="ES193" s="8">
        <v>0</v>
      </c>
      <c r="ET193" s="6">
        <v>0</v>
      </c>
      <c r="EU193" s="5">
        <v>0</v>
      </c>
      <c r="EV193" s="8">
        <v>0</v>
      </c>
      <c r="EW193" s="6">
        <v>0</v>
      </c>
      <c r="EX193" s="5">
        <v>0</v>
      </c>
      <c r="EY193" s="8">
        <v>0</v>
      </c>
      <c r="EZ193" s="6">
        <v>0</v>
      </c>
      <c r="FA193" s="5">
        <v>0</v>
      </c>
      <c r="FB193" s="8">
        <v>0</v>
      </c>
      <c r="FC193" s="6">
        <v>0</v>
      </c>
      <c r="FD193" s="5">
        <v>0</v>
      </c>
      <c r="FE193" s="8">
        <v>0</v>
      </c>
      <c r="FF193" s="6">
        <v>0</v>
      </c>
      <c r="FG193" s="5">
        <v>0</v>
      </c>
      <c r="FH193" s="8">
        <v>0</v>
      </c>
      <c r="FI193" s="6">
        <v>0</v>
      </c>
      <c r="FJ193" s="5">
        <v>0</v>
      </c>
      <c r="FK193" s="8">
        <v>0</v>
      </c>
      <c r="FL193" s="6">
        <v>0</v>
      </c>
      <c r="FM193" s="5">
        <v>0</v>
      </c>
      <c r="FN193" s="8">
        <v>0</v>
      </c>
      <c r="FO193" s="6">
        <v>0</v>
      </c>
      <c r="FP193" s="5">
        <v>0</v>
      </c>
      <c r="FQ193" s="8">
        <v>0</v>
      </c>
      <c r="FR193" s="6">
        <v>1.6959999999999999E-2</v>
      </c>
      <c r="FS193" s="5">
        <v>0.222</v>
      </c>
      <c r="FT193" s="8">
        <f t="shared" si="602"/>
        <v>13089.622641509435</v>
      </c>
      <c r="FU193" s="6">
        <v>1.6959999999999999E-2</v>
      </c>
      <c r="FV193" s="5">
        <v>0.222</v>
      </c>
      <c r="FW193" s="8">
        <f t="shared" ref="FW193" si="608">FV193/FU193*1000</f>
        <v>13089.622641509435</v>
      </c>
      <c r="FX193" s="6">
        <v>0</v>
      </c>
      <c r="FY193" s="5">
        <v>0</v>
      </c>
      <c r="FZ193" s="8">
        <v>0</v>
      </c>
      <c r="GA193" s="6">
        <v>2.7</v>
      </c>
      <c r="GB193" s="5">
        <v>175.74</v>
      </c>
      <c r="GC193" s="8">
        <f t="shared" ref="GC193:GC198" si="609">GB193/GA193*1000</f>
        <v>65088.888888888891</v>
      </c>
      <c r="GD193" s="6">
        <v>0</v>
      </c>
      <c r="GE193" s="5">
        <v>0</v>
      </c>
      <c r="GF193" s="8">
        <v>0</v>
      </c>
      <c r="GG193" s="6">
        <v>0</v>
      </c>
      <c r="GH193" s="5">
        <v>0</v>
      </c>
      <c r="GI193" s="8">
        <v>0</v>
      </c>
      <c r="GJ193" s="6">
        <v>0</v>
      </c>
      <c r="GK193" s="5">
        <v>0</v>
      </c>
      <c r="GL193" s="8">
        <v>0</v>
      </c>
      <c r="GM193" s="6">
        <v>0</v>
      </c>
      <c r="GN193" s="5">
        <v>0</v>
      </c>
      <c r="GO193" s="8">
        <v>0</v>
      </c>
      <c r="GP193" s="6">
        <f t="shared" si="504"/>
        <v>2021.3113900000001</v>
      </c>
      <c r="GQ193" s="8">
        <f t="shared" si="505"/>
        <v>21529.119999999999</v>
      </c>
    </row>
    <row r="194" spans="1:199" x14ac:dyDescent="0.3">
      <c r="A194" s="43">
        <v>2018</v>
      </c>
      <c r="B194" s="44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0</v>
      </c>
      <c r="M194" s="5">
        <v>0</v>
      </c>
      <c r="N194" s="8">
        <v>0</v>
      </c>
      <c r="O194" s="6">
        <v>0</v>
      </c>
      <c r="P194" s="5">
        <v>0</v>
      </c>
      <c r="Q194" s="8">
        <v>0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0</v>
      </c>
      <c r="Y194" s="5">
        <v>0</v>
      </c>
      <c r="Z194" s="8">
        <v>0</v>
      </c>
      <c r="AA194" s="6">
        <v>0</v>
      </c>
      <c r="AB194" s="5">
        <v>0</v>
      </c>
      <c r="AC194" s="8">
        <v>0</v>
      </c>
      <c r="AD194" s="6">
        <v>0</v>
      </c>
      <c r="AE194" s="5">
        <v>0</v>
      </c>
      <c r="AF194" s="8">
        <v>0</v>
      </c>
      <c r="AG194" s="6">
        <v>0</v>
      </c>
      <c r="AH194" s="5">
        <v>0</v>
      </c>
      <c r="AI194" s="8">
        <v>0</v>
      </c>
      <c r="AJ194" s="6">
        <v>0</v>
      </c>
      <c r="AK194" s="5">
        <v>0</v>
      </c>
      <c r="AL194" s="8">
        <v>0</v>
      </c>
      <c r="AM194" s="6">
        <v>0</v>
      </c>
      <c r="AN194" s="5">
        <v>0</v>
      </c>
      <c r="AO194" s="8"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0</v>
      </c>
      <c r="AZ194" s="5">
        <v>0</v>
      </c>
      <c r="BA194" s="8">
        <v>0</v>
      </c>
      <c r="BB194" s="6">
        <v>0</v>
      </c>
      <c r="BC194" s="5">
        <v>0</v>
      </c>
      <c r="BD194" s="8">
        <v>0</v>
      </c>
      <c r="BE194" s="6">
        <v>0</v>
      </c>
      <c r="BF194" s="5">
        <v>0</v>
      </c>
      <c r="BG194" s="8">
        <f t="shared" si="593"/>
        <v>0</v>
      </c>
      <c r="BH194" s="6">
        <v>0.8513099999999999</v>
      </c>
      <c r="BI194" s="5">
        <v>48.088000000000001</v>
      </c>
      <c r="BJ194" s="8">
        <f t="shared" si="599"/>
        <v>56487.061117571749</v>
      </c>
      <c r="BK194" s="6">
        <v>0</v>
      </c>
      <c r="BL194" s="5">
        <v>0</v>
      </c>
      <c r="BM194" s="8"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0</v>
      </c>
      <c r="BU194" s="5">
        <v>0</v>
      </c>
      <c r="BV194" s="8">
        <v>0</v>
      </c>
      <c r="BW194" s="6">
        <v>0</v>
      </c>
      <c r="BX194" s="5">
        <v>0</v>
      </c>
      <c r="BY194" s="8">
        <v>0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>
        <v>0</v>
      </c>
      <c r="CG194" s="5">
        <v>0</v>
      </c>
      <c r="CH194" s="8">
        <v>0</v>
      </c>
      <c r="CI194" s="6">
        <v>0</v>
      </c>
      <c r="CJ194" s="5">
        <v>0</v>
      </c>
      <c r="CK194" s="8"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v>0</v>
      </c>
      <c r="DH194" s="5">
        <v>0</v>
      </c>
      <c r="DI194" s="8">
        <v>0</v>
      </c>
      <c r="DJ194" s="6">
        <v>0</v>
      </c>
      <c r="DK194" s="5">
        <v>0</v>
      </c>
      <c r="DL194" s="8">
        <v>0</v>
      </c>
      <c r="DM194" s="6">
        <v>0</v>
      </c>
      <c r="DN194" s="5">
        <v>0</v>
      </c>
      <c r="DO194" s="8">
        <v>0</v>
      </c>
      <c r="DP194" s="6">
        <v>0.45904</v>
      </c>
      <c r="DQ194" s="5">
        <v>43.993000000000002</v>
      </c>
      <c r="DR194" s="8">
        <f t="shared" si="600"/>
        <v>95836.964098989192</v>
      </c>
      <c r="DS194" s="6">
        <v>0</v>
      </c>
      <c r="DT194" s="5">
        <v>0</v>
      </c>
      <c r="DU194" s="8">
        <v>0</v>
      </c>
      <c r="DV194" s="6">
        <v>0</v>
      </c>
      <c r="DW194" s="5">
        <v>0</v>
      </c>
      <c r="DX194" s="8">
        <v>0</v>
      </c>
      <c r="DY194" s="6">
        <v>0</v>
      </c>
      <c r="DZ194" s="5">
        <v>0</v>
      </c>
      <c r="EA194" s="8">
        <v>0</v>
      </c>
      <c r="EB194" s="6">
        <v>0</v>
      </c>
      <c r="EC194" s="5">
        <v>0</v>
      </c>
      <c r="ED194" s="8">
        <v>0</v>
      </c>
      <c r="EE194" s="6">
        <v>0</v>
      </c>
      <c r="EF194" s="5">
        <v>0</v>
      </c>
      <c r="EG194" s="8">
        <v>0</v>
      </c>
      <c r="EH194" s="6">
        <v>0</v>
      </c>
      <c r="EI194" s="5">
        <v>0</v>
      </c>
      <c r="EJ194" s="8">
        <v>0</v>
      </c>
      <c r="EK194" s="6">
        <v>0</v>
      </c>
      <c r="EL194" s="5">
        <v>0</v>
      </c>
      <c r="EM194" s="8">
        <f t="shared" si="594"/>
        <v>0</v>
      </c>
      <c r="EN194" s="6">
        <v>0</v>
      </c>
      <c r="EO194" s="5">
        <v>0</v>
      </c>
      <c r="EP194" s="8">
        <v>0</v>
      </c>
      <c r="EQ194" s="6">
        <v>0</v>
      </c>
      <c r="ER194" s="5">
        <v>0</v>
      </c>
      <c r="ES194" s="8">
        <v>0</v>
      </c>
      <c r="ET194" s="6">
        <v>0</v>
      </c>
      <c r="EU194" s="5">
        <v>0</v>
      </c>
      <c r="EV194" s="8">
        <v>0</v>
      </c>
      <c r="EW194" s="6">
        <v>0</v>
      </c>
      <c r="EX194" s="5">
        <v>0</v>
      </c>
      <c r="EY194" s="8">
        <v>0</v>
      </c>
      <c r="EZ194" s="6">
        <v>0</v>
      </c>
      <c r="FA194" s="5">
        <v>0</v>
      </c>
      <c r="FB194" s="8">
        <v>0</v>
      </c>
      <c r="FC194" s="6">
        <v>1232.588</v>
      </c>
      <c r="FD194" s="5">
        <v>13581.119000000001</v>
      </c>
      <c r="FE194" s="8">
        <f t="shared" si="596"/>
        <v>11018.376781211564</v>
      </c>
      <c r="FF194" s="6">
        <v>17.209</v>
      </c>
      <c r="FG194" s="5">
        <v>433.173</v>
      </c>
      <c r="FH194" s="8">
        <f t="shared" si="595"/>
        <v>25171.305712127374</v>
      </c>
      <c r="FI194" s="6">
        <v>0</v>
      </c>
      <c r="FJ194" s="5">
        <v>0</v>
      </c>
      <c r="FK194" s="8">
        <v>0</v>
      </c>
      <c r="FL194" s="6">
        <v>0</v>
      </c>
      <c r="FM194" s="5">
        <v>0</v>
      </c>
      <c r="FN194" s="8">
        <v>0</v>
      </c>
      <c r="FO194" s="6">
        <v>0</v>
      </c>
      <c r="FP194" s="5">
        <v>0</v>
      </c>
      <c r="FQ194" s="8">
        <v>0</v>
      </c>
      <c r="FR194" s="6">
        <v>0</v>
      </c>
      <c r="FS194" s="5">
        <v>0</v>
      </c>
      <c r="FT194" s="8">
        <v>0</v>
      </c>
      <c r="FU194" s="6">
        <v>0</v>
      </c>
      <c r="FV194" s="5">
        <v>0</v>
      </c>
      <c r="FW194" s="8">
        <v>0</v>
      </c>
      <c r="FX194" s="6">
        <v>0</v>
      </c>
      <c r="FY194" s="5">
        <v>0</v>
      </c>
      <c r="FZ194" s="8">
        <v>0</v>
      </c>
      <c r="GA194" s="6">
        <v>1.7049999999999999E-2</v>
      </c>
      <c r="GB194" s="5">
        <v>1.6339999999999999</v>
      </c>
      <c r="GC194" s="8">
        <f t="shared" si="609"/>
        <v>95835.777126099696</v>
      </c>
      <c r="GD194" s="6">
        <v>0</v>
      </c>
      <c r="GE194" s="5">
        <v>0</v>
      </c>
      <c r="GF194" s="8">
        <v>0</v>
      </c>
      <c r="GG194" s="6">
        <v>2.3000000000000001E-4</v>
      </c>
      <c r="GH194" s="5">
        <v>0.27200000000000002</v>
      </c>
      <c r="GI194" s="8">
        <v>0</v>
      </c>
      <c r="GJ194" s="6">
        <v>0</v>
      </c>
      <c r="GK194" s="5">
        <v>0</v>
      </c>
      <c r="GL194" s="8">
        <v>0</v>
      </c>
      <c r="GM194" s="6">
        <v>0</v>
      </c>
      <c r="GN194" s="5">
        <v>0</v>
      </c>
      <c r="GO194" s="8">
        <v>0</v>
      </c>
      <c r="GP194" s="6">
        <f t="shared" si="504"/>
        <v>1251.12463</v>
      </c>
      <c r="GQ194" s="8">
        <f t="shared" si="505"/>
        <v>14108.279</v>
      </c>
    </row>
    <row r="195" spans="1:199" x14ac:dyDescent="0.3">
      <c r="A195" s="43">
        <v>2018</v>
      </c>
      <c r="B195" s="44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0</v>
      </c>
      <c r="P195" s="5">
        <v>0</v>
      </c>
      <c r="Q195" s="8">
        <v>0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</v>
      </c>
      <c r="AB195" s="5">
        <v>0</v>
      </c>
      <c r="AC195" s="8">
        <v>0</v>
      </c>
      <c r="AD195" s="6">
        <v>0</v>
      </c>
      <c r="AE195" s="5">
        <v>0</v>
      </c>
      <c r="AF195" s="8">
        <v>0</v>
      </c>
      <c r="AG195" s="6">
        <v>0</v>
      </c>
      <c r="AH195" s="5">
        <v>0</v>
      </c>
      <c r="AI195" s="8">
        <v>0</v>
      </c>
      <c r="AJ195" s="6">
        <v>0</v>
      </c>
      <c r="AK195" s="5">
        <v>0</v>
      </c>
      <c r="AL195" s="8">
        <v>0</v>
      </c>
      <c r="AM195" s="6">
        <v>0</v>
      </c>
      <c r="AN195" s="5">
        <v>0</v>
      </c>
      <c r="AO195" s="8"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0</v>
      </c>
      <c r="AZ195" s="5">
        <v>0</v>
      </c>
      <c r="BA195" s="8">
        <v>0</v>
      </c>
      <c r="BB195" s="6">
        <v>0</v>
      </c>
      <c r="BC195" s="5">
        <v>0</v>
      </c>
      <c r="BD195" s="8">
        <v>0</v>
      </c>
      <c r="BE195" s="6">
        <v>0</v>
      </c>
      <c r="BF195" s="5">
        <v>0</v>
      </c>
      <c r="BG195" s="8">
        <f t="shared" si="593"/>
        <v>0</v>
      </c>
      <c r="BH195" s="6">
        <v>16.2</v>
      </c>
      <c r="BI195" s="5">
        <v>515.52599999999995</v>
      </c>
      <c r="BJ195" s="8">
        <f t="shared" si="599"/>
        <v>31822.592592592591</v>
      </c>
      <c r="BK195" s="6">
        <v>0</v>
      </c>
      <c r="BL195" s="5">
        <v>0</v>
      </c>
      <c r="BM195" s="8">
        <v>0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0</v>
      </c>
      <c r="BU195" s="5">
        <v>0</v>
      </c>
      <c r="BV195" s="8">
        <v>0</v>
      </c>
      <c r="BW195" s="6">
        <v>0</v>
      </c>
      <c r="BX195" s="5">
        <v>0</v>
      </c>
      <c r="BY195" s="8">
        <v>0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>
        <v>0.28475</v>
      </c>
      <c r="CG195" s="5">
        <v>11.885999999999999</v>
      </c>
      <c r="CH195" s="8">
        <f t="shared" ref="CH195" si="610">CG195/CF195*1000</f>
        <v>41741.87884108867</v>
      </c>
      <c r="CI195" s="6">
        <v>0</v>
      </c>
      <c r="CJ195" s="5">
        <v>0</v>
      </c>
      <c r="CK195" s="8"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v>0</v>
      </c>
      <c r="DH195" s="5">
        <v>0</v>
      </c>
      <c r="DI195" s="8">
        <v>0</v>
      </c>
      <c r="DJ195" s="6">
        <v>0</v>
      </c>
      <c r="DK195" s="5">
        <v>0</v>
      </c>
      <c r="DL195" s="8">
        <v>0</v>
      </c>
      <c r="DM195" s="6">
        <v>0</v>
      </c>
      <c r="DN195" s="5">
        <v>0</v>
      </c>
      <c r="DO195" s="8">
        <v>0</v>
      </c>
      <c r="DP195" s="6">
        <v>0</v>
      </c>
      <c r="DQ195" s="5">
        <v>0</v>
      </c>
      <c r="DR195" s="8">
        <v>0</v>
      </c>
      <c r="DS195" s="6">
        <v>0</v>
      </c>
      <c r="DT195" s="5">
        <v>0</v>
      </c>
      <c r="DU195" s="8">
        <v>0</v>
      </c>
      <c r="DV195" s="6">
        <v>5.0000000000000001E-3</v>
      </c>
      <c r="DW195" s="5">
        <v>5.0999999999999997E-2</v>
      </c>
      <c r="DX195" s="8">
        <f t="shared" si="601"/>
        <v>10200</v>
      </c>
      <c r="DY195" s="6">
        <v>0</v>
      </c>
      <c r="DZ195" s="5">
        <v>0</v>
      </c>
      <c r="EA195" s="8">
        <v>0</v>
      </c>
      <c r="EB195" s="6">
        <v>0</v>
      </c>
      <c r="EC195" s="5">
        <v>0</v>
      </c>
      <c r="ED195" s="8">
        <v>0</v>
      </c>
      <c r="EE195" s="6">
        <v>0</v>
      </c>
      <c r="EF195" s="5">
        <v>0</v>
      </c>
      <c r="EG195" s="8">
        <v>0</v>
      </c>
      <c r="EH195" s="6">
        <v>0</v>
      </c>
      <c r="EI195" s="5">
        <v>0</v>
      </c>
      <c r="EJ195" s="8">
        <v>0</v>
      </c>
      <c r="EK195" s="6">
        <v>0</v>
      </c>
      <c r="EL195" s="5">
        <v>0</v>
      </c>
      <c r="EM195" s="8">
        <f t="shared" si="594"/>
        <v>0</v>
      </c>
      <c r="EN195" s="6">
        <v>0</v>
      </c>
      <c r="EO195" s="5">
        <v>0</v>
      </c>
      <c r="EP195" s="8">
        <v>0</v>
      </c>
      <c r="EQ195" s="6">
        <v>0</v>
      </c>
      <c r="ER195" s="5">
        <v>0</v>
      </c>
      <c r="ES195" s="8">
        <v>0</v>
      </c>
      <c r="ET195" s="6">
        <v>0</v>
      </c>
      <c r="EU195" s="5">
        <v>0</v>
      </c>
      <c r="EV195" s="8">
        <v>0</v>
      </c>
      <c r="EW195" s="6">
        <v>0</v>
      </c>
      <c r="EX195" s="5">
        <v>0</v>
      </c>
      <c r="EY195" s="8">
        <v>0</v>
      </c>
      <c r="EZ195" s="6">
        <v>0</v>
      </c>
      <c r="FA195" s="5">
        <v>0</v>
      </c>
      <c r="FB195" s="8">
        <v>0</v>
      </c>
      <c r="FC195" s="6">
        <v>0</v>
      </c>
      <c r="FD195" s="5">
        <v>0</v>
      </c>
      <c r="FE195" s="8">
        <v>0</v>
      </c>
      <c r="FF195" s="6">
        <v>15.2</v>
      </c>
      <c r="FG195" s="5">
        <v>359.89299999999997</v>
      </c>
      <c r="FH195" s="8">
        <f t="shared" si="595"/>
        <v>23677.17105263158</v>
      </c>
      <c r="FI195" s="6">
        <v>0</v>
      </c>
      <c r="FJ195" s="5">
        <v>0</v>
      </c>
      <c r="FK195" s="8">
        <v>0</v>
      </c>
      <c r="FL195" s="6">
        <v>0</v>
      </c>
      <c r="FM195" s="5">
        <v>0</v>
      </c>
      <c r="FN195" s="8">
        <v>0</v>
      </c>
      <c r="FO195" s="6">
        <v>0</v>
      </c>
      <c r="FP195" s="5">
        <v>0</v>
      </c>
      <c r="FQ195" s="8">
        <v>0</v>
      </c>
      <c r="FR195" s="6">
        <v>0</v>
      </c>
      <c r="FS195" s="5">
        <v>0</v>
      </c>
      <c r="FT195" s="8">
        <v>0</v>
      </c>
      <c r="FU195" s="6">
        <v>0</v>
      </c>
      <c r="FV195" s="5">
        <v>0</v>
      </c>
      <c r="FW195" s="8">
        <v>0</v>
      </c>
      <c r="FX195" s="6">
        <v>0</v>
      </c>
      <c r="FY195" s="5">
        <v>0</v>
      </c>
      <c r="FZ195" s="8">
        <v>0</v>
      </c>
      <c r="GA195" s="6">
        <v>0</v>
      </c>
      <c r="GB195" s="5">
        <v>0</v>
      </c>
      <c r="GC195" s="8">
        <v>0</v>
      </c>
      <c r="GD195" s="6">
        <v>0</v>
      </c>
      <c r="GE195" s="5">
        <v>0</v>
      </c>
      <c r="GF195" s="8">
        <v>0</v>
      </c>
      <c r="GG195" s="6">
        <v>0</v>
      </c>
      <c r="GH195" s="5">
        <v>0</v>
      </c>
      <c r="GI195" s="8">
        <v>0</v>
      </c>
      <c r="GJ195" s="6">
        <v>0</v>
      </c>
      <c r="GK195" s="5">
        <v>0</v>
      </c>
      <c r="GL195" s="8">
        <v>0</v>
      </c>
      <c r="GM195" s="6">
        <v>0</v>
      </c>
      <c r="GN195" s="5">
        <v>0</v>
      </c>
      <c r="GO195" s="8">
        <v>0</v>
      </c>
      <c r="GP195" s="6">
        <f t="shared" si="504"/>
        <v>31.689749999999997</v>
      </c>
      <c r="GQ195" s="8">
        <f t="shared" si="505"/>
        <v>887.35599999999988</v>
      </c>
    </row>
    <row r="196" spans="1:199" x14ac:dyDescent="0.3">
      <c r="A196" s="43">
        <v>2018</v>
      </c>
      <c r="B196" s="44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0</v>
      </c>
      <c r="P196" s="5">
        <v>0</v>
      </c>
      <c r="Q196" s="8">
        <v>0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1751.5</v>
      </c>
      <c r="AB196" s="5">
        <v>19897.607</v>
      </c>
      <c r="AC196" s="8">
        <f t="shared" si="598"/>
        <v>11360.323722523552</v>
      </c>
      <c r="AD196" s="6">
        <v>0</v>
      </c>
      <c r="AE196" s="5">
        <v>0</v>
      </c>
      <c r="AF196" s="8">
        <v>0</v>
      </c>
      <c r="AG196" s="6">
        <v>0</v>
      </c>
      <c r="AH196" s="5">
        <v>0</v>
      </c>
      <c r="AI196" s="8">
        <v>0</v>
      </c>
      <c r="AJ196" s="6">
        <v>0</v>
      </c>
      <c r="AK196" s="5">
        <v>0</v>
      </c>
      <c r="AL196" s="8">
        <v>0</v>
      </c>
      <c r="AM196" s="6">
        <v>0</v>
      </c>
      <c r="AN196" s="5">
        <v>0</v>
      </c>
      <c r="AO196" s="8"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0</v>
      </c>
      <c r="AZ196" s="5">
        <v>0</v>
      </c>
      <c r="BA196" s="8">
        <v>0</v>
      </c>
      <c r="BB196" s="6">
        <v>0</v>
      </c>
      <c r="BC196" s="5">
        <v>0</v>
      </c>
      <c r="BD196" s="8">
        <v>0</v>
      </c>
      <c r="BE196" s="6">
        <v>0</v>
      </c>
      <c r="BF196" s="5">
        <v>0</v>
      </c>
      <c r="BG196" s="8">
        <f t="shared" si="593"/>
        <v>0</v>
      </c>
      <c r="BH196" s="6">
        <v>16.2</v>
      </c>
      <c r="BI196" s="5">
        <v>539.47500000000002</v>
      </c>
      <c r="BJ196" s="8">
        <f t="shared" si="599"/>
        <v>33300.925925925934</v>
      </c>
      <c r="BK196" s="6">
        <v>0</v>
      </c>
      <c r="BL196" s="5">
        <v>0</v>
      </c>
      <c r="BM196" s="8">
        <v>0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0</v>
      </c>
      <c r="BU196" s="5">
        <v>0</v>
      </c>
      <c r="BV196" s="8">
        <v>0</v>
      </c>
      <c r="BW196" s="6">
        <v>0</v>
      </c>
      <c r="BX196" s="5">
        <v>0</v>
      </c>
      <c r="BY196" s="8">
        <v>0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>
        <v>0</v>
      </c>
      <c r="CG196" s="5">
        <v>0</v>
      </c>
      <c r="CH196" s="8">
        <v>0</v>
      </c>
      <c r="CI196" s="6">
        <v>0</v>
      </c>
      <c r="CJ196" s="5">
        <v>0</v>
      </c>
      <c r="CK196" s="8"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v>0</v>
      </c>
      <c r="DH196" s="5">
        <v>0</v>
      </c>
      <c r="DI196" s="8">
        <v>0</v>
      </c>
      <c r="DJ196" s="6">
        <v>0</v>
      </c>
      <c r="DK196" s="5">
        <v>0</v>
      </c>
      <c r="DL196" s="8">
        <v>0</v>
      </c>
      <c r="DM196" s="6">
        <v>0</v>
      </c>
      <c r="DN196" s="5">
        <v>0</v>
      </c>
      <c r="DO196" s="8">
        <v>0</v>
      </c>
      <c r="DP196" s="6">
        <v>0</v>
      </c>
      <c r="DQ196" s="5">
        <v>0</v>
      </c>
      <c r="DR196" s="8">
        <v>0</v>
      </c>
      <c r="DS196" s="6">
        <v>0</v>
      </c>
      <c r="DT196" s="5">
        <v>0</v>
      </c>
      <c r="DU196" s="8">
        <v>0</v>
      </c>
      <c r="DV196" s="6">
        <v>0</v>
      </c>
      <c r="DW196" s="5">
        <v>0</v>
      </c>
      <c r="DX196" s="8">
        <v>0</v>
      </c>
      <c r="DY196" s="6">
        <v>0</v>
      </c>
      <c r="DZ196" s="5">
        <v>0</v>
      </c>
      <c r="EA196" s="8">
        <v>0</v>
      </c>
      <c r="EB196" s="6">
        <v>0</v>
      </c>
      <c r="EC196" s="5">
        <v>0</v>
      </c>
      <c r="ED196" s="8">
        <v>0</v>
      </c>
      <c r="EE196" s="6">
        <v>0</v>
      </c>
      <c r="EF196" s="5">
        <v>0</v>
      </c>
      <c r="EG196" s="8">
        <v>0</v>
      </c>
      <c r="EH196" s="6">
        <v>0</v>
      </c>
      <c r="EI196" s="5">
        <v>0</v>
      </c>
      <c r="EJ196" s="8">
        <v>0</v>
      </c>
      <c r="EK196" s="6">
        <v>0</v>
      </c>
      <c r="EL196" s="5">
        <v>0</v>
      </c>
      <c r="EM196" s="8">
        <f t="shared" si="594"/>
        <v>0</v>
      </c>
      <c r="EN196" s="6">
        <v>0</v>
      </c>
      <c r="EO196" s="5">
        <v>0</v>
      </c>
      <c r="EP196" s="8">
        <v>0</v>
      </c>
      <c r="EQ196" s="6">
        <v>0</v>
      </c>
      <c r="ER196" s="5">
        <v>0</v>
      </c>
      <c r="ES196" s="8">
        <v>0</v>
      </c>
      <c r="ET196" s="6">
        <v>0</v>
      </c>
      <c r="EU196" s="5">
        <v>0</v>
      </c>
      <c r="EV196" s="8">
        <v>0</v>
      </c>
      <c r="EW196" s="6">
        <v>0</v>
      </c>
      <c r="EX196" s="5">
        <v>0</v>
      </c>
      <c r="EY196" s="8">
        <v>0</v>
      </c>
      <c r="EZ196" s="6">
        <v>0</v>
      </c>
      <c r="FA196" s="5">
        <v>0</v>
      </c>
      <c r="FB196" s="8">
        <v>0</v>
      </c>
      <c r="FC196" s="6">
        <v>0</v>
      </c>
      <c r="FD196" s="5">
        <v>0</v>
      </c>
      <c r="FE196" s="8">
        <v>0</v>
      </c>
      <c r="FF196" s="6">
        <v>0</v>
      </c>
      <c r="FG196" s="5">
        <v>0</v>
      </c>
      <c r="FH196" s="8">
        <v>0</v>
      </c>
      <c r="FI196" s="6">
        <v>0</v>
      </c>
      <c r="FJ196" s="5">
        <v>0</v>
      </c>
      <c r="FK196" s="8">
        <v>0</v>
      </c>
      <c r="FL196" s="6">
        <v>0</v>
      </c>
      <c r="FM196" s="5">
        <v>0</v>
      </c>
      <c r="FN196" s="8">
        <v>0</v>
      </c>
      <c r="FO196" s="6">
        <v>0</v>
      </c>
      <c r="FP196" s="5">
        <v>0</v>
      </c>
      <c r="FQ196" s="8">
        <v>0</v>
      </c>
      <c r="FR196" s="6">
        <v>0</v>
      </c>
      <c r="FS196" s="5">
        <v>0</v>
      </c>
      <c r="FT196" s="8">
        <v>0</v>
      </c>
      <c r="FU196" s="6">
        <v>0</v>
      </c>
      <c r="FV196" s="5">
        <v>0</v>
      </c>
      <c r="FW196" s="8">
        <v>0</v>
      </c>
      <c r="FX196" s="6">
        <v>0</v>
      </c>
      <c r="FY196" s="5">
        <v>0</v>
      </c>
      <c r="FZ196" s="8">
        <v>0</v>
      </c>
      <c r="GA196" s="6">
        <v>0</v>
      </c>
      <c r="GB196" s="5">
        <v>0</v>
      </c>
      <c r="GC196" s="8">
        <v>0</v>
      </c>
      <c r="GD196" s="6">
        <v>0</v>
      </c>
      <c r="GE196" s="5">
        <v>0</v>
      </c>
      <c r="GF196" s="8">
        <v>0</v>
      </c>
      <c r="GG196" s="6">
        <v>0</v>
      </c>
      <c r="GH196" s="5">
        <v>0</v>
      </c>
      <c r="GI196" s="8">
        <v>0</v>
      </c>
      <c r="GJ196" s="6">
        <v>0</v>
      </c>
      <c r="GK196" s="5">
        <v>0</v>
      </c>
      <c r="GL196" s="8">
        <v>0</v>
      </c>
      <c r="GM196" s="6">
        <v>0</v>
      </c>
      <c r="GN196" s="5">
        <v>0</v>
      </c>
      <c r="GO196" s="8">
        <v>0</v>
      </c>
      <c r="GP196" s="6">
        <f t="shared" si="504"/>
        <v>1767.7</v>
      </c>
      <c r="GQ196" s="8">
        <f t="shared" si="505"/>
        <v>20437.081999999999</v>
      </c>
    </row>
    <row r="197" spans="1:199" x14ac:dyDescent="0.3">
      <c r="A197" s="43">
        <v>2018</v>
      </c>
      <c r="B197" s="44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0.94499999999999995</v>
      </c>
      <c r="M197" s="5">
        <v>4.4470000000000001</v>
      </c>
      <c r="N197" s="8">
        <f t="shared" si="604"/>
        <v>4705.8201058201066</v>
      </c>
      <c r="O197" s="6">
        <v>0</v>
      </c>
      <c r="P197" s="5">
        <v>0</v>
      </c>
      <c r="Q197" s="8">
        <v>0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247.96100000000001</v>
      </c>
      <c r="AB197" s="5">
        <v>2789.2260000000001</v>
      </c>
      <c r="AC197" s="8">
        <f t="shared" si="598"/>
        <v>11248.647972866702</v>
      </c>
      <c r="AD197" s="6">
        <v>0</v>
      </c>
      <c r="AE197" s="5">
        <v>0</v>
      </c>
      <c r="AF197" s="8">
        <v>0</v>
      </c>
      <c r="AG197" s="6">
        <v>0</v>
      </c>
      <c r="AH197" s="5">
        <v>0</v>
      </c>
      <c r="AI197" s="8">
        <v>0</v>
      </c>
      <c r="AJ197" s="6">
        <v>0</v>
      </c>
      <c r="AK197" s="5">
        <v>0</v>
      </c>
      <c r="AL197" s="8">
        <v>0</v>
      </c>
      <c r="AM197" s="6">
        <v>0</v>
      </c>
      <c r="AN197" s="5">
        <v>0</v>
      </c>
      <c r="AO197" s="8"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0</v>
      </c>
      <c r="AZ197" s="5">
        <v>0</v>
      </c>
      <c r="BA197" s="8">
        <v>0</v>
      </c>
      <c r="BB197" s="6">
        <v>0</v>
      </c>
      <c r="BC197" s="5">
        <v>0</v>
      </c>
      <c r="BD197" s="8">
        <v>0</v>
      </c>
      <c r="BE197" s="6">
        <v>0</v>
      </c>
      <c r="BF197" s="5">
        <v>0</v>
      </c>
      <c r="BG197" s="8">
        <f t="shared" si="593"/>
        <v>0</v>
      </c>
      <c r="BH197" s="6">
        <v>24.300150000000002</v>
      </c>
      <c r="BI197" s="5">
        <v>848.60400000000004</v>
      </c>
      <c r="BJ197" s="8">
        <f t="shared" si="599"/>
        <v>34921.75974222381</v>
      </c>
      <c r="BK197" s="6">
        <v>0</v>
      </c>
      <c r="BL197" s="5">
        <v>0</v>
      </c>
      <c r="BM197" s="8">
        <v>0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0</v>
      </c>
      <c r="BU197" s="5">
        <v>0</v>
      </c>
      <c r="BV197" s="8">
        <v>0</v>
      </c>
      <c r="BW197" s="6">
        <v>0.35</v>
      </c>
      <c r="BX197" s="5">
        <v>12.920999999999999</v>
      </c>
      <c r="BY197" s="8">
        <f t="shared" ref="BY197" si="611">BX197/BW197*1000</f>
        <v>36917.142857142855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>
        <v>0</v>
      </c>
      <c r="CG197" s="5">
        <v>0</v>
      </c>
      <c r="CH197" s="8">
        <v>0</v>
      </c>
      <c r="CI197" s="6">
        <v>0</v>
      </c>
      <c r="CJ197" s="5">
        <v>0</v>
      </c>
      <c r="CK197" s="8">
        <v>0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v>0</v>
      </c>
      <c r="DH197" s="5">
        <v>0</v>
      </c>
      <c r="DI197" s="8">
        <v>0</v>
      </c>
      <c r="DJ197" s="6">
        <v>0</v>
      </c>
      <c r="DK197" s="5">
        <v>0</v>
      </c>
      <c r="DL197" s="8">
        <v>0</v>
      </c>
      <c r="DM197" s="6">
        <v>0</v>
      </c>
      <c r="DN197" s="5">
        <v>0</v>
      </c>
      <c r="DO197" s="8">
        <v>0</v>
      </c>
      <c r="DP197" s="6">
        <v>1.33</v>
      </c>
      <c r="DQ197" s="5">
        <v>65.617000000000004</v>
      </c>
      <c r="DR197" s="8">
        <f t="shared" si="600"/>
        <v>49336.090225563908</v>
      </c>
      <c r="DS197" s="6">
        <v>0</v>
      </c>
      <c r="DT197" s="5">
        <v>0</v>
      </c>
      <c r="DU197" s="8">
        <v>0</v>
      </c>
      <c r="DV197" s="6">
        <v>0</v>
      </c>
      <c r="DW197" s="5">
        <v>0</v>
      </c>
      <c r="DX197" s="8">
        <v>0</v>
      </c>
      <c r="DY197" s="6">
        <v>0</v>
      </c>
      <c r="DZ197" s="5">
        <v>0</v>
      </c>
      <c r="EA197" s="8">
        <v>0</v>
      </c>
      <c r="EB197" s="6">
        <v>0</v>
      </c>
      <c r="EC197" s="5">
        <v>0</v>
      </c>
      <c r="ED197" s="8">
        <v>0</v>
      </c>
      <c r="EE197" s="6">
        <v>0</v>
      </c>
      <c r="EF197" s="5">
        <v>0</v>
      </c>
      <c r="EG197" s="8">
        <v>0</v>
      </c>
      <c r="EH197" s="6">
        <v>0</v>
      </c>
      <c r="EI197" s="5">
        <v>0</v>
      </c>
      <c r="EJ197" s="8">
        <v>0</v>
      </c>
      <c r="EK197" s="6">
        <v>0</v>
      </c>
      <c r="EL197" s="5">
        <v>0</v>
      </c>
      <c r="EM197" s="8">
        <f t="shared" si="594"/>
        <v>0</v>
      </c>
      <c r="EN197" s="6">
        <v>0</v>
      </c>
      <c r="EO197" s="5">
        <v>0</v>
      </c>
      <c r="EP197" s="8">
        <v>0</v>
      </c>
      <c r="EQ197" s="6">
        <v>0</v>
      </c>
      <c r="ER197" s="5">
        <v>0</v>
      </c>
      <c r="ES197" s="8">
        <v>0</v>
      </c>
      <c r="ET197" s="6">
        <v>0</v>
      </c>
      <c r="EU197" s="5">
        <v>0</v>
      </c>
      <c r="EV197" s="8">
        <v>0</v>
      </c>
      <c r="EW197" s="6">
        <v>0</v>
      </c>
      <c r="EX197" s="5">
        <v>0</v>
      </c>
      <c r="EY197" s="8">
        <v>0</v>
      </c>
      <c r="EZ197" s="6">
        <v>0</v>
      </c>
      <c r="FA197" s="5">
        <v>0</v>
      </c>
      <c r="FB197" s="8">
        <v>0</v>
      </c>
      <c r="FC197" s="6">
        <v>18.28</v>
      </c>
      <c r="FD197" s="5">
        <v>367.173</v>
      </c>
      <c r="FE197" s="8">
        <f t="shared" si="596"/>
        <v>20086.050328227571</v>
      </c>
      <c r="FF197" s="6">
        <v>38.874000000000002</v>
      </c>
      <c r="FG197" s="5">
        <v>986.83199999999999</v>
      </c>
      <c r="FH197" s="8">
        <f t="shared" si="595"/>
        <v>25385.398981324277</v>
      </c>
      <c r="FI197" s="6">
        <v>0</v>
      </c>
      <c r="FJ197" s="5">
        <v>0</v>
      </c>
      <c r="FK197" s="8">
        <v>0</v>
      </c>
      <c r="FL197" s="6">
        <v>0</v>
      </c>
      <c r="FM197" s="5">
        <v>0</v>
      </c>
      <c r="FN197" s="8">
        <v>0</v>
      </c>
      <c r="FO197" s="6">
        <v>0</v>
      </c>
      <c r="FP197" s="5">
        <v>0</v>
      </c>
      <c r="FQ197" s="8">
        <v>0</v>
      </c>
      <c r="FR197" s="6">
        <v>1.4742</v>
      </c>
      <c r="FS197" s="5">
        <v>104.224</v>
      </c>
      <c r="FT197" s="8">
        <f t="shared" si="602"/>
        <v>70698.684032017365</v>
      </c>
      <c r="FU197" s="6">
        <v>1.4742</v>
      </c>
      <c r="FV197" s="5">
        <v>104.224</v>
      </c>
      <c r="FW197" s="8">
        <f t="shared" ref="FW197" si="612">FV197/FU197*1000</f>
        <v>70698.684032017365</v>
      </c>
      <c r="FX197" s="6">
        <v>0</v>
      </c>
      <c r="FY197" s="5">
        <v>0</v>
      </c>
      <c r="FZ197" s="8">
        <v>0</v>
      </c>
      <c r="GA197" s="6">
        <v>0</v>
      </c>
      <c r="GB197" s="5">
        <v>0</v>
      </c>
      <c r="GC197" s="8">
        <v>0</v>
      </c>
      <c r="GD197" s="6">
        <v>0</v>
      </c>
      <c r="GE197" s="5">
        <v>0</v>
      </c>
      <c r="GF197" s="8">
        <v>0</v>
      </c>
      <c r="GG197" s="6">
        <v>0</v>
      </c>
      <c r="GH197" s="5">
        <v>0</v>
      </c>
      <c r="GI197" s="8">
        <v>0</v>
      </c>
      <c r="GJ197" s="6">
        <v>0</v>
      </c>
      <c r="GK197" s="5">
        <v>0</v>
      </c>
      <c r="GL197" s="8">
        <v>0</v>
      </c>
      <c r="GM197" s="6">
        <v>0</v>
      </c>
      <c r="GN197" s="5">
        <v>0</v>
      </c>
      <c r="GO197" s="8">
        <v>0</v>
      </c>
      <c r="GP197" s="6">
        <f t="shared" si="504"/>
        <v>333.51435000000004</v>
      </c>
      <c r="GQ197" s="8">
        <f t="shared" si="505"/>
        <v>5179.0439999999999</v>
      </c>
    </row>
    <row r="198" spans="1:199" x14ac:dyDescent="0.3">
      <c r="A198" s="43">
        <v>2018</v>
      </c>
      <c r="B198" s="44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0</v>
      </c>
      <c r="P198" s="5">
        <v>0</v>
      </c>
      <c r="Q198" s="8">
        <v>0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0</v>
      </c>
      <c r="Y198" s="5">
        <v>0</v>
      </c>
      <c r="Z198" s="8">
        <v>0</v>
      </c>
      <c r="AA198" s="6">
        <v>0</v>
      </c>
      <c r="AB198" s="5">
        <v>0</v>
      </c>
      <c r="AC198" s="8">
        <v>0</v>
      </c>
      <c r="AD198" s="6">
        <v>0</v>
      </c>
      <c r="AE198" s="5">
        <v>0</v>
      </c>
      <c r="AF198" s="8">
        <v>0</v>
      </c>
      <c r="AG198" s="6">
        <v>0</v>
      </c>
      <c r="AH198" s="5">
        <v>0</v>
      </c>
      <c r="AI198" s="8">
        <v>0</v>
      </c>
      <c r="AJ198" s="6">
        <v>0</v>
      </c>
      <c r="AK198" s="5">
        <v>0</v>
      </c>
      <c r="AL198" s="8">
        <v>0</v>
      </c>
      <c r="AM198" s="6">
        <v>0</v>
      </c>
      <c r="AN198" s="5">
        <v>0</v>
      </c>
      <c r="AO198" s="8"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v>0</v>
      </c>
      <c r="BE198" s="6">
        <v>0</v>
      </c>
      <c r="BF198" s="5">
        <v>0</v>
      </c>
      <c r="BG198" s="8">
        <f t="shared" si="593"/>
        <v>0</v>
      </c>
      <c r="BH198" s="6">
        <v>0.84899999999999998</v>
      </c>
      <c r="BI198" s="5">
        <v>46.357999999999997</v>
      </c>
      <c r="BJ198" s="8">
        <f t="shared" si="599"/>
        <v>54603.062426383978</v>
      </c>
      <c r="BK198" s="6">
        <v>0</v>
      </c>
      <c r="BL198" s="5">
        <v>0</v>
      </c>
      <c r="BM198" s="8">
        <v>0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0</v>
      </c>
      <c r="BU198" s="5">
        <v>0</v>
      </c>
      <c r="BV198" s="8">
        <v>0</v>
      </c>
      <c r="BW198" s="6">
        <v>0</v>
      </c>
      <c r="BX198" s="5">
        <v>0</v>
      </c>
      <c r="BY198" s="8">
        <v>0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>
        <v>0</v>
      </c>
      <c r="CG198" s="5">
        <v>0</v>
      </c>
      <c r="CH198" s="8">
        <v>0</v>
      </c>
      <c r="CI198" s="6">
        <v>0</v>
      </c>
      <c r="CJ198" s="5">
        <v>0</v>
      </c>
      <c r="CK198" s="8">
        <v>0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v>0</v>
      </c>
      <c r="DH198" s="5">
        <v>0</v>
      </c>
      <c r="DI198" s="8">
        <v>0</v>
      </c>
      <c r="DJ198" s="6">
        <v>0</v>
      </c>
      <c r="DK198" s="5">
        <v>0</v>
      </c>
      <c r="DL198" s="8">
        <v>0</v>
      </c>
      <c r="DM198" s="6">
        <v>0</v>
      </c>
      <c r="DN198" s="5">
        <v>0</v>
      </c>
      <c r="DO198" s="8">
        <v>0</v>
      </c>
      <c r="DP198" s="6">
        <v>0</v>
      </c>
      <c r="DQ198" s="5">
        <v>0</v>
      </c>
      <c r="DR198" s="8">
        <v>0</v>
      </c>
      <c r="DS198" s="6">
        <v>0</v>
      </c>
      <c r="DT198" s="5">
        <v>0</v>
      </c>
      <c r="DU198" s="8">
        <v>0</v>
      </c>
      <c r="DV198" s="6">
        <v>0</v>
      </c>
      <c r="DW198" s="5">
        <v>0</v>
      </c>
      <c r="DX198" s="8">
        <v>0</v>
      </c>
      <c r="DY198" s="6">
        <v>0</v>
      </c>
      <c r="DZ198" s="5">
        <v>0</v>
      </c>
      <c r="EA198" s="8">
        <v>0</v>
      </c>
      <c r="EB198" s="6">
        <v>0</v>
      </c>
      <c r="EC198" s="5">
        <v>0</v>
      </c>
      <c r="ED198" s="8">
        <v>0</v>
      </c>
      <c r="EE198" s="6">
        <v>0</v>
      </c>
      <c r="EF198" s="5">
        <v>0</v>
      </c>
      <c r="EG198" s="8">
        <v>0</v>
      </c>
      <c r="EH198" s="6">
        <v>43.18</v>
      </c>
      <c r="EI198" s="5">
        <v>721.37</v>
      </c>
      <c r="EJ198" s="8">
        <f t="shared" ref="EJ198" si="613">EI198/EH198*1000</f>
        <v>16706.113941639647</v>
      </c>
      <c r="EK198" s="6">
        <v>0</v>
      </c>
      <c r="EL198" s="5">
        <v>0</v>
      </c>
      <c r="EM198" s="8">
        <f t="shared" si="594"/>
        <v>0</v>
      </c>
      <c r="EN198" s="6">
        <v>0</v>
      </c>
      <c r="EO198" s="5">
        <v>0</v>
      </c>
      <c r="EP198" s="8">
        <v>0</v>
      </c>
      <c r="EQ198" s="6">
        <v>0</v>
      </c>
      <c r="ER198" s="5">
        <v>0</v>
      </c>
      <c r="ES198" s="8">
        <v>0</v>
      </c>
      <c r="ET198" s="6">
        <v>0</v>
      </c>
      <c r="EU198" s="5">
        <v>0</v>
      </c>
      <c r="EV198" s="8">
        <v>0</v>
      </c>
      <c r="EW198" s="6">
        <v>0</v>
      </c>
      <c r="EX198" s="5">
        <v>0</v>
      </c>
      <c r="EY198" s="8">
        <v>0</v>
      </c>
      <c r="EZ198" s="6">
        <v>0</v>
      </c>
      <c r="FA198" s="5">
        <v>0</v>
      </c>
      <c r="FB198" s="8">
        <v>0</v>
      </c>
      <c r="FC198" s="6">
        <v>40.32</v>
      </c>
      <c r="FD198" s="5">
        <v>755.45600000000002</v>
      </c>
      <c r="FE198" s="8">
        <f t="shared" si="596"/>
        <v>18736.507936507936</v>
      </c>
      <c r="FF198" s="6">
        <v>30.4</v>
      </c>
      <c r="FG198" s="5">
        <v>770.08600000000001</v>
      </c>
      <c r="FH198" s="8">
        <f t="shared" si="595"/>
        <v>25331.776315789477</v>
      </c>
      <c r="FI198" s="6">
        <v>0</v>
      </c>
      <c r="FJ198" s="5">
        <v>0</v>
      </c>
      <c r="FK198" s="8">
        <v>0</v>
      </c>
      <c r="FL198" s="6">
        <v>0</v>
      </c>
      <c r="FM198" s="5">
        <v>0</v>
      </c>
      <c r="FN198" s="8">
        <v>0</v>
      </c>
      <c r="FO198" s="6">
        <v>0</v>
      </c>
      <c r="FP198" s="5">
        <v>0</v>
      </c>
      <c r="FQ198" s="8">
        <v>0</v>
      </c>
      <c r="FR198" s="6">
        <v>0</v>
      </c>
      <c r="FS198" s="5">
        <v>0</v>
      </c>
      <c r="FT198" s="8">
        <v>0</v>
      </c>
      <c r="FU198" s="6">
        <v>0</v>
      </c>
      <c r="FV198" s="5">
        <v>0</v>
      </c>
      <c r="FW198" s="8">
        <v>0</v>
      </c>
      <c r="FX198" s="6">
        <v>0</v>
      </c>
      <c r="FY198" s="5">
        <v>0</v>
      </c>
      <c r="FZ198" s="8">
        <v>0</v>
      </c>
      <c r="GA198" s="6">
        <v>2.5000000000000001E-2</v>
      </c>
      <c r="GB198" s="5">
        <v>0.84699999999999998</v>
      </c>
      <c r="GC198" s="8">
        <f t="shared" si="609"/>
        <v>33879.999999999993</v>
      </c>
      <c r="GD198" s="6">
        <v>0</v>
      </c>
      <c r="GE198" s="5">
        <v>0</v>
      </c>
      <c r="GF198" s="8">
        <v>0</v>
      </c>
      <c r="GG198" s="6">
        <v>0</v>
      </c>
      <c r="GH198" s="5">
        <v>0</v>
      </c>
      <c r="GI198" s="8">
        <v>0</v>
      </c>
      <c r="GJ198" s="6">
        <v>0</v>
      </c>
      <c r="GK198" s="5">
        <v>0</v>
      </c>
      <c r="GL198" s="8">
        <v>0</v>
      </c>
      <c r="GM198" s="6">
        <v>0</v>
      </c>
      <c r="GN198" s="5">
        <v>0</v>
      </c>
      <c r="GO198" s="8">
        <v>0</v>
      </c>
      <c r="GP198" s="6">
        <f t="shared" si="504"/>
        <v>114.774</v>
      </c>
      <c r="GQ198" s="8">
        <f t="shared" si="505"/>
        <v>2294.1170000000002</v>
      </c>
    </row>
    <row r="199" spans="1:199" ht="15" thickBot="1" x14ac:dyDescent="0.35">
      <c r="A199" s="43">
        <v>2018</v>
      </c>
      <c r="B199" s="44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0</v>
      </c>
      <c r="P199" s="5">
        <v>0</v>
      </c>
      <c r="Q199" s="8">
        <v>0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0</v>
      </c>
      <c r="AB199" s="5">
        <v>0</v>
      </c>
      <c r="AC199" s="8">
        <v>0</v>
      </c>
      <c r="AD199" s="6">
        <v>0</v>
      </c>
      <c r="AE199" s="5">
        <v>0</v>
      </c>
      <c r="AF199" s="8">
        <v>0</v>
      </c>
      <c r="AG199" s="6">
        <v>0</v>
      </c>
      <c r="AH199" s="5">
        <v>0</v>
      </c>
      <c r="AI199" s="8">
        <v>0</v>
      </c>
      <c r="AJ199" s="6">
        <v>0</v>
      </c>
      <c r="AK199" s="5">
        <v>0</v>
      </c>
      <c r="AL199" s="8">
        <v>0</v>
      </c>
      <c r="AM199" s="6">
        <v>0</v>
      </c>
      <c r="AN199" s="5">
        <v>0</v>
      </c>
      <c r="AO199" s="8"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0</v>
      </c>
      <c r="AZ199" s="5">
        <v>0</v>
      </c>
      <c r="BA199" s="8">
        <v>0</v>
      </c>
      <c r="BB199" s="6">
        <v>2009.039</v>
      </c>
      <c r="BC199" s="5">
        <v>22790.686000000002</v>
      </c>
      <c r="BD199" s="8">
        <f t="shared" si="592"/>
        <v>11344.073459997542</v>
      </c>
      <c r="BE199" s="6">
        <v>0</v>
      </c>
      <c r="BF199" s="5">
        <v>0</v>
      </c>
      <c r="BG199" s="8">
        <f t="shared" si="593"/>
        <v>0</v>
      </c>
      <c r="BH199" s="6">
        <v>8.4830000000000005</v>
      </c>
      <c r="BI199" s="5">
        <v>276.99200000000002</v>
      </c>
      <c r="BJ199" s="8">
        <f t="shared" si="599"/>
        <v>32652.599316279619</v>
      </c>
      <c r="BK199" s="6">
        <v>0</v>
      </c>
      <c r="BL199" s="5">
        <v>0</v>
      </c>
      <c r="BM199" s="8">
        <v>0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0</v>
      </c>
      <c r="BU199" s="5">
        <v>0</v>
      </c>
      <c r="BV199" s="8">
        <v>0</v>
      </c>
      <c r="BW199" s="6">
        <v>0</v>
      </c>
      <c r="BX199" s="5">
        <v>0</v>
      </c>
      <c r="BY199" s="8">
        <v>0</v>
      </c>
      <c r="BZ199" s="6">
        <v>0</v>
      </c>
      <c r="CA199" s="5">
        <v>0</v>
      </c>
      <c r="CB199" s="8">
        <v>0</v>
      </c>
      <c r="CC199" s="6">
        <v>0</v>
      </c>
      <c r="CD199" s="5">
        <v>0</v>
      </c>
      <c r="CE199" s="8">
        <v>0</v>
      </c>
      <c r="CF199" s="6">
        <v>0</v>
      </c>
      <c r="CG199" s="5">
        <v>0</v>
      </c>
      <c r="CH199" s="8">
        <v>0</v>
      </c>
      <c r="CI199" s="6">
        <v>0</v>
      </c>
      <c r="CJ199" s="5">
        <v>0</v>
      </c>
      <c r="CK199" s="8"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v>0</v>
      </c>
      <c r="DH199" s="5">
        <v>0</v>
      </c>
      <c r="DI199" s="8">
        <v>0</v>
      </c>
      <c r="DJ199" s="6">
        <v>0</v>
      </c>
      <c r="DK199" s="5">
        <v>0</v>
      </c>
      <c r="DL199" s="8">
        <v>0</v>
      </c>
      <c r="DM199" s="6">
        <v>0</v>
      </c>
      <c r="DN199" s="5">
        <v>0</v>
      </c>
      <c r="DO199" s="8">
        <v>0</v>
      </c>
      <c r="DP199" s="6">
        <v>0</v>
      </c>
      <c r="DQ199" s="5">
        <v>0</v>
      </c>
      <c r="DR199" s="8">
        <v>0</v>
      </c>
      <c r="DS199" s="6">
        <v>0</v>
      </c>
      <c r="DT199" s="5">
        <v>0</v>
      </c>
      <c r="DU199" s="8">
        <v>0</v>
      </c>
      <c r="DV199" s="6">
        <v>0</v>
      </c>
      <c r="DW199" s="5">
        <v>0</v>
      </c>
      <c r="DX199" s="8">
        <v>0</v>
      </c>
      <c r="DY199" s="6">
        <v>0</v>
      </c>
      <c r="DZ199" s="5">
        <v>0</v>
      </c>
      <c r="EA199" s="8">
        <v>0</v>
      </c>
      <c r="EB199" s="6">
        <v>0</v>
      </c>
      <c r="EC199" s="5">
        <v>0</v>
      </c>
      <c r="ED199" s="8">
        <v>0</v>
      </c>
      <c r="EE199" s="6">
        <v>0</v>
      </c>
      <c r="EF199" s="5">
        <v>0</v>
      </c>
      <c r="EG199" s="8">
        <v>0</v>
      </c>
      <c r="EH199" s="6">
        <v>0</v>
      </c>
      <c r="EI199" s="5">
        <v>0</v>
      </c>
      <c r="EJ199" s="8">
        <v>0</v>
      </c>
      <c r="EK199" s="6">
        <v>0</v>
      </c>
      <c r="EL199" s="5">
        <v>0</v>
      </c>
      <c r="EM199" s="8">
        <f t="shared" si="594"/>
        <v>0</v>
      </c>
      <c r="EN199" s="6">
        <v>0</v>
      </c>
      <c r="EO199" s="5">
        <v>0</v>
      </c>
      <c r="EP199" s="8">
        <v>0</v>
      </c>
      <c r="EQ199" s="6">
        <v>0</v>
      </c>
      <c r="ER199" s="5">
        <v>0</v>
      </c>
      <c r="ES199" s="8">
        <v>0</v>
      </c>
      <c r="ET199" s="6">
        <v>0</v>
      </c>
      <c r="EU199" s="5">
        <v>0</v>
      </c>
      <c r="EV199" s="8">
        <v>0</v>
      </c>
      <c r="EW199" s="6">
        <v>0</v>
      </c>
      <c r="EX199" s="5">
        <v>0</v>
      </c>
      <c r="EY199" s="8">
        <v>0</v>
      </c>
      <c r="EZ199" s="6">
        <v>0</v>
      </c>
      <c r="FA199" s="5">
        <v>0</v>
      </c>
      <c r="FB199" s="8">
        <v>0</v>
      </c>
      <c r="FC199" s="6">
        <v>0</v>
      </c>
      <c r="FD199" s="5">
        <v>0</v>
      </c>
      <c r="FE199" s="8">
        <v>0</v>
      </c>
      <c r="FF199" s="6">
        <v>0</v>
      </c>
      <c r="FG199" s="5">
        <v>0</v>
      </c>
      <c r="FH199" s="8">
        <v>0</v>
      </c>
      <c r="FI199" s="6">
        <v>1.17</v>
      </c>
      <c r="FJ199" s="5">
        <v>59.505000000000003</v>
      </c>
      <c r="FK199" s="8">
        <f t="shared" ref="FK199" si="614">FJ199/FI199*1000</f>
        <v>50858.974358974367</v>
      </c>
      <c r="FL199" s="6">
        <v>0</v>
      </c>
      <c r="FM199" s="5">
        <v>0</v>
      </c>
      <c r="FN199" s="8">
        <v>0</v>
      </c>
      <c r="FO199" s="6"/>
      <c r="FP199" s="5"/>
      <c r="FQ199" s="8" t="e">
        <f t="shared" ref="FQ199" si="615">FP199/FO199*1000</f>
        <v>#DIV/0!</v>
      </c>
      <c r="FR199" s="6"/>
      <c r="FS199" s="5"/>
      <c r="FT199" s="8" t="e">
        <f t="shared" si="602"/>
        <v>#DIV/0!</v>
      </c>
      <c r="FU199" s="6"/>
      <c r="FV199" s="5"/>
      <c r="FW199" s="8" t="e">
        <f t="shared" ref="FW199" si="616">FV199/FU199*1000</f>
        <v>#DIV/0!</v>
      </c>
      <c r="FX199" s="6">
        <v>230</v>
      </c>
      <c r="FY199" s="5">
        <v>2628.2550000000001</v>
      </c>
      <c r="FZ199" s="8">
        <f t="shared" ref="FZ199" si="617">FY199/FX199*1000</f>
        <v>11427.195652173914</v>
      </c>
      <c r="GA199" s="6">
        <v>0</v>
      </c>
      <c r="GB199" s="5">
        <v>0</v>
      </c>
      <c r="GC199" s="8">
        <v>0</v>
      </c>
      <c r="GD199" s="6">
        <v>0</v>
      </c>
      <c r="GE199" s="5">
        <v>0</v>
      </c>
      <c r="GF199" s="8">
        <v>0</v>
      </c>
      <c r="GG199" s="6">
        <v>0</v>
      </c>
      <c r="GH199" s="5">
        <v>0</v>
      </c>
      <c r="GI199" s="8">
        <v>0</v>
      </c>
      <c r="GJ199" s="6">
        <v>0</v>
      </c>
      <c r="GK199" s="5">
        <v>0</v>
      </c>
      <c r="GL199" s="8">
        <v>0</v>
      </c>
      <c r="GM199" s="6">
        <v>0</v>
      </c>
      <c r="GN199" s="5">
        <v>0</v>
      </c>
      <c r="GO199" s="8">
        <v>0</v>
      </c>
      <c r="GP199" s="6">
        <f t="shared" si="504"/>
        <v>2248.692</v>
      </c>
      <c r="GQ199" s="8">
        <f t="shared" si="505"/>
        <v>25755.438000000002</v>
      </c>
    </row>
    <row r="200" spans="1:199" ht="15" thickBot="1" x14ac:dyDescent="0.35">
      <c r="A200" s="45"/>
      <c r="B200" s="46" t="s">
        <v>14</v>
      </c>
      <c r="C200" s="26">
        <f t="shared" ref="C200:D200" si="618">SUM(C188:C199)</f>
        <v>0</v>
      </c>
      <c r="D200" s="24">
        <f t="shared" si="618"/>
        <v>0</v>
      </c>
      <c r="E200" s="27"/>
      <c r="F200" s="26">
        <f t="shared" ref="F200:G200" si="619">SUM(F188:F199)</f>
        <v>0</v>
      </c>
      <c r="G200" s="24">
        <f t="shared" si="619"/>
        <v>0</v>
      </c>
      <c r="H200" s="27"/>
      <c r="I200" s="26">
        <f t="shared" ref="I200:J200" si="620">SUM(I188:I199)</f>
        <v>0</v>
      </c>
      <c r="J200" s="24">
        <f t="shared" si="620"/>
        <v>0</v>
      </c>
      <c r="K200" s="27"/>
      <c r="L200" s="26">
        <f t="shared" ref="L200:M200" si="621">SUM(L188:L199)</f>
        <v>5.0510000000000002</v>
      </c>
      <c r="M200" s="24">
        <f t="shared" si="621"/>
        <v>26.446999999999999</v>
      </c>
      <c r="N200" s="27"/>
      <c r="O200" s="26">
        <f t="shared" ref="O200:P200" si="622">SUM(O188:O199)</f>
        <v>0</v>
      </c>
      <c r="P200" s="24">
        <f t="shared" si="622"/>
        <v>0</v>
      </c>
      <c r="Q200" s="27"/>
      <c r="R200" s="26">
        <f t="shared" ref="R200:S200" si="623">SUM(R188:R199)</f>
        <v>0</v>
      </c>
      <c r="S200" s="24">
        <f t="shared" si="623"/>
        <v>0</v>
      </c>
      <c r="T200" s="27"/>
      <c r="U200" s="26">
        <f t="shared" ref="U200:V200" si="624">SUM(U188:U199)</f>
        <v>0.62</v>
      </c>
      <c r="V200" s="24">
        <f t="shared" si="624"/>
        <v>0.41</v>
      </c>
      <c r="W200" s="27"/>
      <c r="X200" s="26">
        <f t="shared" ref="X200:Y200" si="625">SUM(X188:X199)</f>
        <v>0</v>
      </c>
      <c r="Y200" s="24">
        <f t="shared" si="625"/>
        <v>0</v>
      </c>
      <c r="Z200" s="27"/>
      <c r="AA200" s="26">
        <f t="shared" ref="AA200:AB200" si="626">SUM(AA188:AA199)</f>
        <v>5999.2490000000007</v>
      </c>
      <c r="AB200" s="24">
        <f t="shared" si="626"/>
        <v>62724.686999999998</v>
      </c>
      <c r="AC200" s="27"/>
      <c r="AD200" s="26">
        <f t="shared" ref="AD200:AE200" si="627">SUM(AD188:AD199)</f>
        <v>0</v>
      </c>
      <c r="AE200" s="24">
        <f t="shared" si="627"/>
        <v>0</v>
      </c>
      <c r="AF200" s="27"/>
      <c r="AG200" s="26">
        <f t="shared" ref="AG200:AH200" si="628">SUM(AG188:AG199)</f>
        <v>0</v>
      </c>
      <c r="AH200" s="24">
        <f t="shared" si="628"/>
        <v>0</v>
      </c>
      <c r="AI200" s="27"/>
      <c r="AJ200" s="26">
        <f t="shared" ref="AJ200:AK200" si="629">SUM(AJ188:AJ199)</f>
        <v>0</v>
      </c>
      <c r="AK200" s="24">
        <f t="shared" si="629"/>
        <v>0</v>
      </c>
      <c r="AL200" s="27"/>
      <c r="AM200" s="26">
        <f t="shared" ref="AM200:AN200" si="630">SUM(AM188:AM199)</f>
        <v>0</v>
      </c>
      <c r="AN200" s="24">
        <f t="shared" si="630"/>
        <v>0</v>
      </c>
      <c r="AO200" s="27"/>
      <c r="AP200" s="26">
        <f t="shared" ref="AP200:AQ200" si="631">SUM(AP188:AP199)</f>
        <v>0</v>
      </c>
      <c r="AQ200" s="24">
        <f t="shared" si="631"/>
        <v>0</v>
      </c>
      <c r="AR200" s="27"/>
      <c r="AS200" s="26">
        <f t="shared" ref="AS200:AT200" si="632">SUM(AS188:AS199)</f>
        <v>0</v>
      </c>
      <c r="AT200" s="24">
        <f t="shared" si="632"/>
        <v>0</v>
      </c>
      <c r="AU200" s="27"/>
      <c r="AV200" s="26">
        <f t="shared" ref="AV200:AW200" si="633">SUM(AV188:AV199)</f>
        <v>0</v>
      </c>
      <c r="AW200" s="24">
        <f t="shared" si="633"/>
        <v>0</v>
      </c>
      <c r="AX200" s="27"/>
      <c r="AY200" s="26">
        <f t="shared" ref="AY200:AZ200" si="634">SUM(AY188:AY199)</f>
        <v>0</v>
      </c>
      <c r="AZ200" s="24">
        <f t="shared" si="634"/>
        <v>0</v>
      </c>
      <c r="BA200" s="27"/>
      <c r="BB200" s="26">
        <f t="shared" ref="BB200:BC200" si="635">SUM(BB188:BB199)</f>
        <v>2009.229</v>
      </c>
      <c r="BC200" s="24">
        <f t="shared" si="635"/>
        <v>22803.356</v>
      </c>
      <c r="BD200" s="27"/>
      <c r="BE200" s="26">
        <f t="shared" ref="BE200:BF200" si="636">SUM(BE188:BE199)</f>
        <v>0</v>
      </c>
      <c r="BF200" s="24">
        <f t="shared" si="636"/>
        <v>0</v>
      </c>
      <c r="BG200" s="27"/>
      <c r="BH200" s="26">
        <f t="shared" ref="BH200:BI200" si="637">SUM(BH188:BH199)</f>
        <v>116.77946000000001</v>
      </c>
      <c r="BI200" s="24">
        <f t="shared" si="637"/>
        <v>3796.8310000000001</v>
      </c>
      <c r="BJ200" s="27"/>
      <c r="BK200" s="26">
        <f t="shared" ref="BK200:BL200" si="638">SUM(BK188:BK199)</f>
        <v>0</v>
      </c>
      <c r="BL200" s="24">
        <f t="shared" si="638"/>
        <v>0</v>
      </c>
      <c r="BM200" s="27"/>
      <c r="BN200" s="26">
        <f t="shared" ref="BN200:BO200" si="639">SUM(BN188:BN199)</f>
        <v>0</v>
      </c>
      <c r="BO200" s="24">
        <f t="shared" si="639"/>
        <v>0</v>
      </c>
      <c r="BP200" s="27"/>
      <c r="BQ200" s="26">
        <f t="shared" ref="BQ200:BR200" si="640">SUM(BQ188:BQ199)</f>
        <v>0</v>
      </c>
      <c r="BR200" s="24">
        <f t="shared" si="640"/>
        <v>0</v>
      </c>
      <c r="BS200" s="27"/>
      <c r="BT200" s="26">
        <f t="shared" ref="BT200:BU200" si="641">SUM(BT188:BT199)</f>
        <v>0</v>
      </c>
      <c r="BU200" s="24">
        <f t="shared" si="641"/>
        <v>0</v>
      </c>
      <c r="BV200" s="27"/>
      <c r="BW200" s="26">
        <f t="shared" ref="BW200:BX200" si="642">SUM(BW188:BW199)</f>
        <v>0.35</v>
      </c>
      <c r="BX200" s="24">
        <f t="shared" si="642"/>
        <v>12.920999999999999</v>
      </c>
      <c r="BY200" s="27"/>
      <c r="BZ200" s="26">
        <f t="shared" ref="BZ200:CA200" si="643">SUM(BZ188:BZ199)</f>
        <v>0</v>
      </c>
      <c r="CA200" s="24">
        <f t="shared" si="643"/>
        <v>0</v>
      </c>
      <c r="CB200" s="27"/>
      <c r="CC200" s="26">
        <f t="shared" ref="CC200:CD200" si="644">SUM(CC188:CC199)</f>
        <v>10</v>
      </c>
      <c r="CD200" s="24">
        <f t="shared" si="644"/>
        <v>245.08</v>
      </c>
      <c r="CE200" s="27"/>
      <c r="CF200" s="26">
        <f t="shared" ref="CF200:CG200" si="645">SUM(CF188:CF199)</f>
        <v>0.28475</v>
      </c>
      <c r="CG200" s="24">
        <f t="shared" si="645"/>
        <v>11.885999999999999</v>
      </c>
      <c r="CH200" s="27"/>
      <c r="CI200" s="26">
        <f t="shared" ref="CI200:CJ200" si="646">SUM(CI188:CI199)</f>
        <v>0</v>
      </c>
      <c r="CJ200" s="24">
        <f t="shared" si="646"/>
        <v>0</v>
      </c>
      <c r="CK200" s="27"/>
      <c r="CL200" s="26">
        <f t="shared" ref="CL200:CM200" si="647">SUM(CL188:CL199)</f>
        <v>0</v>
      </c>
      <c r="CM200" s="25">
        <f t="shared" si="647"/>
        <v>0</v>
      </c>
      <c r="CN200" s="47"/>
      <c r="CO200" s="26">
        <f t="shared" ref="CO200:CP200" si="648">SUM(CO188:CO199)</f>
        <v>0</v>
      </c>
      <c r="CP200" s="24">
        <f t="shared" si="648"/>
        <v>0</v>
      </c>
      <c r="CQ200" s="27"/>
      <c r="CR200" s="26">
        <f t="shared" ref="CR200:CS200" si="649">SUM(CR188:CR199)</f>
        <v>0</v>
      </c>
      <c r="CS200" s="24">
        <f t="shared" si="649"/>
        <v>0</v>
      </c>
      <c r="CT200" s="27"/>
      <c r="CU200" s="26">
        <f t="shared" ref="CU200:CV200" si="650">SUM(CU188:CU199)</f>
        <v>0</v>
      </c>
      <c r="CV200" s="24">
        <f t="shared" si="650"/>
        <v>0</v>
      </c>
      <c r="CW200" s="27"/>
      <c r="CX200" s="26">
        <f t="shared" ref="CX200:CY200" si="651">SUM(CX188:CX199)</f>
        <v>0</v>
      </c>
      <c r="CY200" s="24">
        <f t="shared" si="651"/>
        <v>0</v>
      </c>
      <c r="CZ200" s="27"/>
      <c r="DA200" s="26">
        <f t="shared" ref="DA200:DB200" si="652">SUM(DA188:DA199)</f>
        <v>0</v>
      </c>
      <c r="DB200" s="24">
        <f t="shared" si="652"/>
        <v>0</v>
      </c>
      <c r="DC200" s="27"/>
      <c r="DD200" s="26">
        <f t="shared" ref="DD200:DE200" si="653">SUM(DD188:DD199)</f>
        <v>0</v>
      </c>
      <c r="DE200" s="24">
        <f t="shared" si="653"/>
        <v>0</v>
      </c>
      <c r="DF200" s="27"/>
      <c r="DG200" s="26">
        <f t="shared" ref="DG200:DH200" si="654">SUM(DG188:DG199)</f>
        <v>0</v>
      </c>
      <c r="DH200" s="24">
        <f t="shared" si="654"/>
        <v>0</v>
      </c>
      <c r="DI200" s="27"/>
      <c r="DJ200" s="26">
        <f t="shared" ref="DJ200:DK200" si="655">SUM(DJ188:DJ199)</f>
        <v>0</v>
      </c>
      <c r="DK200" s="24">
        <f t="shared" si="655"/>
        <v>0</v>
      </c>
      <c r="DL200" s="27"/>
      <c r="DM200" s="26">
        <f t="shared" ref="DM200:DN200" si="656">SUM(DM188:DM199)</f>
        <v>0</v>
      </c>
      <c r="DN200" s="24">
        <f t="shared" si="656"/>
        <v>0</v>
      </c>
      <c r="DO200" s="27"/>
      <c r="DP200" s="26">
        <f t="shared" ref="DP200:DQ200" si="657">SUM(DP188:DP199)</f>
        <v>1.8140400000000001</v>
      </c>
      <c r="DQ200" s="24">
        <f t="shared" si="657"/>
        <v>110.85000000000001</v>
      </c>
      <c r="DR200" s="27"/>
      <c r="DS200" s="26">
        <f t="shared" ref="DS200:DT200" si="658">SUM(DS188:DS199)</f>
        <v>0</v>
      </c>
      <c r="DT200" s="24">
        <f t="shared" si="658"/>
        <v>0</v>
      </c>
      <c r="DU200" s="27"/>
      <c r="DV200" s="26">
        <f t="shared" ref="DV200:DW200" si="659">SUM(DV188:DV199)</f>
        <v>0.16</v>
      </c>
      <c r="DW200" s="24">
        <f t="shared" si="659"/>
        <v>0.10100000000000001</v>
      </c>
      <c r="DX200" s="27"/>
      <c r="DY200" s="26">
        <f t="shared" ref="DY200:DZ200" si="660">SUM(DY188:DY199)</f>
        <v>2.1430000000000001E-2</v>
      </c>
      <c r="DZ200" s="24">
        <f t="shared" si="660"/>
        <v>0.36599999999999999</v>
      </c>
      <c r="EA200" s="27"/>
      <c r="EB200" s="26">
        <f t="shared" ref="EB200:EC200" si="661">SUM(EB188:EB199)</f>
        <v>0</v>
      </c>
      <c r="EC200" s="24">
        <f t="shared" si="661"/>
        <v>0</v>
      </c>
      <c r="ED200" s="27"/>
      <c r="EE200" s="26">
        <f t="shared" ref="EE200:EF200" si="662">SUM(EE188:EE199)</f>
        <v>0</v>
      </c>
      <c r="EF200" s="24">
        <f t="shared" si="662"/>
        <v>0</v>
      </c>
      <c r="EG200" s="27"/>
      <c r="EH200" s="26">
        <f t="shared" ref="EH200:EI200" si="663">SUM(EH188:EH199)</f>
        <v>43.18</v>
      </c>
      <c r="EI200" s="24">
        <f t="shared" si="663"/>
        <v>721.37</v>
      </c>
      <c r="EJ200" s="27"/>
      <c r="EK200" s="26">
        <f t="shared" ref="EK200:EL200" si="664">SUM(EK188:EK199)</f>
        <v>0</v>
      </c>
      <c r="EL200" s="24">
        <f t="shared" si="664"/>
        <v>0</v>
      </c>
      <c r="EM200" s="27"/>
      <c r="EN200" s="26">
        <f t="shared" ref="EN200:EO200" si="665">SUM(EN188:EN199)</f>
        <v>0</v>
      </c>
      <c r="EO200" s="24">
        <f t="shared" si="665"/>
        <v>0</v>
      </c>
      <c r="EP200" s="27"/>
      <c r="EQ200" s="26">
        <f t="shared" ref="EQ200:ER200" si="666">SUM(EQ188:EQ199)</f>
        <v>0</v>
      </c>
      <c r="ER200" s="24">
        <f t="shared" si="666"/>
        <v>0</v>
      </c>
      <c r="ES200" s="27"/>
      <c r="ET200" s="26">
        <f t="shared" ref="ET200:EU200" si="667">SUM(ET188:ET199)</f>
        <v>0</v>
      </c>
      <c r="EU200" s="24">
        <f t="shared" si="667"/>
        <v>0</v>
      </c>
      <c r="EV200" s="27"/>
      <c r="EW200" s="26">
        <f t="shared" ref="EW200:EX200" si="668">SUM(EW188:EW199)</f>
        <v>0</v>
      </c>
      <c r="EX200" s="24">
        <f t="shared" si="668"/>
        <v>0</v>
      </c>
      <c r="EY200" s="27"/>
      <c r="EZ200" s="26">
        <f t="shared" ref="EZ200:FA200" si="669">SUM(EZ188:EZ199)</f>
        <v>0</v>
      </c>
      <c r="FA200" s="24">
        <f t="shared" si="669"/>
        <v>0</v>
      </c>
      <c r="FB200" s="27"/>
      <c r="FC200" s="26">
        <f t="shared" ref="FC200:FD200" si="670">SUM(FC188:FC199)</f>
        <v>4391.3909999999996</v>
      </c>
      <c r="FD200" s="24">
        <f t="shared" si="670"/>
        <v>48436.937999999995</v>
      </c>
      <c r="FE200" s="27"/>
      <c r="FF200" s="26">
        <f t="shared" ref="FF200:FG200" si="671">SUM(FF188:FF199)</f>
        <v>177.85300000000001</v>
      </c>
      <c r="FG200" s="24">
        <f t="shared" si="671"/>
        <v>4237.6239999999998</v>
      </c>
      <c r="FH200" s="27"/>
      <c r="FI200" s="26">
        <f t="shared" ref="FI200:FJ200" si="672">SUM(FI188:FI199)</f>
        <v>1.17</v>
      </c>
      <c r="FJ200" s="24">
        <f t="shared" si="672"/>
        <v>59.505000000000003</v>
      </c>
      <c r="FK200" s="27"/>
      <c r="FL200" s="26">
        <f t="shared" ref="FL200:FM200" si="673">SUM(FL188:FL199)</f>
        <v>0</v>
      </c>
      <c r="FM200" s="24">
        <f t="shared" si="673"/>
        <v>0</v>
      </c>
      <c r="FN200" s="27"/>
      <c r="FO200" s="26">
        <f t="shared" ref="FO200:FP200" si="674">SUM(FO188:FO199)</f>
        <v>0</v>
      </c>
      <c r="FP200" s="24">
        <f t="shared" si="674"/>
        <v>0</v>
      </c>
      <c r="FQ200" s="27"/>
      <c r="FR200" s="26">
        <f t="shared" ref="FR200:FS200" si="675">SUM(FR188:FR199)</f>
        <v>1.67516</v>
      </c>
      <c r="FS200" s="24">
        <f t="shared" si="675"/>
        <v>105.666</v>
      </c>
      <c r="FT200" s="27"/>
      <c r="FU200" s="26">
        <f t="shared" ref="FU200:FV200" si="676">SUM(FU188:FU199)</f>
        <v>1.67516</v>
      </c>
      <c r="FV200" s="24">
        <f t="shared" si="676"/>
        <v>105.666</v>
      </c>
      <c r="FW200" s="27"/>
      <c r="FX200" s="26">
        <f t="shared" ref="FX200:FY200" si="677">SUM(FX188:FX199)</f>
        <v>230</v>
      </c>
      <c r="FY200" s="24">
        <f t="shared" si="677"/>
        <v>2628.2550000000001</v>
      </c>
      <c r="FZ200" s="27"/>
      <c r="GA200" s="26">
        <f t="shared" ref="GA200:GB200" si="678">SUM(GA188:GA199)</f>
        <v>2.7420499999999999</v>
      </c>
      <c r="GB200" s="24">
        <f t="shared" si="678"/>
        <v>178.221</v>
      </c>
      <c r="GC200" s="27"/>
      <c r="GD200" s="26">
        <f t="shared" ref="GD200:GE200" si="679">SUM(GD188:GD199)</f>
        <v>0</v>
      </c>
      <c r="GE200" s="24">
        <f t="shared" si="679"/>
        <v>0</v>
      </c>
      <c r="GF200" s="27"/>
      <c r="GG200" s="26">
        <f t="shared" ref="GG200:GH200" si="680">SUM(GG188:GG199)</f>
        <v>1.23E-3</v>
      </c>
      <c r="GH200" s="24">
        <f t="shared" si="680"/>
        <v>0.53200000000000003</v>
      </c>
      <c r="GI200" s="27"/>
      <c r="GJ200" s="26">
        <f t="shared" ref="GJ200:GK200" si="681">SUM(GJ188:GJ199)</f>
        <v>0</v>
      </c>
      <c r="GK200" s="24">
        <f t="shared" si="681"/>
        <v>0</v>
      </c>
      <c r="GL200" s="27"/>
      <c r="GM200" s="26">
        <f t="shared" ref="GM200:GN200" si="682">SUM(GM188:GM199)</f>
        <v>0</v>
      </c>
      <c r="GN200" s="24">
        <f t="shared" si="682"/>
        <v>0</v>
      </c>
      <c r="GO200" s="27"/>
      <c r="GP200" s="26">
        <f t="shared" si="504"/>
        <v>12991.571120000001</v>
      </c>
      <c r="GQ200" s="27">
        <f t="shared" si="505"/>
        <v>146101.04599999997</v>
      </c>
    </row>
    <row r="201" spans="1:199" x14ac:dyDescent="0.3">
      <c r="A201" s="43">
        <v>2019</v>
      </c>
      <c r="B201" s="44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0</v>
      </c>
      <c r="P201" s="5">
        <v>0</v>
      </c>
      <c r="Q201" s="8">
        <v>0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0</v>
      </c>
      <c r="Y201" s="5">
        <v>0</v>
      </c>
      <c r="Z201" s="8">
        <v>0</v>
      </c>
      <c r="AA201" s="6">
        <v>0</v>
      </c>
      <c r="AB201" s="5">
        <v>0</v>
      </c>
      <c r="AC201" s="8">
        <v>0</v>
      </c>
      <c r="AD201" s="6">
        <v>0</v>
      </c>
      <c r="AE201" s="5">
        <v>0</v>
      </c>
      <c r="AF201" s="8">
        <v>0</v>
      </c>
      <c r="AG201" s="6">
        <v>0</v>
      </c>
      <c r="AH201" s="5">
        <v>0</v>
      </c>
      <c r="AI201" s="8">
        <v>0</v>
      </c>
      <c r="AJ201" s="6">
        <v>0</v>
      </c>
      <c r="AK201" s="5">
        <v>0</v>
      </c>
      <c r="AL201" s="8">
        <v>0</v>
      </c>
      <c r="AM201" s="6">
        <v>0</v>
      </c>
      <c r="AN201" s="5">
        <v>0</v>
      </c>
      <c r="AO201" s="8"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v>0</v>
      </c>
      <c r="BE201" s="6">
        <v>0</v>
      </c>
      <c r="BF201" s="5">
        <v>0</v>
      </c>
      <c r="BG201" s="8">
        <f t="shared" ref="BG201:BG212" si="683">IF(BE201=0,0,BF201/BE201*1000)</f>
        <v>0</v>
      </c>
      <c r="BH201" s="6">
        <v>0</v>
      </c>
      <c r="BI201" s="5">
        <v>0</v>
      </c>
      <c r="BJ201" s="8">
        <v>0</v>
      </c>
      <c r="BK201" s="6">
        <v>0</v>
      </c>
      <c r="BL201" s="5">
        <v>0</v>
      </c>
      <c r="BM201" s="8">
        <v>0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0</v>
      </c>
      <c r="BU201" s="5">
        <v>0</v>
      </c>
      <c r="BV201" s="8">
        <v>0</v>
      </c>
      <c r="BW201" s="6">
        <v>0</v>
      </c>
      <c r="BX201" s="5">
        <v>0</v>
      </c>
      <c r="BY201" s="8">
        <v>0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>
        <v>0</v>
      </c>
      <c r="CG201" s="5">
        <v>0</v>
      </c>
      <c r="CH201" s="8">
        <v>0</v>
      </c>
      <c r="CI201" s="6">
        <v>0</v>
      </c>
      <c r="CJ201" s="5">
        <v>0</v>
      </c>
      <c r="CK201" s="8">
        <v>0</v>
      </c>
      <c r="CL201" s="6">
        <v>0</v>
      </c>
      <c r="CM201" s="5">
        <v>0</v>
      </c>
      <c r="CN201" s="8">
        <v>0</v>
      </c>
      <c r="CO201" s="6">
        <v>0</v>
      </c>
      <c r="CP201" s="5">
        <v>0</v>
      </c>
      <c r="CQ201" s="8">
        <v>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v>0</v>
      </c>
      <c r="DH201" s="5">
        <v>0</v>
      </c>
      <c r="DI201" s="8">
        <v>0</v>
      </c>
      <c r="DJ201" s="6">
        <v>0</v>
      </c>
      <c r="DK201" s="5">
        <v>0</v>
      </c>
      <c r="DL201" s="8">
        <v>0</v>
      </c>
      <c r="DM201" s="6">
        <v>0</v>
      </c>
      <c r="DN201" s="5">
        <v>0</v>
      </c>
      <c r="DO201" s="8">
        <v>0</v>
      </c>
      <c r="DP201" s="6">
        <v>0</v>
      </c>
      <c r="DQ201" s="5">
        <v>0</v>
      </c>
      <c r="DR201" s="8">
        <v>0</v>
      </c>
      <c r="DS201" s="6">
        <v>0</v>
      </c>
      <c r="DT201" s="5">
        <v>0</v>
      </c>
      <c r="DU201" s="8">
        <v>0</v>
      </c>
      <c r="DV201" s="6">
        <v>0</v>
      </c>
      <c r="DW201" s="5">
        <v>0</v>
      </c>
      <c r="DX201" s="8">
        <v>0</v>
      </c>
      <c r="DY201" s="6">
        <v>0</v>
      </c>
      <c r="DZ201" s="5">
        <v>0</v>
      </c>
      <c r="EA201" s="8">
        <v>0</v>
      </c>
      <c r="EB201" s="6">
        <v>0</v>
      </c>
      <c r="EC201" s="5">
        <v>0</v>
      </c>
      <c r="ED201" s="8">
        <v>0</v>
      </c>
      <c r="EE201" s="6">
        <v>0</v>
      </c>
      <c r="EF201" s="5">
        <v>0</v>
      </c>
      <c r="EG201" s="8">
        <v>0</v>
      </c>
      <c r="EH201" s="6">
        <v>0</v>
      </c>
      <c r="EI201" s="5">
        <v>0</v>
      </c>
      <c r="EJ201" s="8">
        <v>0</v>
      </c>
      <c r="EK201" s="6">
        <v>0</v>
      </c>
      <c r="EL201" s="5">
        <v>0</v>
      </c>
      <c r="EM201" s="8">
        <f t="shared" ref="EM201:EM212" si="684">IF(EK201=0,0,EL201/EK201*1000)</f>
        <v>0</v>
      </c>
      <c r="EN201" s="6">
        <v>0</v>
      </c>
      <c r="EO201" s="5">
        <v>0</v>
      </c>
      <c r="EP201" s="8">
        <v>0</v>
      </c>
      <c r="EQ201" s="6">
        <v>0</v>
      </c>
      <c r="ER201" s="5">
        <v>0</v>
      </c>
      <c r="ES201" s="8">
        <v>0</v>
      </c>
      <c r="ET201" s="6">
        <v>0</v>
      </c>
      <c r="EU201" s="5">
        <v>0</v>
      </c>
      <c r="EV201" s="8">
        <v>0</v>
      </c>
      <c r="EW201" s="6">
        <v>0</v>
      </c>
      <c r="EX201" s="5">
        <v>0</v>
      </c>
      <c r="EY201" s="8">
        <v>0</v>
      </c>
      <c r="EZ201" s="6">
        <v>0</v>
      </c>
      <c r="FA201" s="5">
        <v>0</v>
      </c>
      <c r="FB201" s="8">
        <v>0</v>
      </c>
      <c r="FC201" s="6">
        <v>0</v>
      </c>
      <c r="FD201" s="5">
        <v>0</v>
      </c>
      <c r="FE201" s="8">
        <v>0</v>
      </c>
      <c r="FF201" s="6">
        <v>15.2</v>
      </c>
      <c r="FG201" s="5">
        <v>374.59100000000001</v>
      </c>
      <c r="FH201" s="8">
        <f t="shared" ref="FH201:FH209" si="685">FG201/FF201*1000</f>
        <v>24644.144736842107</v>
      </c>
      <c r="FI201" s="6">
        <v>1.86</v>
      </c>
      <c r="FJ201" s="5">
        <v>87.742000000000004</v>
      </c>
      <c r="FK201" s="8">
        <f t="shared" ref="FK201:FK212" si="686">FJ201/FI201*1000</f>
        <v>47173.118279569891</v>
      </c>
      <c r="FL201" s="6">
        <v>0</v>
      </c>
      <c r="FM201" s="5">
        <v>0</v>
      </c>
      <c r="FN201" s="8">
        <v>0</v>
      </c>
      <c r="FO201" s="6">
        <v>0</v>
      </c>
      <c r="FP201" s="5">
        <v>0</v>
      </c>
      <c r="FQ201" s="8">
        <v>0</v>
      </c>
      <c r="FR201" s="6">
        <v>0</v>
      </c>
      <c r="FS201" s="5">
        <v>0</v>
      </c>
      <c r="FT201" s="8">
        <v>0</v>
      </c>
      <c r="FU201" s="6">
        <v>0</v>
      </c>
      <c r="FV201" s="5">
        <v>0</v>
      </c>
      <c r="FW201" s="8">
        <v>0</v>
      </c>
      <c r="FX201" s="6">
        <v>0</v>
      </c>
      <c r="FY201" s="5">
        <v>0</v>
      </c>
      <c r="FZ201" s="8">
        <v>0</v>
      </c>
      <c r="GA201" s="6">
        <v>0</v>
      </c>
      <c r="GB201" s="5">
        <v>0</v>
      </c>
      <c r="GC201" s="8">
        <v>0</v>
      </c>
      <c r="GD201" s="6">
        <v>0</v>
      </c>
      <c r="GE201" s="5">
        <v>0</v>
      </c>
      <c r="GF201" s="8">
        <v>0</v>
      </c>
      <c r="GG201" s="6">
        <v>0</v>
      </c>
      <c r="GH201" s="5">
        <v>0</v>
      </c>
      <c r="GI201" s="8">
        <v>0</v>
      </c>
      <c r="GJ201" s="6">
        <v>0</v>
      </c>
      <c r="GK201" s="5">
        <v>0</v>
      </c>
      <c r="GL201" s="8">
        <v>0</v>
      </c>
      <c r="GM201" s="6">
        <v>0</v>
      </c>
      <c r="GN201" s="5">
        <v>0</v>
      </c>
      <c r="GO201" s="8">
        <v>0</v>
      </c>
      <c r="GP201" s="6">
        <f t="shared" ref="GP201:GP213" si="687">GG201+GM201+C201+O201+X201+AJ201+BB201+BH201+BW201+BZ201+CO201+CU201+ET201+EZ201+GA201+GD201+GJ201+FX201+FR201+FO201+FL201+FI201+FF201+FC201+EW201+EQ201+EN201+EE201+DY201+DV201+DS201+DP201+DA201+CX201+CL201+CF201+CC201+BQ201+BK201+AP201+AM201+AG201+R201+I201+AS201+AV201+U201+DG201+DM201+F201+CR201+DD201+L201+AA201+EH201+AD201+AY201+CI201+BT201+DJ201+FU201</f>
        <v>17.059999999999999</v>
      </c>
      <c r="GQ201" s="8">
        <f t="shared" ref="GQ201:GQ213" si="688">GH201+GN201+D201+P201+Y201+AK201+BC201+BI201+BX201+CA201+CP201+CV201+EU201+FA201+GB201+GE201+GK201+FY201+FS201+FP201+FM201+FJ201+FG201+FD201+EX201+ER201+EO201+EF201+DZ201+DW201+DT201+DQ201+DB201+CY201+CM201+CG201+CD201+BR201+BL201+AQ201+AN201+AH201+S201+J201+AT201+AW201+V201+DH201+DN201+G201+CS201+DE201+M201+AB201+EI201+AE201+AZ201+CJ201+BU201+DK201+FV201</f>
        <v>462.33300000000003</v>
      </c>
    </row>
    <row r="202" spans="1:199" x14ac:dyDescent="0.3">
      <c r="A202" s="43">
        <v>2019</v>
      </c>
      <c r="B202" s="44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0</v>
      </c>
      <c r="P202" s="5">
        <v>0</v>
      </c>
      <c r="Q202" s="8">
        <v>0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</v>
      </c>
      <c r="Y202" s="5">
        <v>0</v>
      </c>
      <c r="Z202" s="8">
        <v>0</v>
      </c>
      <c r="AA202" s="6">
        <v>1999.81</v>
      </c>
      <c r="AB202" s="5">
        <v>20970.678</v>
      </c>
      <c r="AC202" s="8">
        <f t="shared" ref="AC202:AC212" si="689">AB202/AA202*1000</f>
        <v>10486.335201844175</v>
      </c>
      <c r="AD202" s="6">
        <v>0</v>
      </c>
      <c r="AE202" s="5">
        <v>0</v>
      </c>
      <c r="AF202" s="8">
        <v>0</v>
      </c>
      <c r="AG202" s="6">
        <v>0</v>
      </c>
      <c r="AH202" s="5">
        <v>0</v>
      </c>
      <c r="AI202" s="8">
        <v>0</v>
      </c>
      <c r="AJ202" s="6">
        <v>0</v>
      </c>
      <c r="AK202" s="5">
        <v>0</v>
      </c>
      <c r="AL202" s="8">
        <v>0</v>
      </c>
      <c r="AM202" s="6">
        <v>0</v>
      </c>
      <c r="AN202" s="5">
        <v>0</v>
      </c>
      <c r="AO202" s="8"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0</v>
      </c>
      <c r="AZ202" s="5">
        <v>0</v>
      </c>
      <c r="BA202" s="8">
        <v>0</v>
      </c>
      <c r="BB202" s="6">
        <v>2.5000000000000001E-2</v>
      </c>
      <c r="BC202" s="5">
        <v>8.3759999999999994</v>
      </c>
      <c r="BD202" s="8">
        <f t="shared" ref="BD202:BD209" si="690">BC202/BB202*1000</f>
        <v>335039.99999999994</v>
      </c>
      <c r="BE202" s="6">
        <v>0</v>
      </c>
      <c r="BF202" s="5">
        <v>0</v>
      </c>
      <c r="BG202" s="8">
        <f t="shared" si="683"/>
        <v>0</v>
      </c>
      <c r="BH202" s="6">
        <v>8.949209999999999</v>
      </c>
      <c r="BI202" s="5">
        <v>315.25099999999998</v>
      </c>
      <c r="BJ202" s="8">
        <f t="shared" ref="BJ202:BJ212" si="691">BI202/BH202*1000</f>
        <v>35226.684813519852</v>
      </c>
      <c r="BK202" s="6">
        <v>0</v>
      </c>
      <c r="BL202" s="5">
        <v>0</v>
      </c>
      <c r="BM202" s="8">
        <v>0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0</v>
      </c>
      <c r="BU202" s="5">
        <v>0</v>
      </c>
      <c r="BV202" s="8">
        <v>0</v>
      </c>
      <c r="BW202" s="6">
        <v>0</v>
      </c>
      <c r="BX202" s="5">
        <v>0</v>
      </c>
      <c r="BY202" s="8">
        <v>0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>
        <v>0</v>
      </c>
      <c r="CG202" s="5">
        <v>0</v>
      </c>
      <c r="CH202" s="8">
        <v>0</v>
      </c>
      <c r="CI202" s="6">
        <v>0</v>
      </c>
      <c r="CJ202" s="5">
        <v>0</v>
      </c>
      <c r="CK202" s="8"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v>0</v>
      </c>
      <c r="DH202" s="5">
        <v>0</v>
      </c>
      <c r="DI202" s="8">
        <v>0</v>
      </c>
      <c r="DJ202" s="6">
        <v>0</v>
      </c>
      <c r="DK202" s="5">
        <v>0</v>
      </c>
      <c r="DL202" s="8">
        <v>0</v>
      </c>
      <c r="DM202" s="6">
        <v>0</v>
      </c>
      <c r="DN202" s="5">
        <v>0</v>
      </c>
      <c r="DO202" s="8">
        <v>0</v>
      </c>
      <c r="DP202" s="6">
        <v>0.108</v>
      </c>
      <c r="DQ202" s="5">
        <v>6.548</v>
      </c>
      <c r="DR202" s="8">
        <f t="shared" ref="DR202:DR211" si="692">DQ202/DP202*1000</f>
        <v>60629.629629629635</v>
      </c>
      <c r="DS202" s="6">
        <v>0</v>
      </c>
      <c r="DT202" s="5">
        <v>0</v>
      </c>
      <c r="DU202" s="8">
        <v>0</v>
      </c>
      <c r="DV202" s="6">
        <v>0</v>
      </c>
      <c r="DW202" s="5">
        <v>0</v>
      </c>
      <c r="DX202" s="8">
        <v>0</v>
      </c>
      <c r="DY202" s="6">
        <v>0</v>
      </c>
      <c r="DZ202" s="5">
        <v>0</v>
      </c>
      <c r="EA202" s="8">
        <v>0</v>
      </c>
      <c r="EB202" s="6">
        <v>0</v>
      </c>
      <c r="EC202" s="5">
        <v>0</v>
      </c>
      <c r="ED202" s="8">
        <v>0</v>
      </c>
      <c r="EE202" s="6">
        <v>0</v>
      </c>
      <c r="EF202" s="5">
        <v>0</v>
      </c>
      <c r="EG202" s="8">
        <v>0</v>
      </c>
      <c r="EH202" s="6">
        <v>0</v>
      </c>
      <c r="EI202" s="5">
        <v>0</v>
      </c>
      <c r="EJ202" s="8">
        <v>0</v>
      </c>
      <c r="EK202" s="6">
        <v>0</v>
      </c>
      <c r="EL202" s="5">
        <v>0</v>
      </c>
      <c r="EM202" s="8">
        <f t="shared" si="684"/>
        <v>0</v>
      </c>
      <c r="EN202" s="6">
        <v>0</v>
      </c>
      <c r="EO202" s="5">
        <v>0</v>
      </c>
      <c r="EP202" s="8">
        <v>0</v>
      </c>
      <c r="EQ202" s="6">
        <v>0</v>
      </c>
      <c r="ER202" s="5">
        <v>0</v>
      </c>
      <c r="ES202" s="8">
        <v>0</v>
      </c>
      <c r="ET202" s="6">
        <v>0</v>
      </c>
      <c r="EU202" s="5">
        <v>0</v>
      </c>
      <c r="EV202" s="8">
        <v>0</v>
      </c>
      <c r="EW202" s="6">
        <v>0</v>
      </c>
      <c r="EX202" s="5">
        <v>0</v>
      </c>
      <c r="EY202" s="8">
        <v>0</v>
      </c>
      <c r="EZ202" s="6">
        <v>0</v>
      </c>
      <c r="FA202" s="5">
        <v>0</v>
      </c>
      <c r="FB202" s="8">
        <v>0</v>
      </c>
      <c r="FC202" s="6">
        <v>17.495000000000001</v>
      </c>
      <c r="FD202" s="5">
        <v>407.24299999999999</v>
      </c>
      <c r="FE202" s="8">
        <f t="shared" ref="FE202:FE210" si="693">FD202/FC202*1000</f>
        <v>23277.679336953417</v>
      </c>
      <c r="FF202" s="6">
        <v>0.74</v>
      </c>
      <c r="FG202" s="5">
        <v>68.120999999999995</v>
      </c>
      <c r="FH202" s="8">
        <f t="shared" si="685"/>
        <v>92055.4054054054</v>
      </c>
      <c r="FI202" s="6">
        <v>0</v>
      </c>
      <c r="FJ202" s="5">
        <v>0</v>
      </c>
      <c r="FK202" s="8">
        <v>0</v>
      </c>
      <c r="FL202" s="6">
        <v>0</v>
      </c>
      <c r="FM202" s="5">
        <v>0</v>
      </c>
      <c r="FN202" s="8">
        <v>0</v>
      </c>
      <c r="FO202" s="6">
        <v>0</v>
      </c>
      <c r="FP202" s="5">
        <v>0</v>
      </c>
      <c r="FQ202" s="8">
        <v>0</v>
      </c>
      <c r="FR202" s="6">
        <v>0</v>
      </c>
      <c r="FS202" s="5">
        <v>0</v>
      </c>
      <c r="FT202" s="8">
        <v>0</v>
      </c>
      <c r="FU202" s="6">
        <v>0</v>
      </c>
      <c r="FV202" s="5">
        <v>0</v>
      </c>
      <c r="FW202" s="8">
        <v>0</v>
      </c>
      <c r="FX202" s="6">
        <v>0</v>
      </c>
      <c r="FY202" s="5">
        <v>0</v>
      </c>
      <c r="FZ202" s="8">
        <v>0</v>
      </c>
      <c r="GA202" s="6">
        <v>0</v>
      </c>
      <c r="GB202" s="5">
        <v>0</v>
      </c>
      <c r="GC202" s="8">
        <v>0</v>
      </c>
      <c r="GD202" s="6">
        <v>0</v>
      </c>
      <c r="GE202" s="5">
        <v>0</v>
      </c>
      <c r="GF202" s="8">
        <v>0</v>
      </c>
      <c r="GG202" s="6">
        <v>0</v>
      </c>
      <c r="GH202" s="5">
        <v>0</v>
      </c>
      <c r="GI202" s="8">
        <v>0</v>
      </c>
      <c r="GJ202" s="6">
        <v>0</v>
      </c>
      <c r="GK202" s="5">
        <v>0</v>
      </c>
      <c r="GL202" s="8">
        <v>0</v>
      </c>
      <c r="GM202" s="6">
        <v>0</v>
      </c>
      <c r="GN202" s="5">
        <v>0</v>
      </c>
      <c r="GO202" s="8">
        <v>0</v>
      </c>
      <c r="GP202" s="6">
        <f t="shared" si="687"/>
        <v>2027.1272099999999</v>
      </c>
      <c r="GQ202" s="8">
        <f t="shared" si="688"/>
        <v>21776.217000000001</v>
      </c>
    </row>
    <row r="203" spans="1:199" x14ac:dyDescent="0.3">
      <c r="A203" s="43">
        <v>2019</v>
      </c>
      <c r="B203" s="44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0.92</v>
      </c>
      <c r="P203" s="5">
        <v>53.023000000000003</v>
      </c>
      <c r="Q203" s="8">
        <f t="shared" ref="Q203:Q210" si="694">P203/O203*1000</f>
        <v>57633.695652173912</v>
      </c>
      <c r="R203" s="6">
        <v>0</v>
      </c>
      <c r="S203" s="5">
        <v>0</v>
      </c>
      <c r="T203" s="8">
        <v>0</v>
      </c>
      <c r="U203" s="6">
        <v>0</v>
      </c>
      <c r="V203" s="5">
        <v>0</v>
      </c>
      <c r="W203" s="8">
        <v>0</v>
      </c>
      <c r="X203" s="6">
        <v>0</v>
      </c>
      <c r="Y203" s="5">
        <v>0</v>
      </c>
      <c r="Z203" s="8">
        <v>0</v>
      </c>
      <c r="AA203" s="6">
        <v>0</v>
      </c>
      <c r="AB203" s="5">
        <v>0</v>
      </c>
      <c r="AC203" s="8">
        <v>0</v>
      </c>
      <c r="AD203" s="6">
        <v>0</v>
      </c>
      <c r="AE203" s="5">
        <v>0</v>
      </c>
      <c r="AF203" s="8">
        <v>0</v>
      </c>
      <c r="AG203" s="6">
        <v>0</v>
      </c>
      <c r="AH203" s="5">
        <v>0</v>
      </c>
      <c r="AI203" s="8">
        <v>0</v>
      </c>
      <c r="AJ203" s="6">
        <v>0</v>
      </c>
      <c r="AK203" s="5">
        <v>0</v>
      </c>
      <c r="AL203" s="8">
        <v>0</v>
      </c>
      <c r="AM203" s="6">
        <v>0</v>
      </c>
      <c r="AN203" s="5">
        <v>0</v>
      </c>
      <c r="AO203" s="8"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0</v>
      </c>
      <c r="AZ203" s="5">
        <v>0</v>
      </c>
      <c r="BA203" s="8">
        <v>0</v>
      </c>
      <c r="BB203" s="6">
        <v>0</v>
      </c>
      <c r="BC203" s="5">
        <v>0</v>
      </c>
      <c r="BD203" s="8">
        <v>0</v>
      </c>
      <c r="BE203" s="6">
        <v>0</v>
      </c>
      <c r="BF203" s="5">
        <v>0</v>
      </c>
      <c r="BG203" s="8">
        <f t="shared" si="683"/>
        <v>0</v>
      </c>
      <c r="BH203" s="6">
        <v>9.798</v>
      </c>
      <c r="BI203" s="5">
        <v>293.93</v>
      </c>
      <c r="BJ203" s="8">
        <f t="shared" si="691"/>
        <v>29998.979383547663</v>
      </c>
      <c r="BK203" s="6">
        <v>0</v>
      </c>
      <c r="BL203" s="5">
        <v>0</v>
      </c>
      <c r="BM203" s="8">
        <v>0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0</v>
      </c>
      <c r="BU203" s="5">
        <v>0</v>
      </c>
      <c r="BV203" s="8">
        <v>0</v>
      </c>
      <c r="BW203" s="6">
        <v>0</v>
      </c>
      <c r="BX203" s="5">
        <v>0</v>
      </c>
      <c r="BY203" s="8">
        <v>0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>
        <v>0</v>
      </c>
      <c r="CG203" s="5">
        <v>0</v>
      </c>
      <c r="CH203" s="8">
        <v>0</v>
      </c>
      <c r="CI203" s="6">
        <v>0</v>
      </c>
      <c r="CJ203" s="5">
        <v>0</v>
      </c>
      <c r="CK203" s="8"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v>0</v>
      </c>
      <c r="DH203" s="5">
        <v>0</v>
      </c>
      <c r="DI203" s="8">
        <v>0</v>
      </c>
      <c r="DJ203" s="6">
        <v>0</v>
      </c>
      <c r="DK203" s="5">
        <v>0</v>
      </c>
      <c r="DL203" s="8">
        <v>0</v>
      </c>
      <c r="DM203" s="6">
        <v>1.0400000000000001E-3</v>
      </c>
      <c r="DN203" s="5">
        <v>1.4E-2</v>
      </c>
      <c r="DO203" s="8">
        <f t="shared" ref="DO203" si="695">DN203/DM203*1000</f>
        <v>13461.538461538459</v>
      </c>
      <c r="DP203" s="6">
        <v>0</v>
      </c>
      <c r="DQ203" s="5">
        <v>0</v>
      </c>
      <c r="DR203" s="8">
        <v>0</v>
      </c>
      <c r="DS203" s="6">
        <v>0</v>
      </c>
      <c r="DT203" s="5">
        <v>0</v>
      </c>
      <c r="DU203" s="8">
        <v>0</v>
      </c>
      <c r="DV203" s="6">
        <v>9.4120000000000009E-2</v>
      </c>
      <c r="DW203" s="5">
        <v>1.298</v>
      </c>
      <c r="DX203" s="8">
        <f t="shared" ref="DX203" si="696">DW203/DV203*1000</f>
        <v>13790.905227369314</v>
      </c>
      <c r="DY203" s="6">
        <v>0</v>
      </c>
      <c r="DZ203" s="5">
        <v>0</v>
      </c>
      <c r="EA203" s="8">
        <v>0</v>
      </c>
      <c r="EB203" s="6">
        <v>0</v>
      </c>
      <c r="EC203" s="5">
        <v>0</v>
      </c>
      <c r="ED203" s="8">
        <v>0</v>
      </c>
      <c r="EE203" s="6">
        <v>0</v>
      </c>
      <c r="EF203" s="5">
        <v>0</v>
      </c>
      <c r="EG203" s="8">
        <v>0</v>
      </c>
      <c r="EH203" s="6">
        <v>0</v>
      </c>
      <c r="EI203" s="5">
        <v>0</v>
      </c>
      <c r="EJ203" s="8">
        <v>0</v>
      </c>
      <c r="EK203" s="6">
        <v>0</v>
      </c>
      <c r="EL203" s="5">
        <v>0</v>
      </c>
      <c r="EM203" s="8">
        <f t="shared" si="684"/>
        <v>0</v>
      </c>
      <c r="EN203" s="6">
        <v>0</v>
      </c>
      <c r="EO203" s="5">
        <v>0</v>
      </c>
      <c r="EP203" s="8">
        <v>0</v>
      </c>
      <c r="EQ203" s="6">
        <v>0</v>
      </c>
      <c r="ER203" s="5">
        <v>0</v>
      </c>
      <c r="ES203" s="8">
        <v>0</v>
      </c>
      <c r="ET203" s="6">
        <v>0</v>
      </c>
      <c r="EU203" s="5">
        <v>0</v>
      </c>
      <c r="EV203" s="8">
        <v>0</v>
      </c>
      <c r="EW203" s="6">
        <v>0</v>
      </c>
      <c r="EX203" s="5">
        <v>0</v>
      </c>
      <c r="EY203" s="8">
        <v>0</v>
      </c>
      <c r="EZ203" s="6">
        <v>0</v>
      </c>
      <c r="FA203" s="5">
        <v>0</v>
      </c>
      <c r="FB203" s="8">
        <v>0</v>
      </c>
      <c r="FC203" s="6">
        <v>0</v>
      </c>
      <c r="FD203" s="5">
        <v>0</v>
      </c>
      <c r="FE203" s="8">
        <v>0</v>
      </c>
      <c r="FF203" s="6">
        <v>0</v>
      </c>
      <c r="FG203" s="5">
        <v>0</v>
      </c>
      <c r="FH203" s="8">
        <v>0</v>
      </c>
      <c r="FI203" s="6">
        <v>0</v>
      </c>
      <c r="FJ203" s="5">
        <v>0</v>
      </c>
      <c r="FK203" s="8">
        <v>0</v>
      </c>
      <c r="FL203" s="6">
        <v>0</v>
      </c>
      <c r="FM203" s="5">
        <v>0</v>
      </c>
      <c r="FN203" s="8">
        <v>0</v>
      </c>
      <c r="FO203" s="6">
        <v>0</v>
      </c>
      <c r="FP203" s="5">
        <v>0</v>
      </c>
      <c r="FQ203" s="8">
        <v>0</v>
      </c>
      <c r="FR203" s="6">
        <v>0</v>
      </c>
      <c r="FS203" s="5">
        <v>0</v>
      </c>
      <c r="FT203" s="8">
        <v>0</v>
      </c>
      <c r="FU203" s="6">
        <v>0</v>
      </c>
      <c r="FV203" s="5">
        <v>0</v>
      </c>
      <c r="FW203" s="8">
        <v>0</v>
      </c>
      <c r="FX203" s="6">
        <v>237</v>
      </c>
      <c r="FY203" s="5">
        <v>2317.3560000000002</v>
      </c>
      <c r="FZ203" s="8">
        <f t="shared" ref="FZ203:FZ209" si="697">FY203/FX203*1000</f>
        <v>9777.8734177215192</v>
      </c>
      <c r="GA203" s="6">
        <v>7.4999999999999997E-2</v>
      </c>
      <c r="GB203" s="5">
        <v>7.5999999999999998E-2</v>
      </c>
      <c r="GC203" s="8">
        <f t="shared" ref="GC203:GC211" si="698">GB203/GA203*1000</f>
        <v>1013.3333333333334</v>
      </c>
      <c r="GD203" s="6">
        <v>0</v>
      </c>
      <c r="GE203" s="5">
        <v>0</v>
      </c>
      <c r="GF203" s="8">
        <v>0</v>
      </c>
      <c r="GG203" s="6">
        <v>0</v>
      </c>
      <c r="GH203" s="5">
        <v>0</v>
      </c>
      <c r="GI203" s="8">
        <v>0</v>
      </c>
      <c r="GJ203" s="6">
        <v>0</v>
      </c>
      <c r="GK203" s="5">
        <v>0</v>
      </c>
      <c r="GL203" s="8">
        <v>0</v>
      </c>
      <c r="GM203" s="6">
        <v>0</v>
      </c>
      <c r="GN203" s="5">
        <v>0</v>
      </c>
      <c r="GO203" s="8">
        <v>0</v>
      </c>
      <c r="GP203" s="6">
        <f t="shared" si="687"/>
        <v>247.88816</v>
      </c>
      <c r="GQ203" s="8">
        <f t="shared" si="688"/>
        <v>2665.6970000000001</v>
      </c>
    </row>
    <row r="204" spans="1:199" x14ac:dyDescent="0.3">
      <c r="A204" s="43">
        <v>2019</v>
      </c>
      <c r="B204" s="44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0</v>
      </c>
      <c r="P204" s="5">
        <v>0</v>
      </c>
      <c r="Q204" s="8">
        <v>0</v>
      </c>
      <c r="R204" s="6">
        <v>0</v>
      </c>
      <c r="S204" s="5">
        <v>0</v>
      </c>
      <c r="T204" s="8">
        <v>0</v>
      </c>
      <c r="U204" s="6">
        <v>0</v>
      </c>
      <c r="V204" s="5">
        <v>0</v>
      </c>
      <c r="W204" s="8">
        <v>0</v>
      </c>
      <c r="X204" s="6">
        <v>0</v>
      </c>
      <c r="Y204" s="5">
        <v>0</v>
      </c>
      <c r="Z204" s="8">
        <v>0</v>
      </c>
      <c r="AA204" s="6">
        <v>1996.8340000000001</v>
      </c>
      <c r="AB204" s="5">
        <v>21817.897000000001</v>
      </c>
      <c r="AC204" s="8">
        <f t="shared" si="689"/>
        <v>10926.244745432019</v>
      </c>
      <c r="AD204" s="6">
        <v>0</v>
      </c>
      <c r="AE204" s="5">
        <v>0</v>
      </c>
      <c r="AF204" s="8">
        <v>0</v>
      </c>
      <c r="AG204" s="6">
        <v>0</v>
      </c>
      <c r="AH204" s="5">
        <v>0</v>
      </c>
      <c r="AI204" s="8">
        <v>0</v>
      </c>
      <c r="AJ204" s="6">
        <v>0</v>
      </c>
      <c r="AK204" s="5">
        <v>0</v>
      </c>
      <c r="AL204" s="8">
        <v>0</v>
      </c>
      <c r="AM204" s="6">
        <v>0</v>
      </c>
      <c r="AN204" s="5">
        <v>0</v>
      </c>
      <c r="AO204" s="8">
        <v>0</v>
      </c>
      <c r="AP204" s="6">
        <v>0</v>
      </c>
      <c r="AQ204" s="5">
        <v>0</v>
      </c>
      <c r="AR204" s="8">
        <v>0</v>
      </c>
      <c r="AS204" s="6">
        <v>0</v>
      </c>
      <c r="AT204" s="5">
        <v>0</v>
      </c>
      <c r="AU204" s="8">
        <v>0</v>
      </c>
      <c r="AV204" s="6">
        <v>0</v>
      </c>
      <c r="AW204" s="5">
        <v>0</v>
      </c>
      <c r="AX204" s="8">
        <v>0</v>
      </c>
      <c r="AY204" s="6">
        <v>0</v>
      </c>
      <c r="AZ204" s="5">
        <v>0</v>
      </c>
      <c r="BA204" s="8">
        <v>0</v>
      </c>
      <c r="BB204" s="6">
        <v>0</v>
      </c>
      <c r="BC204" s="5">
        <v>0</v>
      </c>
      <c r="BD204" s="8">
        <v>0</v>
      </c>
      <c r="BE204" s="6">
        <v>0</v>
      </c>
      <c r="BF204" s="5">
        <v>0</v>
      </c>
      <c r="BG204" s="8">
        <f t="shared" si="683"/>
        <v>0</v>
      </c>
      <c r="BH204" s="6">
        <v>9.34</v>
      </c>
      <c r="BI204" s="5">
        <v>265.84300000000002</v>
      </c>
      <c r="BJ204" s="8">
        <f t="shared" si="691"/>
        <v>28462.847965738762</v>
      </c>
      <c r="BK204" s="6">
        <v>0</v>
      </c>
      <c r="BL204" s="5">
        <v>0</v>
      </c>
      <c r="BM204" s="8">
        <v>0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0</v>
      </c>
      <c r="BU204" s="5">
        <v>0</v>
      </c>
      <c r="BV204" s="8">
        <v>0</v>
      </c>
      <c r="BW204" s="6">
        <v>0.35</v>
      </c>
      <c r="BX204" s="5">
        <v>28.106999999999999</v>
      </c>
      <c r="BY204" s="8">
        <f t="shared" ref="BY204:BY208" si="699">BX204/BW204*1000</f>
        <v>80305.71428571429</v>
      </c>
      <c r="BZ204" s="6">
        <v>0</v>
      </c>
      <c r="CA204" s="5">
        <v>0</v>
      </c>
      <c r="CB204" s="8">
        <v>0</v>
      </c>
      <c r="CC204" s="6">
        <v>10</v>
      </c>
      <c r="CD204" s="5">
        <v>290.02100000000002</v>
      </c>
      <c r="CE204" s="8">
        <f t="shared" ref="CE204:CE212" si="700">CD204/CC204*1000</f>
        <v>29002.100000000002</v>
      </c>
      <c r="CF204" s="6">
        <v>0</v>
      </c>
      <c r="CG204" s="5">
        <v>0</v>
      </c>
      <c r="CH204" s="8">
        <v>0</v>
      </c>
      <c r="CI204" s="6">
        <v>0</v>
      </c>
      <c r="CJ204" s="5">
        <v>0</v>
      </c>
      <c r="CK204" s="8"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v>0</v>
      </c>
      <c r="DH204" s="5">
        <v>0</v>
      </c>
      <c r="DI204" s="8">
        <v>0</v>
      </c>
      <c r="DJ204" s="6">
        <v>0</v>
      </c>
      <c r="DK204" s="5">
        <v>0</v>
      </c>
      <c r="DL204" s="8">
        <v>0</v>
      </c>
      <c r="DM204" s="6">
        <v>0</v>
      </c>
      <c r="DN204" s="5">
        <v>0</v>
      </c>
      <c r="DO204" s="8">
        <v>0</v>
      </c>
      <c r="DP204" s="6">
        <v>0</v>
      </c>
      <c r="DQ204" s="5">
        <v>0</v>
      </c>
      <c r="DR204" s="8">
        <v>0</v>
      </c>
      <c r="DS204" s="6">
        <v>0</v>
      </c>
      <c r="DT204" s="5">
        <v>0</v>
      </c>
      <c r="DU204" s="8">
        <v>0</v>
      </c>
      <c r="DV204" s="6">
        <v>0</v>
      </c>
      <c r="DW204" s="5">
        <v>0</v>
      </c>
      <c r="DX204" s="8">
        <v>0</v>
      </c>
      <c r="DY204" s="6">
        <v>0</v>
      </c>
      <c r="DZ204" s="5">
        <v>0</v>
      </c>
      <c r="EA204" s="8">
        <v>0</v>
      </c>
      <c r="EB204" s="6">
        <v>0</v>
      </c>
      <c r="EC204" s="5">
        <v>0</v>
      </c>
      <c r="ED204" s="8">
        <v>0</v>
      </c>
      <c r="EE204" s="6">
        <v>0</v>
      </c>
      <c r="EF204" s="5">
        <v>0</v>
      </c>
      <c r="EG204" s="8">
        <v>0</v>
      </c>
      <c r="EH204" s="6">
        <v>0</v>
      </c>
      <c r="EI204" s="5">
        <v>0</v>
      </c>
      <c r="EJ204" s="8">
        <v>0</v>
      </c>
      <c r="EK204" s="6">
        <v>0</v>
      </c>
      <c r="EL204" s="5">
        <v>0</v>
      </c>
      <c r="EM204" s="8">
        <f t="shared" si="684"/>
        <v>0</v>
      </c>
      <c r="EN204" s="6">
        <v>0</v>
      </c>
      <c r="EO204" s="5">
        <v>0</v>
      </c>
      <c r="EP204" s="8">
        <v>0</v>
      </c>
      <c r="EQ204" s="6">
        <v>0</v>
      </c>
      <c r="ER204" s="5">
        <v>0</v>
      </c>
      <c r="ES204" s="8">
        <v>0</v>
      </c>
      <c r="ET204" s="6">
        <v>0</v>
      </c>
      <c r="EU204" s="5">
        <v>0</v>
      </c>
      <c r="EV204" s="8">
        <v>0</v>
      </c>
      <c r="EW204" s="6">
        <v>0</v>
      </c>
      <c r="EX204" s="5">
        <v>0</v>
      </c>
      <c r="EY204" s="8">
        <v>0</v>
      </c>
      <c r="EZ204" s="6">
        <v>0</v>
      </c>
      <c r="FA204" s="5">
        <v>0</v>
      </c>
      <c r="FB204" s="8">
        <v>0</v>
      </c>
      <c r="FC204" s="6">
        <v>0</v>
      </c>
      <c r="FD204" s="5">
        <v>0</v>
      </c>
      <c r="FE204" s="8">
        <v>0</v>
      </c>
      <c r="FF204" s="6">
        <v>0</v>
      </c>
      <c r="FG204" s="5">
        <v>0</v>
      </c>
      <c r="FH204" s="8">
        <v>0</v>
      </c>
      <c r="FI204" s="6">
        <v>0</v>
      </c>
      <c r="FJ204" s="5">
        <v>0</v>
      </c>
      <c r="FK204" s="8">
        <v>0</v>
      </c>
      <c r="FL204" s="6">
        <v>0</v>
      </c>
      <c r="FM204" s="5">
        <v>0</v>
      </c>
      <c r="FN204" s="8">
        <v>0</v>
      </c>
      <c r="FO204" s="6">
        <v>0</v>
      </c>
      <c r="FP204" s="5">
        <v>0</v>
      </c>
      <c r="FQ204" s="8">
        <v>0</v>
      </c>
      <c r="FR204" s="6">
        <v>0</v>
      </c>
      <c r="FS204" s="5">
        <v>0</v>
      </c>
      <c r="FT204" s="8">
        <v>0</v>
      </c>
      <c r="FU204" s="6">
        <v>0</v>
      </c>
      <c r="FV204" s="5">
        <v>0</v>
      </c>
      <c r="FW204" s="8">
        <v>0</v>
      </c>
      <c r="FX204" s="6">
        <v>479.96</v>
      </c>
      <c r="FY204" s="5">
        <v>4029.4810000000002</v>
      </c>
      <c r="FZ204" s="8">
        <f t="shared" si="697"/>
        <v>8395.4517043086926</v>
      </c>
      <c r="GA204" s="6">
        <v>2.5000000000000001E-2</v>
      </c>
      <c r="GB204" s="5">
        <v>0.86899999999999999</v>
      </c>
      <c r="GC204" s="8">
        <f t="shared" si="698"/>
        <v>34760</v>
      </c>
      <c r="GD204" s="6">
        <v>1.14E-2</v>
      </c>
      <c r="GE204" s="5">
        <v>86.843000000000004</v>
      </c>
      <c r="GF204" s="8">
        <f t="shared" ref="GF204:GF210" si="701">GE204/GD204*1000</f>
        <v>7617807.0175438598</v>
      </c>
      <c r="GG204" s="6">
        <v>0</v>
      </c>
      <c r="GH204" s="5">
        <v>0</v>
      </c>
      <c r="GI204" s="8">
        <v>0</v>
      </c>
      <c r="GJ204" s="6">
        <v>0</v>
      </c>
      <c r="GK204" s="5">
        <v>0</v>
      </c>
      <c r="GL204" s="8">
        <v>0</v>
      </c>
      <c r="GM204" s="6">
        <v>0</v>
      </c>
      <c r="GN204" s="5">
        <v>0</v>
      </c>
      <c r="GO204" s="8">
        <v>0</v>
      </c>
      <c r="GP204" s="6">
        <f t="shared" si="687"/>
        <v>2496.5203999999999</v>
      </c>
      <c r="GQ204" s="8">
        <f t="shared" si="688"/>
        <v>26519.061000000002</v>
      </c>
    </row>
    <row r="205" spans="1:199" x14ac:dyDescent="0.3">
      <c r="A205" s="43">
        <v>2019</v>
      </c>
      <c r="B205" s="44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0.8</v>
      </c>
      <c r="P205" s="5">
        <v>22.363</v>
      </c>
      <c r="Q205" s="8">
        <f t="shared" si="694"/>
        <v>27953.75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</v>
      </c>
      <c r="Y205" s="5">
        <v>0</v>
      </c>
      <c r="Z205" s="8">
        <v>0</v>
      </c>
      <c r="AA205" s="6">
        <v>0</v>
      </c>
      <c r="AB205" s="5">
        <v>0</v>
      </c>
      <c r="AC205" s="8">
        <v>0</v>
      </c>
      <c r="AD205" s="6">
        <v>0</v>
      </c>
      <c r="AE205" s="5">
        <v>0</v>
      </c>
      <c r="AF205" s="8">
        <v>0</v>
      </c>
      <c r="AG205" s="6">
        <v>0</v>
      </c>
      <c r="AH205" s="5">
        <v>0</v>
      </c>
      <c r="AI205" s="8">
        <v>0</v>
      </c>
      <c r="AJ205" s="6">
        <v>0</v>
      </c>
      <c r="AK205" s="5">
        <v>0</v>
      </c>
      <c r="AL205" s="8">
        <v>0</v>
      </c>
      <c r="AM205" s="6">
        <v>0</v>
      </c>
      <c r="AN205" s="5">
        <v>0</v>
      </c>
      <c r="AO205" s="8">
        <v>0</v>
      </c>
      <c r="AP205" s="6">
        <v>0</v>
      </c>
      <c r="AQ205" s="5">
        <v>0</v>
      </c>
      <c r="AR205" s="8">
        <v>0</v>
      </c>
      <c r="AS205" s="6">
        <v>0</v>
      </c>
      <c r="AT205" s="5">
        <v>0</v>
      </c>
      <c r="AU205" s="8">
        <v>0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v>0</v>
      </c>
      <c r="BE205" s="6">
        <v>0</v>
      </c>
      <c r="BF205" s="5">
        <v>0</v>
      </c>
      <c r="BG205" s="8">
        <f t="shared" si="683"/>
        <v>0</v>
      </c>
      <c r="BH205" s="6">
        <v>16.200050000000001</v>
      </c>
      <c r="BI205" s="5">
        <v>423.17599999999999</v>
      </c>
      <c r="BJ205" s="8">
        <f t="shared" si="691"/>
        <v>26121.894685510226</v>
      </c>
      <c r="BK205" s="6">
        <v>0</v>
      </c>
      <c r="BL205" s="5">
        <v>0</v>
      </c>
      <c r="BM205" s="8">
        <v>0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0</v>
      </c>
      <c r="BU205" s="5">
        <v>0</v>
      </c>
      <c r="BV205" s="8">
        <v>0</v>
      </c>
      <c r="BW205" s="6">
        <v>0</v>
      </c>
      <c r="BX205" s="5">
        <v>0</v>
      </c>
      <c r="BY205" s="8">
        <v>0</v>
      </c>
      <c r="BZ205" s="6">
        <v>0</v>
      </c>
      <c r="CA205" s="5">
        <v>0</v>
      </c>
      <c r="CB205" s="8">
        <v>0</v>
      </c>
      <c r="CC205" s="6">
        <v>0</v>
      </c>
      <c r="CD205" s="5">
        <v>0</v>
      </c>
      <c r="CE205" s="8">
        <v>0</v>
      </c>
      <c r="CF205" s="6">
        <v>0</v>
      </c>
      <c r="CG205" s="5">
        <v>0</v>
      </c>
      <c r="CH205" s="8">
        <v>0</v>
      </c>
      <c r="CI205" s="6">
        <v>0</v>
      </c>
      <c r="CJ205" s="5">
        <v>0</v>
      </c>
      <c r="CK205" s="8"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v>0</v>
      </c>
      <c r="CU205" s="6">
        <v>0</v>
      </c>
      <c r="CV205" s="5">
        <v>0</v>
      </c>
      <c r="CW205" s="8">
        <v>0</v>
      </c>
      <c r="CX205" s="6">
        <v>0</v>
      </c>
      <c r="CY205" s="5">
        <v>0</v>
      </c>
      <c r="CZ205" s="8">
        <v>0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v>0</v>
      </c>
      <c r="DH205" s="5">
        <v>0</v>
      </c>
      <c r="DI205" s="8">
        <v>0</v>
      </c>
      <c r="DJ205" s="6">
        <v>0</v>
      </c>
      <c r="DK205" s="5">
        <v>0</v>
      </c>
      <c r="DL205" s="8">
        <v>0</v>
      </c>
      <c r="DM205" s="6">
        <v>0</v>
      </c>
      <c r="DN205" s="5">
        <v>0</v>
      </c>
      <c r="DO205" s="8">
        <v>0</v>
      </c>
      <c r="DP205" s="6">
        <v>0</v>
      </c>
      <c r="DQ205" s="5">
        <v>0</v>
      </c>
      <c r="DR205" s="8">
        <v>0</v>
      </c>
      <c r="DS205" s="6">
        <v>0</v>
      </c>
      <c r="DT205" s="5">
        <v>0</v>
      </c>
      <c r="DU205" s="8">
        <v>0</v>
      </c>
      <c r="DV205" s="6">
        <v>0</v>
      </c>
      <c r="DW205" s="5">
        <v>0</v>
      </c>
      <c r="DX205" s="8">
        <v>0</v>
      </c>
      <c r="DY205" s="6">
        <v>0</v>
      </c>
      <c r="DZ205" s="5">
        <v>0</v>
      </c>
      <c r="EA205" s="8">
        <v>0</v>
      </c>
      <c r="EB205" s="6">
        <v>0</v>
      </c>
      <c r="EC205" s="5">
        <v>0</v>
      </c>
      <c r="ED205" s="8">
        <v>0</v>
      </c>
      <c r="EE205" s="6">
        <v>0</v>
      </c>
      <c r="EF205" s="5">
        <v>0</v>
      </c>
      <c r="EG205" s="8">
        <v>0</v>
      </c>
      <c r="EH205" s="6">
        <v>0</v>
      </c>
      <c r="EI205" s="5">
        <v>0</v>
      </c>
      <c r="EJ205" s="8">
        <v>0</v>
      </c>
      <c r="EK205" s="6">
        <v>0</v>
      </c>
      <c r="EL205" s="5">
        <v>0</v>
      </c>
      <c r="EM205" s="8">
        <f t="shared" si="684"/>
        <v>0</v>
      </c>
      <c r="EN205" s="6">
        <v>0</v>
      </c>
      <c r="EO205" s="5">
        <v>0</v>
      </c>
      <c r="EP205" s="8">
        <v>0</v>
      </c>
      <c r="EQ205" s="6">
        <v>0</v>
      </c>
      <c r="ER205" s="5">
        <v>0</v>
      </c>
      <c r="ES205" s="8">
        <v>0</v>
      </c>
      <c r="ET205" s="6">
        <v>0</v>
      </c>
      <c r="EU205" s="5">
        <v>0</v>
      </c>
      <c r="EV205" s="8">
        <v>0</v>
      </c>
      <c r="EW205" s="6">
        <v>0</v>
      </c>
      <c r="EX205" s="5">
        <v>0</v>
      </c>
      <c r="EY205" s="8">
        <v>0</v>
      </c>
      <c r="EZ205" s="6">
        <v>0</v>
      </c>
      <c r="FA205" s="5">
        <v>0</v>
      </c>
      <c r="FB205" s="8">
        <v>0</v>
      </c>
      <c r="FC205" s="6">
        <v>0</v>
      </c>
      <c r="FD205" s="5">
        <v>0</v>
      </c>
      <c r="FE205" s="8">
        <v>0</v>
      </c>
      <c r="FF205" s="6">
        <v>0.74</v>
      </c>
      <c r="FG205" s="5">
        <v>67.013999999999996</v>
      </c>
      <c r="FH205" s="8">
        <f t="shared" si="685"/>
        <v>90559.459459459467</v>
      </c>
      <c r="FI205" s="6">
        <v>0</v>
      </c>
      <c r="FJ205" s="5">
        <v>0</v>
      </c>
      <c r="FK205" s="8">
        <v>0</v>
      </c>
      <c r="FL205" s="6">
        <v>0</v>
      </c>
      <c r="FM205" s="5">
        <v>0</v>
      </c>
      <c r="FN205" s="8">
        <v>0</v>
      </c>
      <c r="FO205" s="6">
        <v>0</v>
      </c>
      <c r="FP205" s="5">
        <v>0</v>
      </c>
      <c r="FQ205" s="8">
        <v>0</v>
      </c>
      <c r="FR205" s="6">
        <v>0</v>
      </c>
      <c r="FS205" s="5">
        <v>0</v>
      </c>
      <c r="FT205" s="8">
        <v>0</v>
      </c>
      <c r="FU205" s="6">
        <v>0</v>
      </c>
      <c r="FV205" s="5">
        <v>0</v>
      </c>
      <c r="FW205" s="8">
        <v>0</v>
      </c>
      <c r="FX205" s="6">
        <v>305.94</v>
      </c>
      <c r="FY205" s="5">
        <v>3516.8449999999998</v>
      </c>
      <c r="FZ205" s="8">
        <f t="shared" si="697"/>
        <v>11495.211479375041</v>
      </c>
      <c r="GA205" s="6">
        <v>0</v>
      </c>
      <c r="GB205" s="5">
        <v>0</v>
      </c>
      <c r="GC205" s="8">
        <v>0</v>
      </c>
      <c r="GD205" s="6">
        <v>8.6199999999999992E-3</v>
      </c>
      <c r="GE205" s="5">
        <v>1.4999999999999999E-2</v>
      </c>
      <c r="GF205" s="8">
        <f t="shared" si="701"/>
        <v>1740.1392111368909</v>
      </c>
      <c r="GG205" s="6">
        <v>0</v>
      </c>
      <c r="GH205" s="5">
        <v>0</v>
      </c>
      <c r="GI205" s="8">
        <v>0</v>
      </c>
      <c r="GJ205" s="6">
        <v>0</v>
      </c>
      <c r="GK205" s="5">
        <v>0</v>
      </c>
      <c r="GL205" s="8">
        <v>0</v>
      </c>
      <c r="GM205" s="6">
        <v>0</v>
      </c>
      <c r="GN205" s="5">
        <v>0</v>
      </c>
      <c r="GO205" s="8">
        <v>0</v>
      </c>
      <c r="GP205" s="6">
        <f t="shared" si="687"/>
        <v>323.68867</v>
      </c>
      <c r="GQ205" s="8">
        <f t="shared" si="688"/>
        <v>4029.413</v>
      </c>
    </row>
    <row r="206" spans="1:199" x14ac:dyDescent="0.3">
      <c r="A206" s="43">
        <v>2019</v>
      </c>
      <c r="B206" s="44" t="s">
        <v>7</v>
      </c>
      <c r="C206" s="6">
        <v>0</v>
      </c>
      <c r="D206" s="5">
        <v>0</v>
      </c>
      <c r="E206" s="8">
        <v>0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0</v>
      </c>
      <c r="P206" s="5">
        <v>0</v>
      </c>
      <c r="Q206" s="8">
        <v>0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0</v>
      </c>
      <c r="Y206" s="5">
        <v>0</v>
      </c>
      <c r="Z206" s="8">
        <v>0</v>
      </c>
      <c r="AA206" s="6">
        <v>2003.42</v>
      </c>
      <c r="AB206" s="5">
        <v>22549.967000000001</v>
      </c>
      <c r="AC206" s="8">
        <f t="shared" si="689"/>
        <v>11255.736191113197</v>
      </c>
      <c r="AD206" s="6">
        <v>0</v>
      </c>
      <c r="AE206" s="5">
        <v>0</v>
      </c>
      <c r="AF206" s="8">
        <v>0</v>
      </c>
      <c r="AG206" s="6">
        <v>0</v>
      </c>
      <c r="AH206" s="5">
        <v>0</v>
      </c>
      <c r="AI206" s="8">
        <v>0</v>
      </c>
      <c r="AJ206" s="6">
        <v>0</v>
      </c>
      <c r="AK206" s="5">
        <v>0</v>
      </c>
      <c r="AL206" s="8">
        <v>0</v>
      </c>
      <c r="AM206" s="6">
        <v>0</v>
      </c>
      <c r="AN206" s="5">
        <v>0</v>
      </c>
      <c r="AO206" s="8"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</v>
      </c>
      <c r="AW206" s="5">
        <v>0</v>
      </c>
      <c r="AX206" s="8">
        <v>0</v>
      </c>
      <c r="AY206" s="6">
        <v>0</v>
      </c>
      <c r="AZ206" s="5">
        <v>0</v>
      </c>
      <c r="BA206" s="8">
        <v>0</v>
      </c>
      <c r="BB206" s="6">
        <v>0</v>
      </c>
      <c r="BC206" s="5">
        <v>0</v>
      </c>
      <c r="BD206" s="8">
        <v>0</v>
      </c>
      <c r="BE206" s="6">
        <v>0</v>
      </c>
      <c r="BF206" s="5">
        <v>0</v>
      </c>
      <c r="BG206" s="8">
        <f t="shared" si="683"/>
        <v>0</v>
      </c>
      <c r="BH206" s="6">
        <v>0</v>
      </c>
      <c r="BI206" s="5">
        <v>0</v>
      </c>
      <c r="BJ206" s="8">
        <v>0</v>
      </c>
      <c r="BK206" s="6">
        <v>0</v>
      </c>
      <c r="BL206" s="5">
        <v>0</v>
      </c>
      <c r="BM206" s="8"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0</v>
      </c>
      <c r="BU206" s="5">
        <v>0</v>
      </c>
      <c r="BV206" s="8">
        <v>0</v>
      </c>
      <c r="BW206" s="6">
        <v>0</v>
      </c>
      <c r="BX206" s="5">
        <v>0</v>
      </c>
      <c r="BY206" s="8">
        <v>0</v>
      </c>
      <c r="BZ206" s="6">
        <v>0</v>
      </c>
      <c r="CA206" s="5">
        <v>0</v>
      </c>
      <c r="CB206" s="8">
        <v>0</v>
      </c>
      <c r="CC206" s="6">
        <v>0</v>
      </c>
      <c r="CD206" s="5">
        <v>0</v>
      </c>
      <c r="CE206" s="8">
        <v>0</v>
      </c>
      <c r="CF206" s="6">
        <v>0</v>
      </c>
      <c r="CG206" s="5">
        <v>0</v>
      </c>
      <c r="CH206" s="8">
        <v>0</v>
      </c>
      <c r="CI206" s="6">
        <v>0</v>
      </c>
      <c r="CJ206" s="5">
        <v>0</v>
      </c>
      <c r="CK206" s="8"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v>0</v>
      </c>
      <c r="CU206" s="6">
        <v>0</v>
      </c>
      <c r="CV206" s="5">
        <v>0</v>
      </c>
      <c r="CW206" s="8">
        <v>0</v>
      </c>
      <c r="CX206" s="6">
        <v>0</v>
      </c>
      <c r="CY206" s="5">
        <v>0</v>
      </c>
      <c r="CZ206" s="8">
        <v>0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v>0</v>
      </c>
      <c r="DH206" s="5">
        <v>0</v>
      </c>
      <c r="DI206" s="8">
        <v>0</v>
      </c>
      <c r="DJ206" s="6">
        <v>0</v>
      </c>
      <c r="DK206" s="5">
        <v>0</v>
      </c>
      <c r="DL206" s="8">
        <v>0</v>
      </c>
      <c r="DM206" s="6">
        <v>0</v>
      </c>
      <c r="DN206" s="5">
        <v>0</v>
      </c>
      <c r="DO206" s="8">
        <v>0</v>
      </c>
      <c r="DP206" s="6">
        <v>0</v>
      </c>
      <c r="DQ206" s="5">
        <v>0</v>
      </c>
      <c r="DR206" s="8">
        <v>0</v>
      </c>
      <c r="DS206" s="6">
        <v>0</v>
      </c>
      <c r="DT206" s="5">
        <v>0</v>
      </c>
      <c r="DU206" s="8">
        <v>0</v>
      </c>
      <c r="DV206" s="6">
        <v>0</v>
      </c>
      <c r="DW206" s="5">
        <v>0</v>
      </c>
      <c r="DX206" s="8">
        <v>0</v>
      </c>
      <c r="DY206" s="6">
        <v>0</v>
      </c>
      <c r="DZ206" s="5">
        <v>0</v>
      </c>
      <c r="EA206" s="8">
        <v>0</v>
      </c>
      <c r="EB206" s="6">
        <v>0</v>
      </c>
      <c r="EC206" s="5">
        <v>0</v>
      </c>
      <c r="ED206" s="8">
        <v>0</v>
      </c>
      <c r="EE206" s="6">
        <v>0</v>
      </c>
      <c r="EF206" s="5">
        <v>0</v>
      </c>
      <c r="EG206" s="8">
        <v>0</v>
      </c>
      <c r="EH206" s="6">
        <v>0</v>
      </c>
      <c r="EI206" s="5">
        <v>0</v>
      </c>
      <c r="EJ206" s="8">
        <v>0</v>
      </c>
      <c r="EK206" s="6">
        <v>0</v>
      </c>
      <c r="EL206" s="5">
        <v>0</v>
      </c>
      <c r="EM206" s="8">
        <f t="shared" si="684"/>
        <v>0</v>
      </c>
      <c r="EN206" s="6">
        <v>0</v>
      </c>
      <c r="EO206" s="5">
        <v>0</v>
      </c>
      <c r="EP206" s="8">
        <v>0</v>
      </c>
      <c r="EQ206" s="6">
        <v>0</v>
      </c>
      <c r="ER206" s="5">
        <v>0</v>
      </c>
      <c r="ES206" s="8">
        <v>0</v>
      </c>
      <c r="ET206" s="6">
        <v>0</v>
      </c>
      <c r="EU206" s="5">
        <v>0</v>
      </c>
      <c r="EV206" s="8">
        <v>0</v>
      </c>
      <c r="EW206" s="6">
        <v>0</v>
      </c>
      <c r="EX206" s="5">
        <v>0</v>
      </c>
      <c r="EY206" s="8">
        <v>0</v>
      </c>
      <c r="EZ206" s="6">
        <v>0</v>
      </c>
      <c r="FA206" s="5">
        <v>0</v>
      </c>
      <c r="FB206" s="8">
        <v>0</v>
      </c>
      <c r="FC206" s="6">
        <v>16.2</v>
      </c>
      <c r="FD206" s="5">
        <v>428.91500000000002</v>
      </c>
      <c r="FE206" s="8">
        <f t="shared" si="693"/>
        <v>26476.234567901236</v>
      </c>
      <c r="FF206" s="6">
        <v>0</v>
      </c>
      <c r="FG206" s="5">
        <v>0</v>
      </c>
      <c r="FH206" s="8">
        <v>0</v>
      </c>
      <c r="FI206" s="6">
        <v>0.54</v>
      </c>
      <c r="FJ206" s="5">
        <v>27.606999999999999</v>
      </c>
      <c r="FK206" s="8">
        <f t="shared" si="686"/>
        <v>51124.074074074066</v>
      </c>
      <c r="FL206" s="6">
        <v>0</v>
      </c>
      <c r="FM206" s="5">
        <v>0</v>
      </c>
      <c r="FN206" s="8">
        <v>0</v>
      </c>
      <c r="FO206" s="6">
        <v>0</v>
      </c>
      <c r="FP206" s="5">
        <v>0</v>
      </c>
      <c r="FQ206" s="8">
        <v>0</v>
      </c>
      <c r="FR206" s="6">
        <v>0</v>
      </c>
      <c r="FS206" s="5">
        <v>0</v>
      </c>
      <c r="FT206" s="8">
        <v>0</v>
      </c>
      <c r="FU206" s="6">
        <v>0</v>
      </c>
      <c r="FV206" s="5">
        <v>0</v>
      </c>
      <c r="FW206" s="8">
        <v>0</v>
      </c>
      <c r="FX206" s="6">
        <v>0</v>
      </c>
      <c r="FY206" s="5">
        <v>0</v>
      </c>
      <c r="FZ206" s="8">
        <v>0</v>
      </c>
      <c r="GA206" s="6">
        <v>0</v>
      </c>
      <c r="GB206" s="5">
        <v>0</v>
      </c>
      <c r="GC206" s="8">
        <v>0</v>
      </c>
      <c r="GD206" s="6">
        <v>0</v>
      </c>
      <c r="GE206" s="5">
        <v>0</v>
      </c>
      <c r="GF206" s="8">
        <v>0</v>
      </c>
      <c r="GG206" s="6">
        <v>0</v>
      </c>
      <c r="GH206" s="5">
        <v>0</v>
      </c>
      <c r="GI206" s="8">
        <v>0</v>
      </c>
      <c r="GJ206" s="6">
        <v>0</v>
      </c>
      <c r="GK206" s="5">
        <v>0</v>
      </c>
      <c r="GL206" s="8">
        <v>0</v>
      </c>
      <c r="GM206" s="6">
        <v>0</v>
      </c>
      <c r="GN206" s="5">
        <v>0</v>
      </c>
      <c r="GO206" s="8">
        <v>0</v>
      </c>
      <c r="GP206" s="6">
        <f t="shared" si="687"/>
        <v>2020.16</v>
      </c>
      <c r="GQ206" s="8">
        <f t="shared" si="688"/>
        <v>23006.489000000001</v>
      </c>
    </row>
    <row r="207" spans="1:199" x14ac:dyDescent="0.3">
      <c r="A207" s="43">
        <v>2019</v>
      </c>
      <c r="B207" s="44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0</v>
      </c>
      <c r="P207" s="5">
        <v>0</v>
      </c>
      <c r="Q207" s="8">
        <v>0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</v>
      </c>
      <c r="Y207" s="5">
        <v>0</v>
      </c>
      <c r="Z207" s="8">
        <v>0</v>
      </c>
      <c r="AA207" s="6">
        <v>1999.001</v>
      </c>
      <c r="AB207" s="5">
        <v>24034.687000000002</v>
      </c>
      <c r="AC207" s="8">
        <f t="shared" si="689"/>
        <v>12023.349162906874</v>
      </c>
      <c r="AD207" s="6">
        <v>0</v>
      </c>
      <c r="AE207" s="5">
        <v>0</v>
      </c>
      <c r="AF207" s="8">
        <v>0</v>
      </c>
      <c r="AG207" s="6">
        <v>0</v>
      </c>
      <c r="AH207" s="5">
        <v>0</v>
      </c>
      <c r="AI207" s="8">
        <v>0</v>
      </c>
      <c r="AJ207" s="6">
        <v>0</v>
      </c>
      <c r="AK207" s="5">
        <v>0</v>
      </c>
      <c r="AL207" s="8">
        <v>0</v>
      </c>
      <c r="AM207" s="6">
        <v>0</v>
      </c>
      <c r="AN207" s="5">
        <v>0</v>
      </c>
      <c r="AO207" s="8"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0</v>
      </c>
      <c r="AZ207" s="5">
        <v>0</v>
      </c>
      <c r="BA207" s="8">
        <v>0</v>
      </c>
      <c r="BB207" s="6">
        <v>0</v>
      </c>
      <c r="BC207" s="5">
        <v>0</v>
      </c>
      <c r="BD207" s="8">
        <v>0</v>
      </c>
      <c r="BE207" s="6">
        <v>0</v>
      </c>
      <c r="BF207" s="5">
        <v>0</v>
      </c>
      <c r="BG207" s="8">
        <f t="shared" si="683"/>
        <v>0</v>
      </c>
      <c r="BH207" s="6">
        <v>0</v>
      </c>
      <c r="BI207" s="5">
        <v>0</v>
      </c>
      <c r="BJ207" s="8">
        <v>0</v>
      </c>
      <c r="BK207" s="6">
        <v>0</v>
      </c>
      <c r="BL207" s="5">
        <v>0</v>
      </c>
      <c r="BM207" s="8">
        <v>0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0</v>
      </c>
      <c r="BU207" s="5">
        <v>0</v>
      </c>
      <c r="BV207" s="8">
        <v>0</v>
      </c>
      <c r="BW207" s="6">
        <v>0</v>
      </c>
      <c r="BX207" s="5">
        <v>0</v>
      </c>
      <c r="BY207" s="8">
        <v>0</v>
      </c>
      <c r="BZ207" s="6">
        <v>0</v>
      </c>
      <c r="CA207" s="5">
        <v>0</v>
      </c>
      <c r="CB207" s="8">
        <v>0</v>
      </c>
      <c r="CC207" s="6">
        <v>0</v>
      </c>
      <c r="CD207" s="5">
        <v>0</v>
      </c>
      <c r="CE207" s="8">
        <v>0</v>
      </c>
      <c r="CF207" s="6">
        <v>5.0000000000000001E-4</v>
      </c>
      <c r="CG207" s="5">
        <v>2.077</v>
      </c>
      <c r="CH207" s="8">
        <f t="shared" ref="CH207" si="702">CG207/CF207*1000</f>
        <v>4154000</v>
      </c>
      <c r="CI207" s="6">
        <v>0</v>
      </c>
      <c r="CJ207" s="5">
        <v>0</v>
      </c>
      <c r="CK207" s="8"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v>0</v>
      </c>
      <c r="DH207" s="5">
        <v>0</v>
      </c>
      <c r="DI207" s="8">
        <v>0</v>
      </c>
      <c r="DJ207" s="6">
        <v>0</v>
      </c>
      <c r="DK207" s="5">
        <v>0</v>
      </c>
      <c r="DL207" s="8">
        <v>0</v>
      </c>
      <c r="DM207" s="6">
        <v>0</v>
      </c>
      <c r="DN207" s="5">
        <v>0</v>
      </c>
      <c r="DO207" s="8">
        <v>0</v>
      </c>
      <c r="DP207" s="6">
        <v>1.698</v>
      </c>
      <c r="DQ207" s="5">
        <v>93.152000000000001</v>
      </c>
      <c r="DR207" s="8">
        <f t="shared" si="692"/>
        <v>54859.835100117787</v>
      </c>
      <c r="DS207" s="6">
        <v>0</v>
      </c>
      <c r="DT207" s="5">
        <v>0</v>
      </c>
      <c r="DU207" s="8">
        <v>0</v>
      </c>
      <c r="DV207" s="6">
        <v>0</v>
      </c>
      <c r="DW207" s="5">
        <v>0</v>
      </c>
      <c r="DX207" s="8">
        <v>0</v>
      </c>
      <c r="DY207" s="6">
        <v>0</v>
      </c>
      <c r="DZ207" s="5">
        <v>0</v>
      </c>
      <c r="EA207" s="8">
        <v>0</v>
      </c>
      <c r="EB207" s="6">
        <v>0</v>
      </c>
      <c r="EC207" s="5">
        <v>0</v>
      </c>
      <c r="ED207" s="8">
        <v>0</v>
      </c>
      <c r="EE207" s="6">
        <v>0</v>
      </c>
      <c r="EF207" s="5">
        <v>0</v>
      </c>
      <c r="EG207" s="8">
        <v>0</v>
      </c>
      <c r="EH207" s="6">
        <v>0</v>
      </c>
      <c r="EI207" s="5">
        <v>0</v>
      </c>
      <c r="EJ207" s="8">
        <v>0</v>
      </c>
      <c r="EK207" s="6">
        <v>0</v>
      </c>
      <c r="EL207" s="5">
        <v>0</v>
      </c>
      <c r="EM207" s="8">
        <f t="shared" si="684"/>
        <v>0</v>
      </c>
      <c r="EN207" s="6">
        <v>0</v>
      </c>
      <c r="EO207" s="5">
        <v>0</v>
      </c>
      <c r="EP207" s="8">
        <v>0</v>
      </c>
      <c r="EQ207" s="6">
        <v>0</v>
      </c>
      <c r="ER207" s="5">
        <v>0</v>
      </c>
      <c r="ES207" s="8">
        <v>0</v>
      </c>
      <c r="ET207" s="6">
        <v>0</v>
      </c>
      <c r="EU207" s="5">
        <v>0</v>
      </c>
      <c r="EV207" s="8">
        <v>0</v>
      </c>
      <c r="EW207" s="6">
        <v>0</v>
      </c>
      <c r="EX207" s="5">
        <v>0</v>
      </c>
      <c r="EY207" s="8">
        <v>0</v>
      </c>
      <c r="EZ207" s="6">
        <v>0</v>
      </c>
      <c r="FA207" s="5">
        <v>0</v>
      </c>
      <c r="FB207" s="8">
        <v>0</v>
      </c>
      <c r="FC207" s="6">
        <v>145.44999999999999</v>
      </c>
      <c r="FD207" s="5">
        <v>3331.75</v>
      </c>
      <c r="FE207" s="8">
        <f t="shared" si="693"/>
        <v>22906.497078033692</v>
      </c>
      <c r="FF207" s="6">
        <v>0</v>
      </c>
      <c r="FG207" s="5">
        <v>0</v>
      </c>
      <c r="FH207" s="8">
        <v>0</v>
      </c>
      <c r="FI207" s="6">
        <v>0.49299999999999999</v>
      </c>
      <c r="FJ207" s="5">
        <v>28.753</v>
      </c>
      <c r="FK207" s="8">
        <f t="shared" si="686"/>
        <v>58322.515212981751</v>
      </c>
      <c r="FL207" s="6">
        <v>0</v>
      </c>
      <c r="FM207" s="5">
        <v>0</v>
      </c>
      <c r="FN207" s="8">
        <v>0</v>
      </c>
      <c r="FO207" s="6">
        <v>0</v>
      </c>
      <c r="FP207" s="5">
        <v>0</v>
      </c>
      <c r="FQ207" s="8">
        <v>0</v>
      </c>
      <c r="FR207" s="6">
        <v>0</v>
      </c>
      <c r="FS207" s="5">
        <v>0</v>
      </c>
      <c r="FT207" s="8">
        <v>0</v>
      </c>
      <c r="FU207" s="6">
        <v>0</v>
      </c>
      <c r="FV207" s="5">
        <v>0</v>
      </c>
      <c r="FW207" s="8">
        <v>0</v>
      </c>
      <c r="FX207" s="6">
        <v>237</v>
      </c>
      <c r="FY207" s="5">
        <v>2527.9430000000002</v>
      </c>
      <c r="FZ207" s="8">
        <f t="shared" si="697"/>
        <v>10666.426160337554</v>
      </c>
      <c r="GA207" s="6">
        <v>0</v>
      </c>
      <c r="GB207" s="5">
        <v>0</v>
      </c>
      <c r="GC207" s="8">
        <v>0</v>
      </c>
      <c r="GD207" s="6">
        <v>0</v>
      </c>
      <c r="GE207" s="5">
        <v>0</v>
      </c>
      <c r="GF207" s="8">
        <v>0</v>
      </c>
      <c r="GG207" s="6">
        <v>0</v>
      </c>
      <c r="GH207" s="5">
        <v>0</v>
      </c>
      <c r="GI207" s="8">
        <v>0</v>
      </c>
      <c r="GJ207" s="6">
        <v>0</v>
      </c>
      <c r="GK207" s="5">
        <v>0</v>
      </c>
      <c r="GL207" s="8">
        <v>0</v>
      </c>
      <c r="GM207" s="6">
        <v>0</v>
      </c>
      <c r="GN207" s="5">
        <v>0</v>
      </c>
      <c r="GO207" s="8">
        <v>0</v>
      </c>
      <c r="GP207" s="6">
        <f t="shared" si="687"/>
        <v>2383.6424999999999</v>
      </c>
      <c r="GQ207" s="8">
        <f t="shared" si="688"/>
        <v>30018.362000000001</v>
      </c>
    </row>
    <row r="208" spans="1:199" x14ac:dyDescent="0.3">
      <c r="A208" s="43">
        <v>2019</v>
      </c>
      <c r="B208" s="44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0</v>
      </c>
      <c r="P208" s="5">
        <v>0</v>
      </c>
      <c r="Q208" s="8">
        <v>0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0</v>
      </c>
      <c r="AB208" s="5">
        <v>0</v>
      </c>
      <c r="AC208" s="8">
        <v>0</v>
      </c>
      <c r="AD208" s="6">
        <v>0</v>
      </c>
      <c r="AE208" s="5">
        <v>0</v>
      </c>
      <c r="AF208" s="8">
        <v>0</v>
      </c>
      <c r="AG208" s="6">
        <v>0</v>
      </c>
      <c r="AH208" s="5">
        <v>0</v>
      </c>
      <c r="AI208" s="8">
        <v>0</v>
      </c>
      <c r="AJ208" s="6">
        <v>0</v>
      </c>
      <c r="AK208" s="5">
        <v>0</v>
      </c>
      <c r="AL208" s="8">
        <v>0</v>
      </c>
      <c r="AM208" s="6">
        <v>0</v>
      </c>
      <c r="AN208" s="5">
        <v>0</v>
      </c>
      <c r="AO208" s="8"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0</v>
      </c>
      <c r="AZ208" s="5">
        <v>0</v>
      </c>
      <c r="BA208" s="8">
        <v>0</v>
      </c>
      <c r="BB208" s="6">
        <v>0</v>
      </c>
      <c r="BC208" s="5">
        <v>0</v>
      </c>
      <c r="BD208" s="8">
        <v>0</v>
      </c>
      <c r="BE208" s="6">
        <v>0</v>
      </c>
      <c r="BF208" s="5">
        <v>0</v>
      </c>
      <c r="BG208" s="8">
        <f t="shared" si="683"/>
        <v>0</v>
      </c>
      <c r="BH208" s="6">
        <v>0</v>
      </c>
      <c r="BI208" s="5">
        <v>0</v>
      </c>
      <c r="BJ208" s="8">
        <v>0</v>
      </c>
      <c r="BK208" s="6">
        <v>0</v>
      </c>
      <c r="BL208" s="5">
        <v>0</v>
      </c>
      <c r="BM208" s="8">
        <v>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0</v>
      </c>
      <c r="BU208" s="5">
        <v>0</v>
      </c>
      <c r="BV208" s="8">
        <v>0</v>
      </c>
      <c r="BW208" s="6">
        <v>0.35</v>
      </c>
      <c r="BX208" s="5">
        <v>28.097000000000001</v>
      </c>
      <c r="BY208" s="8">
        <f t="shared" si="699"/>
        <v>80277.14285714287</v>
      </c>
      <c r="BZ208" s="6">
        <v>0</v>
      </c>
      <c r="CA208" s="5">
        <v>0</v>
      </c>
      <c r="CB208" s="8">
        <v>0</v>
      </c>
      <c r="CC208" s="6">
        <v>10</v>
      </c>
      <c r="CD208" s="5">
        <v>310.67200000000003</v>
      </c>
      <c r="CE208" s="8">
        <f t="shared" si="700"/>
        <v>31067.200000000004</v>
      </c>
      <c r="CF208" s="6">
        <v>0</v>
      </c>
      <c r="CG208" s="5">
        <v>0</v>
      </c>
      <c r="CH208" s="8">
        <v>0</v>
      </c>
      <c r="CI208" s="6">
        <v>0</v>
      </c>
      <c r="CJ208" s="5">
        <v>0</v>
      </c>
      <c r="CK208" s="8"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v>0</v>
      </c>
      <c r="CU208" s="6">
        <v>0</v>
      </c>
      <c r="CV208" s="5">
        <v>0</v>
      </c>
      <c r="CW208" s="8">
        <v>0</v>
      </c>
      <c r="CX208" s="6">
        <v>0</v>
      </c>
      <c r="CY208" s="5">
        <v>0</v>
      </c>
      <c r="CZ208" s="8">
        <v>0</v>
      </c>
      <c r="DA208" s="6">
        <v>0</v>
      </c>
      <c r="DB208" s="5">
        <v>0</v>
      </c>
      <c r="DC208" s="8">
        <v>0</v>
      </c>
      <c r="DD208" s="6">
        <v>0</v>
      </c>
      <c r="DE208" s="5">
        <v>0</v>
      </c>
      <c r="DF208" s="8">
        <v>0</v>
      </c>
      <c r="DG208" s="6">
        <v>0</v>
      </c>
      <c r="DH208" s="5">
        <v>0</v>
      </c>
      <c r="DI208" s="8">
        <v>0</v>
      </c>
      <c r="DJ208" s="6">
        <v>0</v>
      </c>
      <c r="DK208" s="5">
        <v>0</v>
      </c>
      <c r="DL208" s="8">
        <v>0</v>
      </c>
      <c r="DM208" s="6">
        <v>0</v>
      </c>
      <c r="DN208" s="5">
        <v>0</v>
      </c>
      <c r="DO208" s="8">
        <v>0</v>
      </c>
      <c r="DP208" s="6">
        <v>1.1509999999999999E-2</v>
      </c>
      <c r="DQ208" s="5">
        <v>1.2949999999999999</v>
      </c>
      <c r="DR208" s="8">
        <f t="shared" si="692"/>
        <v>112510.86012163336</v>
      </c>
      <c r="DS208" s="6">
        <v>0</v>
      </c>
      <c r="DT208" s="5">
        <v>0</v>
      </c>
      <c r="DU208" s="8">
        <v>0</v>
      </c>
      <c r="DV208" s="6">
        <v>0</v>
      </c>
      <c r="DW208" s="5">
        <v>0</v>
      </c>
      <c r="DX208" s="8">
        <v>0</v>
      </c>
      <c r="DY208" s="6">
        <v>0</v>
      </c>
      <c r="DZ208" s="5">
        <v>0</v>
      </c>
      <c r="EA208" s="8">
        <v>0</v>
      </c>
      <c r="EB208" s="6">
        <v>0</v>
      </c>
      <c r="EC208" s="5">
        <v>0</v>
      </c>
      <c r="ED208" s="8">
        <v>0</v>
      </c>
      <c r="EE208" s="6">
        <v>0</v>
      </c>
      <c r="EF208" s="5">
        <v>0</v>
      </c>
      <c r="EG208" s="8">
        <v>0</v>
      </c>
      <c r="EH208" s="6">
        <v>0</v>
      </c>
      <c r="EI208" s="5">
        <v>0</v>
      </c>
      <c r="EJ208" s="8">
        <v>0</v>
      </c>
      <c r="EK208" s="6">
        <v>0</v>
      </c>
      <c r="EL208" s="5">
        <v>0</v>
      </c>
      <c r="EM208" s="8">
        <f t="shared" si="684"/>
        <v>0</v>
      </c>
      <c r="EN208" s="6">
        <v>0</v>
      </c>
      <c r="EO208" s="5">
        <v>0</v>
      </c>
      <c r="EP208" s="8">
        <v>0</v>
      </c>
      <c r="EQ208" s="6">
        <v>0</v>
      </c>
      <c r="ER208" s="5">
        <v>0</v>
      </c>
      <c r="ES208" s="8">
        <v>0</v>
      </c>
      <c r="ET208" s="6">
        <v>0</v>
      </c>
      <c r="EU208" s="5">
        <v>0</v>
      </c>
      <c r="EV208" s="8">
        <v>0</v>
      </c>
      <c r="EW208" s="6">
        <v>0</v>
      </c>
      <c r="EX208" s="5">
        <v>0</v>
      </c>
      <c r="EY208" s="8">
        <v>0</v>
      </c>
      <c r="EZ208" s="6">
        <v>0</v>
      </c>
      <c r="FA208" s="5">
        <v>0</v>
      </c>
      <c r="FB208" s="8">
        <v>0</v>
      </c>
      <c r="FC208" s="6">
        <v>8.1</v>
      </c>
      <c r="FD208" s="5">
        <v>220.70400000000001</v>
      </c>
      <c r="FE208" s="8">
        <f t="shared" si="693"/>
        <v>27247.407407407409</v>
      </c>
      <c r="FF208" s="6">
        <v>0.74</v>
      </c>
      <c r="FG208" s="5">
        <v>64.119</v>
      </c>
      <c r="FH208" s="8">
        <f t="shared" si="685"/>
        <v>86647.297297297293</v>
      </c>
      <c r="FI208" s="6">
        <v>0</v>
      </c>
      <c r="FJ208" s="5">
        <v>0</v>
      </c>
      <c r="FK208" s="8">
        <v>0</v>
      </c>
      <c r="FL208" s="6">
        <v>0</v>
      </c>
      <c r="FM208" s="5">
        <v>0</v>
      </c>
      <c r="FN208" s="8">
        <v>0</v>
      </c>
      <c r="FO208" s="6">
        <v>0</v>
      </c>
      <c r="FP208" s="5">
        <v>0</v>
      </c>
      <c r="FQ208" s="8">
        <v>0</v>
      </c>
      <c r="FR208" s="6">
        <v>0</v>
      </c>
      <c r="FS208" s="5">
        <v>0</v>
      </c>
      <c r="FT208" s="8">
        <v>0</v>
      </c>
      <c r="FU208" s="6">
        <v>192.06</v>
      </c>
      <c r="FV208" s="5">
        <v>2120.8620000000001</v>
      </c>
      <c r="FW208" s="8">
        <f t="shared" ref="FW208" si="703">FV208/FU208*1000</f>
        <v>11042.705404561075</v>
      </c>
      <c r="FX208" s="6">
        <v>0</v>
      </c>
      <c r="FY208" s="5">
        <v>0</v>
      </c>
      <c r="FZ208" s="8">
        <v>0</v>
      </c>
      <c r="GA208" s="6">
        <v>1.2199999999999999E-3</v>
      </c>
      <c r="GB208" s="5">
        <v>0.29499999999999998</v>
      </c>
      <c r="GC208" s="8">
        <f t="shared" si="698"/>
        <v>241803.27868852459</v>
      </c>
      <c r="GD208" s="6">
        <v>1E-3</v>
      </c>
      <c r="GE208" s="5">
        <v>0.44700000000000001</v>
      </c>
      <c r="GF208" s="8">
        <f t="shared" si="701"/>
        <v>447000</v>
      </c>
      <c r="GG208" s="6">
        <v>0</v>
      </c>
      <c r="GH208" s="5">
        <v>0</v>
      </c>
      <c r="GI208" s="8">
        <v>0</v>
      </c>
      <c r="GJ208" s="6">
        <v>0</v>
      </c>
      <c r="GK208" s="5">
        <v>0</v>
      </c>
      <c r="GL208" s="8">
        <v>0</v>
      </c>
      <c r="GM208" s="6">
        <v>0</v>
      </c>
      <c r="GN208" s="5">
        <v>0</v>
      </c>
      <c r="GO208" s="8">
        <v>0</v>
      </c>
      <c r="GP208" s="6">
        <f t="shared" si="687"/>
        <v>211.26373000000001</v>
      </c>
      <c r="GQ208" s="8">
        <f t="shared" si="688"/>
        <v>2746.491</v>
      </c>
    </row>
    <row r="209" spans="1:199" x14ac:dyDescent="0.3">
      <c r="A209" s="43">
        <v>2019</v>
      </c>
      <c r="B209" s="44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2.76</v>
      </c>
      <c r="P209" s="5">
        <v>168.45599999999999</v>
      </c>
      <c r="Q209" s="8">
        <f t="shared" si="694"/>
        <v>61034.782608695648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</v>
      </c>
      <c r="AB209" s="5">
        <v>0</v>
      </c>
      <c r="AC209" s="8">
        <v>0</v>
      </c>
      <c r="AD209" s="6">
        <v>0</v>
      </c>
      <c r="AE209" s="5">
        <v>0</v>
      </c>
      <c r="AF209" s="8">
        <v>0</v>
      </c>
      <c r="AG209" s="6">
        <v>0</v>
      </c>
      <c r="AH209" s="5">
        <v>0</v>
      </c>
      <c r="AI209" s="8">
        <v>0</v>
      </c>
      <c r="AJ209" s="6">
        <v>0</v>
      </c>
      <c r="AK209" s="5">
        <v>0</v>
      </c>
      <c r="AL209" s="8">
        <v>0</v>
      </c>
      <c r="AM209" s="6">
        <v>0</v>
      </c>
      <c r="AN209" s="5">
        <v>0</v>
      </c>
      <c r="AO209" s="8"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4.0000000000000001E-3</v>
      </c>
      <c r="BC209" s="5">
        <v>8.8480000000000008</v>
      </c>
      <c r="BD209" s="8">
        <f t="shared" si="690"/>
        <v>2212000</v>
      </c>
      <c r="BE209" s="6">
        <v>0</v>
      </c>
      <c r="BF209" s="5">
        <v>0</v>
      </c>
      <c r="BG209" s="8">
        <f t="shared" si="683"/>
        <v>0</v>
      </c>
      <c r="BH209" s="6">
        <v>0</v>
      </c>
      <c r="BI209" s="5">
        <v>0</v>
      </c>
      <c r="BJ209" s="8">
        <v>0</v>
      </c>
      <c r="BK209" s="6">
        <v>0</v>
      </c>
      <c r="BL209" s="5">
        <v>0</v>
      </c>
      <c r="BM209" s="8">
        <v>0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0</v>
      </c>
      <c r="BU209" s="5">
        <v>0</v>
      </c>
      <c r="BV209" s="8">
        <v>0</v>
      </c>
      <c r="BW209" s="6">
        <v>0</v>
      </c>
      <c r="BX209" s="5">
        <v>0</v>
      </c>
      <c r="BY209" s="8">
        <v>0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>
        <v>0</v>
      </c>
      <c r="CG209" s="5">
        <v>0</v>
      </c>
      <c r="CH209" s="8">
        <v>0</v>
      </c>
      <c r="CI209" s="6">
        <v>0</v>
      </c>
      <c r="CJ209" s="5">
        <v>0</v>
      </c>
      <c r="CK209" s="8"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v>0</v>
      </c>
      <c r="DH209" s="5">
        <v>0</v>
      </c>
      <c r="DI209" s="8">
        <v>0</v>
      </c>
      <c r="DJ209" s="6">
        <v>0</v>
      </c>
      <c r="DK209" s="5">
        <v>0</v>
      </c>
      <c r="DL209" s="8">
        <v>0</v>
      </c>
      <c r="DM209" s="6">
        <v>0</v>
      </c>
      <c r="DN209" s="5">
        <v>0</v>
      </c>
      <c r="DO209" s="8">
        <v>0</v>
      </c>
      <c r="DP209" s="6">
        <v>0</v>
      </c>
      <c r="DQ209" s="5">
        <v>0</v>
      </c>
      <c r="DR209" s="8">
        <v>0</v>
      </c>
      <c r="DS209" s="6">
        <v>0</v>
      </c>
      <c r="DT209" s="5">
        <v>0</v>
      </c>
      <c r="DU209" s="8">
        <v>0</v>
      </c>
      <c r="DV209" s="6">
        <v>0</v>
      </c>
      <c r="DW209" s="5">
        <v>0</v>
      </c>
      <c r="DX209" s="8">
        <v>0</v>
      </c>
      <c r="DY209" s="6">
        <v>0</v>
      </c>
      <c r="DZ209" s="5">
        <v>0</v>
      </c>
      <c r="EA209" s="8">
        <v>0</v>
      </c>
      <c r="EB209" s="6">
        <v>0</v>
      </c>
      <c r="EC209" s="5">
        <v>0</v>
      </c>
      <c r="ED209" s="8">
        <v>0</v>
      </c>
      <c r="EE209" s="6">
        <v>0</v>
      </c>
      <c r="EF209" s="5">
        <v>0</v>
      </c>
      <c r="EG209" s="8">
        <v>0</v>
      </c>
      <c r="EH209" s="6">
        <v>0</v>
      </c>
      <c r="EI209" s="5">
        <v>0</v>
      </c>
      <c r="EJ209" s="8">
        <v>0</v>
      </c>
      <c r="EK209" s="6">
        <v>0</v>
      </c>
      <c r="EL209" s="5">
        <v>0</v>
      </c>
      <c r="EM209" s="8">
        <f t="shared" si="684"/>
        <v>0</v>
      </c>
      <c r="EN209" s="6">
        <v>0</v>
      </c>
      <c r="EO209" s="5">
        <v>0</v>
      </c>
      <c r="EP209" s="8">
        <v>0</v>
      </c>
      <c r="EQ209" s="6">
        <v>0</v>
      </c>
      <c r="ER209" s="5">
        <v>0</v>
      </c>
      <c r="ES209" s="8">
        <v>0</v>
      </c>
      <c r="ET209" s="6">
        <v>0</v>
      </c>
      <c r="EU209" s="5">
        <v>0</v>
      </c>
      <c r="EV209" s="8">
        <v>0</v>
      </c>
      <c r="EW209" s="6">
        <v>0</v>
      </c>
      <c r="EX209" s="5">
        <v>0</v>
      </c>
      <c r="EY209" s="8">
        <v>0</v>
      </c>
      <c r="EZ209" s="6">
        <v>0</v>
      </c>
      <c r="FA209" s="5">
        <v>0</v>
      </c>
      <c r="FB209" s="8">
        <v>0</v>
      </c>
      <c r="FC209" s="6">
        <v>8.1</v>
      </c>
      <c r="FD209" s="5">
        <v>224.43899999999999</v>
      </c>
      <c r="FE209" s="8">
        <f t="shared" si="693"/>
        <v>27708.518518518522</v>
      </c>
      <c r="FF209" s="6">
        <v>17.024000000000001</v>
      </c>
      <c r="FG209" s="5">
        <v>523.17899999999997</v>
      </c>
      <c r="FH209" s="8">
        <f t="shared" si="685"/>
        <v>30731.849154135336</v>
      </c>
      <c r="FI209" s="6">
        <v>1.61599</v>
      </c>
      <c r="FJ209" s="5">
        <v>82.197999999999993</v>
      </c>
      <c r="FK209" s="8">
        <f t="shared" si="686"/>
        <v>50865.413771124811</v>
      </c>
      <c r="FL209" s="6">
        <v>0</v>
      </c>
      <c r="FM209" s="5">
        <v>0</v>
      </c>
      <c r="FN209" s="8">
        <v>0</v>
      </c>
      <c r="FO209" s="6">
        <v>0</v>
      </c>
      <c r="FP209" s="5">
        <v>0</v>
      </c>
      <c r="FQ209" s="8">
        <v>0</v>
      </c>
      <c r="FR209" s="6">
        <v>0</v>
      </c>
      <c r="FS209" s="5">
        <v>0</v>
      </c>
      <c r="FT209" s="8">
        <v>0</v>
      </c>
      <c r="FU209" s="6">
        <v>0</v>
      </c>
      <c r="FV209" s="5">
        <v>0</v>
      </c>
      <c r="FW209" s="8">
        <v>0</v>
      </c>
      <c r="FX209" s="6">
        <v>305.5</v>
      </c>
      <c r="FY209" s="5">
        <v>3544.7779999999998</v>
      </c>
      <c r="FZ209" s="8">
        <f t="shared" si="697"/>
        <v>11603.201309328968</v>
      </c>
      <c r="GA209" s="6">
        <v>0</v>
      </c>
      <c r="GB209" s="5">
        <v>0</v>
      </c>
      <c r="GC209" s="8">
        <v>0</v>
      </c>
      <c r="GD209" s="6">
        <v>0</v>
      </c>
      <c r="GE209" s="5">
        <v>0</v>
      </c>
      <c r="GF209" s="8">
        <v>0</v>
      </c>
      <c r="GG209" s="6">
        <v>0</v>
      </c>
      <c r="GH209" s="5">
        <v>0</v>
      </c>
      <c r="GI209" s="8">
        <v>0</v>
      </c>
      <c r="GJ209" s="6">
        <v>0</v>
      </c>
      <c r="GK209" s="5">
        <v>0</v>
      </c>
      <c r="GL209" s="8">
        <v>0</v>
      </c>
      <c r="GM209" s="6">
        <v>0</v>
      </c>
      <c r="GN209" s="5">
        <v>0</v>
      </c>
      <c r="GO209" s="8">
        <v>0</v>
      </c>
      <c r="GP209" s="6">
        <f t="shared" si="687"/>
        <v>335.00399000000004</v>
      </c>
      <c r="GQ209" s="8">
        <f t="shared" si="688"/>
        <v>4551.8980000000001</v>
      </c>
    </row>
    <row r="210" spans="1:199" x14ac:dyDescent="0.3">
      <c r="A210" s="43">
        <v>2019</v>
      </c>
      <c r="B210" s="44" t="s">
        <v>11</v>
      </c>
      <c r="C210" s="6">
        <v>7.2700000000000001E-2</v>
      </c>
      <c r="D210" s="5">
        <v>5.9180000000000001</v>
      </c>
      <c r="E210" s="8">
        <f t="shared" ref="E210" si="704">D210/C210*1000</f>
        <v>81403.026134800559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0.76</v>
      </c>
      <c r="P210" s="5">
        <v>23.04</v>
      </c>
      <c r="Q210" s="8">
        <f t="shared" si="694"/>
        <v>30315.78947368421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1E-3</v>
      </c>
      <c r="Y210" s="5">
        <v>0.09</v>
      </c>
      <c r="Z210" s="8">
        <f t="shared" ref="Z210" si="705">Y210/X210*1000</f>
        <v>90000</v>
      </c>
      <c r="AA210" s="6">
        <v>0</v>
      </c>
      <c r="AB210" s="5">
        <v>0</v>
      </c>
      <c r="AC210" s="8">
        <v>0</v>
      </c>
      <c r="AD210" s="6">
        <v>0</v>
      </c>
      <c r="AE210" s="5">
        <v>0</v>
      </c>
      <c r="AF210" s="8">
        <v>0</v>
      </c>
      <c r="AG210" s="6">
        <v>0</v>
      </c>
      <c r="AH210" s="5">
        <v>0</v>
      </c>
      <c r="AI210" s="8">
        <v>0</v>
      </c>
      <c r="AJ210" s="6">
        <v>0</v>
      </c>
      <c r="AK210" s="5">
        <v>0</v>
      </c>
      <c r="AL210" s="8">
        <v>0</v>
      </c>
      <c r="AM210" s="6">
        <v>0</v>
      </c>
      <c r="AN210" s="5">
        <v>0</v>
      </c>
      <c r="AO210" s="8"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0.92500000000000004</v>
      </c>
      <c r="AW210" s="5">
        <v>28.7</v>
      </c>
      <c r="AX210" s="8">
        <f t="shared" ref="AX210" si="706">AW210/AV210*1000</f>
        <v>31027.027027027023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v>0</v>
      </c>
      <c r="BE210" s="6">
        <v>0</v>
      </c>
      <c r="BF210" s="5">
        <v>0</v>
      </c>
      <c r="BG210" s="8">
        <f t="shared" si="683"/>
        <v>0</v>
      </c>
      <c r="BH210" s="6">
        <v>0</v>
      </c>
      <c r="BI210" s="5">
        <v>0</v>
      </c>
      <c r="BJ210" s="8">
        <v>0</v>
      </c>
      <c r="BK210" s="6">
        <v>0</v>
      </c>
      <c r="BL210" s="5">
        <v>0</v>
      </c>
      <c r="BM210" s="8">
        <v>0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0</v>
      </c>
      <c r="BU210" s="5">
        <v>0</v>
      </c>
      <c r="BV210" s="8">
        <v>0</v>
      </c>
      <c r="BW210" s="6">
        <v>0</v>
      </c>
      <c r="BX210" s="5">
        <v>0</v>
      </c>
      <c r="BY210" s="8">
        <v>0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>
        <v>0</v>
      </c>
      <c r="CG210" s="5">
        <v>0</v>
      </c>
      <c r="CH210" s="8">
        <v>0</v>
      </c>
      <c r="CI210" s="6">
        <v>0</v>
      </c>
      <c r="CJ210" s="5">
        <v>0</v>
      </c>
      <c r="CK210" s="8"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v>0</v>
      </c>
      <c r="DA210" s="6">
        <v>5.1900000000000002E-2</v>
      </c>
      <c r="DB210" s="5">
        <v>0.03</v>
      </c>
      <c r="DC210" s="8">
        <f t="shared" ref="DC210" si="707">DB210/DA210*1000</f>
        <v>578.03468208092477</v>
      </c>
      <c r="DD210" s="6">
        <v>0</v>
      </c>
      <c r="DE210" s="5">
        <v>0</v>
      </c>
      <c r="DF210" s="8">
        <v>0</v>
      </c>
      <c r="DG210" s="6">
        <v>0</v>
      </c>
      <c r="DH210" s="5">
        <v>0</v>
      </c>
      <c r="DI210" s="8">
        <v>0</v>
      </c>
      <c r="DJ210" s="6">
        <v>0</v>
      </c>
      <c r="DK210" s="5">
        <v>0</v>
      </c>
      <c r="DL210" s="8">
        <v>0</v>
      </c>
      <c r="DM210" s="6">
        <v>0</v>
      </c>
      <c r="DN210" s="5">
        <v>0</v>
      </c>
      <c r="DO210" s="8">
        <v>0</v>
      </c>
      <c r="DP210" s="6">
        <v>1.698</v>
      </c>
      <c r="DQ210" s="5">
        <v>94.593000000000004</v>
      </c>
      <c r="DR210" s="8">
        <f t="shared" si="692"/>
        <v>55708.480565371028</v>
      </c>
      <c r="DS210" s="6">
        <v>0</v>
      </c>
      <c r="DT210" s="5">
        <v>0</v>
      </c>
      <c r="DU210" s="8">
        <v>0</v>
      </c>
      <c r="DV210" s="6">
        <v>0</v>
      </c>
      <c r="DW210" s="5">
        <v>0</v>
      </c>
      <c r="DX210" s="8">
        <v>0</v>
      </c>
      <c r="DY210" s="6">
        <v>0</v>
      </c>
      <c r="DZ210" s="5">
        <v>0</v>
      </c>
      <c r="EA210" s="8">
        <v>0</v>
      </c>
      <c r="EB210" s="6">
        <v>0</v>
      </c>
      <c r="EC210" s="5">
        <v>0</v>
      </c>
      <c r="ED210" s="8">
        <v>0</v>
      </c>
      <c r="EE210" s="6">
        <v>0</v>
      </c>
      <c r="EF210" s="5">
        <v>0</v>
      </c>
      <c r="EG210" s="8">
        <v>0</v>
      </c>
      <c r="EH210" s="6">
        <v>0</v>
      </c>
      <c r="EI210" s="5">
        <v>0</v>
      </c>
      <c r="EJ210" s="8">
        <v>0</v>
      </c>
      <c r="EK210" s="6">
        <v>0</v>
      </c>
      <c r="EL210" s="5">
        <v>0</v>
      </c>
      <c r="EM210" s="8">
        <f t="shared" si="684"/>
        <v>0</v>
      </c>
      <c r="EN210" s="6">
        <v>0</v>
      </c>
      <c r="EO210" s="5">
        <v>0</v>
      </c>
      <c r="EP210" s="8">
        <v>0</v>
      </c>
      <c r="EQ210" s="6">
        <v>0</v>
      </c>
      <c r="ER210" s="5">
        <v>0</v>
      </c>
      <c r="ES210" s="8">
        <v>0</v>
      </c>
      <c r="ET210" s="6">
        <v>0</v>
      </c>
      <c r="EU210" s="5">
        <v>0</v>
      </c>
      <c r="EV210" s="8">
        <v>0</v>
      </c>
      <c r="EW210" s="6">
        <v>0</v>
      </c>
      <c r="EX210" s="5">
        <v>0</v>
      </c>
      <c r="EY210" s="8">
        <v>0</v>
      </c>
      <c r="EZ210" s="6">
        <v>0</v>
      </c>
      <c r="FA210" s="5">
        <v>0</v>
      </c>
      <c r="FB210" s="8">
        <v>0</v>
      </c>
      <c r="FC210" s="6">
        <v>24.768000000000001</v>
      </c>
      <c r="FD210" s="5">
        <v>735.23900000000003</v>
      </c>
      <c r="FE210" s="8">
        <f t="shared" si="693"/>
        <v>29685.037144702845</v>
      </c>
      <c r="FF210" s="6">
        <v>0</v>
      </c>
      <c r="FG210" s="5">
        <v>0</v>
      </c>
      <c r="FH210" s="8">
        <v>0</v>
      </c>
      <c r="FI210" s="6">
        <v>0</v>
      </c>
      <c r="FJ210" s="5">
        <v>0</v>
      </c>
      <c r="FK210" s="8">
        <v>0</v>
      </c>
      <c r="FL210" s="6">
        <v>0</v>
      </c>
      <c r="FM210" s="5">
        <v>0</v>
      </c>
      <c r="FN210" s="8">
        <v>0</v>
      </c>
      <c r="FO210" s="6">
        <v>0</v>
      </c>
      <c r="FP210" s="5">
        <v>0</v>
      </c>
      <c r="FQ210" s="8">
        <v>0</v>
      </c>
      <c r="FR210" s="6">
        <v>0</v>
      </c>
      <c r="FS210" s="5">
        <v>0</v>
      </c>
      <c r="FT210" s="8">
        <v>0</v>
      </c>
      <c r="FU210" s="6">
        <v>0</v>
      </c>
      <c r="FV210" s="5">
        <v>0</v>
      </c>
      <c r="FW210" s="8">
        <v>0</v>
      </c>
      <c r="FX210" s="6">
        <v>0</v>
      </c>
      <c r="FY210" s="5">
        <v>0</v>
      </c>
      <c r="FZ210" s="8">
        <v>0</v>
      </c>
      <c r="GA210" s="6">
        <v>2.5000000000000001E-2</v>
      </c>
      <c r="GB210" s="5">
        <v>0.872</v>
      </c>
      <c r="GC210" s="8">
        <f t="shared" si="698"/>
        <v>34879.999999999993</v>
      </c>
      <c r="GD210" s="6">
        <v>4.5500000000000002E-3</v>
      </c>
      <c r="GE210" s="5">
        <v>1.4590000000000001</v>
      </c>
      <c r="GF210" s="8">
        <f t="shared" si="701"/>
        <v>320659.34065934067</v>
      </c>
      <c r="GG210" s="6">
        <v>0</v>
      </c>
      <c r="GH210" s="5">
        <v>0</v>
      </c>
      <c r="GI210" s="8">
        <v>0</v>
      </c>
      <c r="GJ210" s="6">
        <v>0</v>
      </c>
      <c r="GK210" s="5">
        <v>0</v>
      </c>
      <c r="GL210" s="8">
        <v>0</v>
      </c>
      <c r="GM210" s="6">
        <v>0</v>
      </c>
      <c r="GN210" s="5">
        <v>0</v>
      </c>
      <c r="GO210" s="8">
        <v>0</v>
      </c>
      <c r="GP210" s="6">
        <f t="shared" si="687"/>
        <v>28.306150000000002</v>
      </c>
      <c r="GQ210" s="8">
        <f t="shared" si="688"/>
        <v>889.94100000000003</v>
      </c>
    </row>
    <row r="211" spans="1:199" x14ac:dyDescent="0.3">
      <c r="A211" s="43">
        <v>2019</v>
      </c>
      <c r="B211" s="44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</v>
      </c>
      <c r="P211" s="5">
        <v>0</v>
      </c>
      <c r="Q211" s="8">
        <v>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2995.556</v>
      </c>
      <c r="AB211" s="5">
        <v>36041.002999999997</v>
      </c>
      <c r="AC211" s="8">
        <f t="shared" si="689"/>
        <v>12031.490314318944</v>
      </c>
      <c r="AD211" s="6">
        <v>0</v>
      </c>
      <c r="AE211" s="5">
        <v>0</v>
      </c>
      <c r="AF211" s="8">
        <v>0</v>
      </c>
      <c r="AG211" s="6">
        <v>0</v>
      </c>
      <c r="AH211" s="5">
        <v>0</v>
      </c>
      <c r="AI211" s="8">
        <v>0</v>
      </c>
      <c r="AJ211" s="6">
        <v>0</v>
      </c>
      <c r="AK211" s="5">
        <v>0</v>
      </c>
      <c r="AL211" s="8">
        <v>0</v>
      </c>
      <c r="AM211" s="6">
        <v>0</v>
      </c>
      <c r="AN211" s="5">
        <v>0</v>
      </c>
      <c r="AO211" s="8"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v>0</v>
      </c>
      <c r="BE211" s="6">
        <v>0</v>
      </c>
      <c r="BF211" s="5">
        <v>0</v>
      </c>
      <c r="BG211" s="8">
        <f t="shared" si="683"/>
        <v>0</v>
      </c>
      <c r="BH211" s="6">
        <v>1.2099999999999999E-3</v>
      </c>
      <c r="BI211" s="5">
        <v>2.238</v>
      </c>
      <c r="BJ211" s="52">
        <f t="shared" si="691"/>
        <v>1849586.7768595042</v>
      </c>
      <c r="BK211" s="6">
        <v>0</v>
      </c>
      <c r="BL211" s="5">
        <v>0</v>
      </c>
      <c r="BM211" s="8">
        <v>0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0</v>
      </c>
      <c r="BU211" s="5">
        <v>0</v>
      </c>
      <c r="BV211" s="8">
        <v>0</v>
      </c>
      <c r="BW211" s="6">
        <v>0</v>
      </c>
      <c r="BX211" s="5">
        <v>0</v>
      </c>
      <c r="BY211" s="8">
        <v>0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>
        <v>0</v>
      </c>
      <c r="CG211" s="5">
        <v>0</v>
      </c>
      <c r="CH211" s="8">
        <v>0</v>
      </c>
      <c r="CI211" s="6">
        <v>0</v>
      </c>
      <c r="CJ211" s="5">
        <v>0</v>
      </c>
      <c r="CK211" s="8"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v>0</v>
      </c>
      <c r="CU211" s="6">
        <v>0</v>
      </c>
      <c r="CV211" s="5">
        <v>0</v>
      </c>
      <c r="CW211" s="8">
        <v>0</v>
      </c>
      <c r="CX211" s="6">
        <v>0</v>
      </c>
      <c r="CY211" s="5">
        <v>0</v>
      </c>
      <c r="CZ211" s="8">
        <v>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v>0</v>
      </c>
      <c r="DH211" s="5">
        <v>0</v>
      </c>
      <c r="DI211" s="8">
        <v>0</v>
      </c>
      <c r="DJ211" s="6">
        <v>0</v>
      </c>
      <c r="DK211" s="5">
        <v>0</v>
      </c>
      <c r="DL211" s="8">
        <v>0</v>
      </c>
      <c r="DM211" s="6">
        <v>0</v>
      </c>
      <c r="DN211" s="5">
        <v>0</v>
      </c>
      <c r="DO211" s="8">
        <v>0</v>
      </c>
      <c r="DP211" s="6">
        <v>0.19</v>
      </c>
      <c r="DQ211" s="5">
        <v>37.697000000000003</v>
      </c>
      <c r="DR211" s="8">
        <f t="shared" si="692"/>
        <v>198405.26315789475</v>
      </c>
      <c r="DS211" s="6">
        <v>0</v>
      </c>
      <c r="DT211" s="5">
        <v>0</v>
      </c>
      <c r="DU211" s="8">
        <v>0</v>
      </c>
      <c r="DV211" s="6">
        <v>0</v>
      </c>
      <c r="DW211" s="5">
        <v>0</v>
      </c>
      <c r="DX211" s="8">
        <v>0</v>
      </c>
      <c r="DY211" s="6">
        <v>0</v>
      </c>
      <c r="DZ211" s="5">
        <v>0</v>
      </c>
      <c r="EA211" s="8">
        <v>0</v>
      </c>
      <c r="EB211" s="6">
        <v>0</v>
      </c>
      <c r="EC211" s="5">
        <v>0</v>
      </c>
      <c r="ED211" s="8">
        <v>0</v>
      </c>
      <c r="EE211" s="6">
        <v>0</v>
      </c>
      <c r="EF211" s="5">
        <v>0</v>
      </c>
      <c r="EG211" s="8">
        <v>0</v>
      </c>
      <c r="EH211" s="6">
        <v>0</v>
      </c>
      <c r="EI211" s="5">
        <v>0</v>
      </c>
      <c r="EJ211" s="8">
        <v>0</v>
      </c>
      <c r="EK211" s="6">
        <v>0</v>
      </c>
      <c r="EL211" s="5">
        <v>0</v>
      </c>
      <c r="EM211" s="8">
        <f t="shared" si="684"/>
        <v>0</v>
      </c>
      <c r="EN211" s="6">
        <v>0</v>
      </c>
      <c r="EO211" s="5">
        <v>0</v>
      </c>
      <c r="EP211" s="8">
        <v>0</v>
      </c>
      <c r="EQ211" s="6">
        <v>0</v>
      </c>
      <c r="ER211" s="5">
        <v>0</v>
      </c>
      <c r="ES211" s="8">
        <v>0</v>
      </c>
      <c r="ET211" s="6">
        <v>0</v>
      </c>
      <c r="EU211" s="5">
        <v>0</v>
      </c>
      <c r="EV211" s="8">
        <v>0</v>
      </c>
      <c r="EW211" s="6">
        <v>0</v>
      </c>
      <c r="EX211" s="5">
        <v>0</v>
      </c>
      <c r="EY211" s="8">
        <v>0</v>
      </c>
      <c r="EZ211" s="6">
        <v>0</v>
      </c>
      <c r="FA211" s="5">
        <v>0</v>
      </c>
      <c r="FB211" s="8">
        <v>0</v>
      </c>
      <c r="FC211" s="6">
        <v>0</v>
      </c>
      <c r="FD211" s="5">
        <v>0</v>
      </c>
      <c r="FE211" s="8">
        <v>0</v>
      </c>
      <c r="FF211" s="6">
        <v>0</v>
      </c>
      <c r="FG211" s="5">
        <v>0</v>
      </c>
      <c r="FH211" s="8">
        <v>0</v>
      </c>
      <c r="FI211" s="6">
        <v>0</v>
      </c>
      <c r="FJ211" s="5">
        <v>0</v>
      </c>
      <c r="FK211" s="8">
        <v>0</v>
      </c>
      <c r="FL211" s="6">
        <v>0</v>
      </c>
      <c r="FM211" s="5">
        <v>0</v>
      </c>
      <c r="FN211" s="8">
        <v>0</v>
      </c>
      <c r="FO211" s="6">
        <v>0</v>
      </c>
      <c r="FP211" s="5">
        <v>0</v>
      </c>
      <c r="FQ211" s="8">
        <v>0</v>
      </c>
      <c r="FR211" s="6">
        <v>0</v>
      </c>
      <c r="FS211" s="5">
        <v>0</v>
      </c>
      <c r="FT211" s="8">
        <v>0</v>
      </c>
      <c r="FU211" s="6">
        <v>0</v>
      </c>
      <c r="FV211" s="5">
        <v>0</v>
      </c>
      <c r="FW211" s="8">
        <v>0</v>
      </c>
      <c r="FX211" s="6">
        <v>239.98</v>
      </c>
      <c r="FY211" s="5">
        <v>2571.1379999999999</v>
      </c>
      <c r="FZ211" s="8">
        <f t="shared" ref="FZ211" si="708">FY211/FX211*1000</f>
        <v>10713.967830652555</v>
      </c>
      <c r="GA211" s="6">
        <v>9.0999999999999998E-2</v>
      </c>
      <c r="GB211" s="5">
        <v>4.7539999999999996</v>
      </c>
      <c r="GC211" s="8">
        <f t="shared" si="698"/>
        <v>52241.758241758238</v>
      </c>
      <c r="GD211" s="6">
        <v>0</v>
      </c>
      <c r="GE211" s="5">
        <v>0</v>
      </c>
      <c r="GF211" s="8">
        <v>0</v>
      </c>
      <c r="GG211" s="6">
        <v>0</v>
      </c>
      <c r="GH211" s="5">
        <v>0</v>
      </c>
      <c r="GI211" s="8">
        <v>0</v>
      </c>
      <c r="GJ211" s="6">
        <v>0</v>
      </c>
      <c r="GK211" s="5">
        <v>0</v>
      </c>
      <c r="GL211" s="8">
        <v>0</v>
      </c>
      <c r="GM211" s="6">
        <v>0</v>
      </c>
      <c r="GN211" s="5">
        <v>0</v>
      </c>
      <c r="GO211" s="8">
        <v>0</v>
      </c>
      <c r="GP211" s="6">
        <f t="shared" si="687"/>
        <v>3235.8182099999999</v>
      </c>
      <c r="GQ211" s="8">
        <f t="shared" si="688"/>
        <v>38656.829999999994</v>
      </c>
    </row>
    <row r="212" spans="1:199" ht="15" thickBot="1" x14ac:dyDescent="0.35">
      <c r="A212" s="43">
        <v>2019</v>
      </c>
      <c r="B212" s="44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0</v>
      </c>
      <c r="P212" s="5">
        <v>0</v>
      </c>
      <c r="Q212" s="8">
        <v>0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</v>
      </c>
      <c r="Y212" s="5">
        <v>0</v>
      </c>
      <c r="Z212" s="8">
        <v>0</v>
      </c>
      <c r="AA212" s="6">
        <v>1002.776</v>
      </c>
      <c r="AB212" s="5">
        <v>11808.289000000001</v>
      </c>
      <c r="AC212" s="8">
        <f t="shared" si="689"/>
        <v>11775.599934581604</v>
      </c>
      <c r="AD212" s="6">
        <v>0</v>
      </c>
      <c r="AE212" s="5">
        <v>0</v>
      </c>
      <c r="AF212" s="8">
        <v>0</v>
      </c>
      <c r="AG212" s="6">
        <v>0</v>
      </c>
      <c r="AH212" s="5">
        <v>0</v>
      </c>
      <c r="AI212" s="8">
        <v>0</v>
      </c>
      <c r="AJ212" s="6">
        <v>0</v>
      </c>
      <c r="AK212" s="5">
        <v>0</v>
      </c>
      <c r="AL212" s="8">
        <v>0</v>
      </c>
      <c r="AM212" s="6">
        <v>0</v>
      </c>
      <c r="AN212" s="5">
        <v>0</v>
      </c>
      <c r="AO212" s="8"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v>0</v>
      </c>
      <c r="BE212" s="6">
        <v>0</v>
      </c>
      <c r="BF212" s="5">
        <v>0</v>
      </c>
      <c r="BG212" s="8">
        <f t="shared" si="683"/>
        <v>0</v>
      </c>
      <c r="BH212" s="6">
        <v>0.01</v>
      </c>
      <c r="BI212" s="5">
        <v>2.1</v>
      </c>
      <c r="BJ212" s="8">
        <f t="shared" si="691"/>
        <v>210000</v>
      </c>
      <c r="BK212" s="6">
        <v>0</v>
      </c>
      <c r="BL212" s="5">
        <v>0</v>
      </c>
      <c r="BM212" s="8">
        <v>0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0</v>
      </c>
      <c r="BU212" s="5">
        <v>0</v>
      </c>
      <c r="BV212" s="8">
        <v>0</v>
      </c>
      <c r="BW212" s="6">
        <v>0</v>
      </c>
      <c r="BX212" s="5">
        <v>0</v>
      </c>
      <c r="BY212" s="8">
        <v>0</v>
      </c>
      <c r="BZ212" s="6">
        <v>0</v>
      </c>
      <c r="CA212" s="5">
        <v>0</v>
      </c>
      <c r="CB212" s="8">
        <v>0</v>
      </c>
      <c r="CC212" s="6">
        <v>10</v>
      </c>
      <c r="CD212" s="5">
        <v>311.52699999999999</v>
      </c>
      <c r="CE212" s="8">
        <f t="shared" si="700"/>
        <v>31152.7</v>
      </c>
      <c r="CF212" s="6">
        <v>0</v>
      </c>
      <c r="CG212" s="5">
        <v>0</v>
      </c>
      <c r="CH212" s="8">
        <v>0</v>
      </c>
      <c r="CI212" s="6">
        <v>0</v>
      </c>
      <c r="CJ212" s="5">
        <v>0</v>
      </c>
      <c r="CK212" s="8"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v>0</v>
      </c>
      <c r="CU212" s="6">
        <v>0</v>
      </c>
      <c r="CV212" s="5">
        <v>0</v>
      </c>
      <c r="CW212" s="8">
        <v>0</v>
      </c>
      <c r="CX212" s="6">
        <v>0</v>
      </c>
      <c r="CY212" s="5">
        <v>0</v>
      </c>
      <c r="CZ212" s="8">
        <v>0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v>0</v>
      </c>
      <c r="DH212" s="5">
        <v>0</v>
      </c>
      <c r="DI212" s="8">
        <v>0</v>
      </c>
      <c r="DJ212" s="6">
        <v>0</v>
      </c>
      <c r="DK212" s="5">
        <v>0</v>
      </c>
      <c r="DL212" s="8">
        <v>0</v>
      </c>
      <c r="DM212" s="6">
        <v>0</v>
      </c>
      <c r="DN212" s="5">
        <v>0</v>
      </c>
      <c r="DO212" s="8">
        <v>0</v>
      </c>
      <c r="DP212" s="6">
        <v>0</v>
      </c>
      <c r="DQ212" s="5">
        <v>0</v>
      </c>
      <c r="DR212" s="8">
        <v>0</v>
      </c>
      <c r="DS212" s="6">
        <v>0</v>
      </c>
      <c r="DT212" s="5">
        <v>0</v>
      </c>
      <c r="DU212" s="8">
        <v>0</v>
      </c>
      <c r="DV212" s="6">
        <v>0</v>
      </c>
      <c r="DW212" s="5">
        <v>0</v>
      </c>
      <c r="DX212" s="8">
        <v>0</v>
      </c>
      <c r="DY212" s="6">
        <v>0</v>
      </c>
      <c r="DZ212" s="5">
        <v>0</v>
      </c>
      <c r="EA212" s="8">
        <v>0</v>
      </c>
      <c r="EB212" s="6">
        <v>0</v>
      </c>
      <c r="EC212" s="5">
        <v>0</v>
      </c>
      <c r="ED212" s="8">
        <v>0</v>
      </c>
      <c r="EE212" s="6">
        <v>0</v>
      </c>
      <c r="EF212" s="5">
        <v>0</v>
      </c>
      <c r="EG212" s="8">
        <v>0</v>
      </c>
      <c r="EH212" s="6">
        <v>0</v>
      </c>
      <c r="EI212" s="5">
        <v>0</v>
      </c>
      <c r="EJ212" s="8">
        <v>0</v>
      </c>
      <c r="EK212" s="6">
        <v>0</v>
      </c>
      <c r="EL212" s="5">
        <v>0</v>
      </c>
      <c r="EM212" s="8">
        <f t="shared" si="684"/>
        <v>0</v>
      </c>
      <c r="EN212" s="6">
        <v>0</v>
      </c>
      <c r="EO212" s="5">
        <v>0</v>
      </c>
      <c r="EP212" s="8">
        <v>0</v>
      </c>
      <c r="EQ212" s="6">
        <v>0</v>
      </c>
      <c r="ER212" s="5">
        <v>0</v>
      </c>
      <c r="ES212" s="8">
        <v>0</v>
      </c>
      <c r="ET212" s="6">
        <v>0</v>
      </c>
      <c r="EU212" s="5">
        <v>0</v>
      </c>
      <c r="EV212" s="8">
        <v>0</v>
      </c>
      <c r="EW212" s="6">
        <v>0</v>
      </c>
      <c r="EX212" s="5">
        <v>0</v>
      </c>
      <c r="EY212" s="8">
        <v>0</v>
      </c>
      <c r="EZ212" s="6">
        <v>0</v>
      </c>
      <c r="FA212" s="5">
        <v>0</v>
      </c>
      <c r="FB212" s="8">
        <v>0</v>
      </c>
      <c r="FC212" s="6">
        <v>0</v>
      </c>
      <c r="FD212" s="5">
        <v>0</v>
      </c>
      <c r="FE212" s="8">
        <v>0</v>
      </c>
      <c r="FF212" s="6">
        <v>0</v>
      </c>
      <c r="FG212" s="5">
        <v>0</v>
      </c>
      <c r="FH212" s="8">
        <v>0</v>
      </c>
      <c r="FI212" s="6">
        <v>1.04</v>
      </c>
      <c r="FJ212" s="5">
        <v>50.765999999999998</v>
      </c>
      <c r="FK212" s="8">
        <f t="shared" si="686"/>
        <v>48813.461538461532</v>
      </c>
      <c r="FL212" s="6">
        <v>0</v>
      </c>
      <c r="FM212" s="5">
        <v>0</v>
      </c>
      <c r="FN212" s="8">
        <v>0</v>
      </c>
      <c r="FO212" s="6">
        <v>0</v>
      </c>
      <c r="FP212" s="5">
        <v>0</v>
      </c>
      <c r="FQ212" s="8">
        <v>0</v>
      </c>
      <c r="FR212" s="6">
        <v>0</v>
      </c>
      <c r="FS212" s="5">
        <v>0</v>
      </c>
      <c r="FT212" s="8">
        <v>0</v>
      </c>
      <c r="FU212" s="6">
        <v>0</v>
      </c>
      <c r="FV212" s="5">
        <v>0</v>
      </c>
      <c r="FW212" s="8">
        <v>0</v>
      </c>
      <c r="FX212" s="6">
        <v>0</v>
      </c>
      <c r="FY212" s="5">
        <v>0</v>
      </c>
      <c r="FZ212" s="8">
        <v>0</v>
      </c>
      <c r="GA212" s="6">
        <v>0</v>
      </c>
      <c r="GB212" s="5">
        <v>0</v>
      </c>
      <c r="GC212" s="8">
        <v>0</v>
      </c>
      <c r="GD212" s="6">
        <v>0</v>
      </c>
      <c r="GE212" s="5">
        <v>0</v>
      </c>
      <c r="GF212" s="8">
        <v>0</v>
      </c>
      <c r="GG212" s="6">
        <v>0</v>
      </c>
      <c r="GH212" s="5">
        <v>0</v>
      </c>
      <c r="GI212" s="8">
        <v>0</v>
      </c>
      <c r="GJ212" s="6">
        <v>0</v>
      </c>
      <c r="GK212" s="5">
        <v>0</v>
      </c>
      <c r="GL212" s="8">
        <v>0</v>
      </c>
      <c r="GM212" s="6">
        <v>0</v>
      </c>
      <c r="GN212" s="5">
        <v>0</v>
      </c>
      <c r="GO212" s="8">
        <v>0</v>
      </c>
      <c r="GP212" s="6">
        <f t="shared" si="687"/>
        <v>1013.8259999999999</v>
      </c>
      <c r="GQ212" s="8">
        <f t="shared" si="688"/>
        <v>12172.682000000001</v>
      </c>
    </row>
    <row r="213" spans="1:199" ht="15" thickBot="1" x14ac:dyDescent="0.35">
      <c r="A213" s="45"/>
      <c r="B213" s="46" t="s">
        <v>14</v>
      </c>
      <c r="C213" s="26">
        <f t="shared" ref="C213:D213" si="709">SUM(C201:C212)</f>
        <v>7.2700000000000001E-2</v>
      </c>
      <c r="D213" s="24">
        <f t="shared" si="709"/>
        <v>5.9180000000000001</v>
      </c>
      <c r="E213" s="27"/>
      <c r="F213" s="26">
        <f t="shared" ref="F213:G213" si="710">SUM(F201:F212)</f>
        <v>0</v>
      </c>
      <c r="G213" s="24">
        <f t="shared" si="710"/>
        <v>0</v>
      </c>
      <c r="H213" s="27"/>
      <c r="I213" s="26">
        <f t="shared" ref="I213:J213" si="711">SUM(I201:I212)</f>
        <v>0</v>
      </c>
      <c r="J213" s="24">
        <f t="shared" si="711"/>
        <v>0</v>
      </c>
      <c r="K213" s="27"/>
      <c r="L213" s="26">
        <f t="shared" ref="L213:M213" si="712">SUM(L201:L212)</f>
        <v>0</v>
      </c>
      <c r="M213" s="24">
        <f t="shared" si="712"/>
        <v>0</v>
      </c>
      <c r="N213" s="27"/>
      <c r="O213" s="26">
        <f t="shared" ref="O213:P213" si="713">SUM(O201:O212)</f>
        <v>5.24</v>
      </c>
      <c r="P213" s="24">
        <f t="shared" si="713"/>
        <v>266.88200000000001</v>
      </c>
      <c r="Q213" s="27"/>
      <c r="R213" s="26">
        <f t="shared" ref="R213:S213" si="714">SUM(R201:R212)</f>
        <v>0</v>
      </c>
      <c r="S213" s="24">
        <f t="shared" si="714"/>
        <v>0</v>
      </c>
      <c r="T213" s="27"/>
      <c r="U213" s="26">
        <f t="shared" ref="U213:V213" si="715">SUM(U201:U212)</f>
        <v>0</v>
      </c>
      <c r="V213" s="24">
        <f t="shared" si="715"/>
        <v>0</v>
      </c>
      <c r="W213" s="27"/>
      <c r="X213" s="26">
        <f t="shared" ref="X213:Y213" si="716">SUM(X201:X212)</f>
        <v>1E-3</v>
      </c>
      <c r="Y213" s="24">
        <f t="shared" si="716"/>
        <v>0.09</v>
      </c>
      <c r="Z213" s="27"/>
      <c r="AA213" s="26">
        <f t="shared" ref="AA213:AB213" si="717">SUM(AA201:AA212)</f>
        <v>11997.397000000001</v>
      </c>
      <c r="AB213" s="24">
        <f t="shared" si="717"/>
        <v>137222.52100000001</v>
      </c>
      <c r="AC213" s="27"/>
      <c r="AD213" s="26">
        <f t="shared" ref="AD213:AE213" si="718">SUM(AD201:AD212)</f>
        <v>0</v>
      </c>
      <c r="AE213" s="24">
        <f t="shared" si="718"/>
        <v>0</v>
      </c>
      <c r="AF213" s="27"/>
      <c r="AG213" s="26">
        <f t="shared" ref="AG213:AH213" si="719">SUM(AG201:AG212)</f>
        <v>0</v>
      </c>
      <c r="AH213" s="24">
        <f t="shared" si="719"/>
        <v>0</v>
      </c>
      <c r="AI213" s="27"/>
      <c r="AJ213" s="26">
        <f t="shared" ref="AJ213:AK213" si="720">SUM(AJ201:AJ212)</f>
        <v>0</v>
      </c>
      <c r="AK213" s="24">
        <f t="shared" si="720"/>
        <v>0</v>
      </c>
      <c r="AL213" s="27"/>
      <c r="AM213" s="26">
        <f t="shared" ref="AM213:AN213" si="721">SUM(AM201:AM212)</f>
        <v>0</v>
      </c>
      <c r="AN213" s="24">
        <f t="shared" si="721"/>
        <v>0</v>
      </c>
      <c r="AO213" s="27"/>
      <c r="AP213" s="26">
        <f t="shared" ref="AP213:AQ213" si="722">SUM(AP201:AP212)</f>
        <v>0</v>
      </c>
      <c r="AQ213" s="24">
        <f t="shared" si="722"/>
        <v>0</v>
      </c>
      <c r="AR213" s="27"/>
      <c r="AS213" s="26">
        <f t="shared" ref="AS213:AT213" si="723">SUM(AS201:AS212)</f>
        <v>0</v>
      </c>
      <c r="AT213" s="24">
        <f t="shared" si="723"/>
        <v>0</v>
      </c>
      <c r="AU213" s="27"/>
      <c r="AV213" s="26">
        <f t="shared" ref="AV213:AW213" si="724">SUM(AV201:AV212)</f>
        <v>0.92500000000000004</v>
      </c>
      <c r="AW213" s="24">
        <f t="shared" si="724"/>
        <v>28.7</v>
      </c>
      <c r="AX213" s="27"/>
      <c r="AY213" s="26">
        <f t="shared" ref="AY213:AZ213" si="725">SUM(AY201:AY212)</f>
        <v>0</v>
      </c>
      <c r="AZ213" s="24">
        <f t="shared" si="725"/>
        <v>0</v>
      </c>
      <c r="BA213" s="27"/>
      <c r="BB213" s="26">
        <f t="shared" ref="BB213:BC213" si="726">SUM(BB201:BB212)</f>
        <v>2.9000000000000001E-2</v>
      </c>
      <c r="BC213" s="24">
        <f t="shared" si="726"/>
        <v>17.224</v>
      </c>
      <c r="BD213" s="27"/>
      <c r="BE213" s="26">
        <f t="shared" ref="BE213:BF213" si="727">SUM(BE201:BE212)</f>
        <v>0</v>
      </c>
      <c r="BF213" s="24">
        <f t="shared" si="727"/>
        <v>0</v>
      </c>
      <c r="BG213" s="27"/>
      <c r="BH213" s="26">
        <f t="shared" ref="BH213:BI213" si="728">SUM(BH201:BH212)</f>
        <v>44.298470000000002</v>
      </c>
      <c r="BI213" s="24">
        <f t="shared" si="728"/>
        <v>1302.538</v>
      </c>
      <c r="BJ213" s="27"/>
      <c r="BK213" s="26">
        <f t="shared" ref="BK213:BL213" si="729">SUM(BK201:BK212)</f>
        <v>0</v>
      </c>
      <c r="BL213" s="24">
        <f t="shared" si="729"/>
        <v>0</v>
      </c>
      <c r="BM213" s="27"/>
      <c r="BN213" s="26">
        <f t="shared" ref="BN213:BO213" si="730">SUM(BN201:BN212)</f>
        <v>0</v>
      </c>
      <c r="BO213" s="24">
        <f t="shared" si="730"/>
        <v>0</v>
      </c>
      <c r="BP213" s="27"/>
      <c r="BQ213" s="26">
        <f t="shared" ref="BQ213:BR213" si="731">SUM(BQ201:BQ212)</f>
        <v>0</v>
      </c>
      <c r="BR213" s="24">
        <f t="shared" si="731"/>
        <v>0</v>
      </c>
      <c r="BS213" s="27"/>
      <c r="BT213" s="26">
        <f t="shared" ref="BT213:BU213" si="732">SUM(BT201:BT212)</f>
        <v>0</v>
      </c>
      <c r="BU213" s="24">
        <f t="shared" si="732"/>
        <v>0</v>
      </c>
      <c r="BV213" s="27"/>
      <c r="BW213" s="26">
        <f t="shared" ref="BW213:BX213" si="733">SUM(BW201:BW212)</f>
        <v>0.7</v>
      </c>
      <c r="BX213" s="24">
        <f t="shared" si="733"/>
        <v>56.204000000000001</v>
      </c>
      <c r="BY213" s="27"/>
      <c r="BZ213" s="26">
        <f t="shared" ref="BZ213:CA213" si="734">SUM(BZ201:BZ212)</f>
        <v>0</v>
      </c>
      <c r="CA213" s="24">
        <f t="shared" si="734"/>
        <v>0</v>
      </c>
      <c r="CB213" s="27"/>
      <c r="CC213" s="26">
        <f t="shared" ref="CC213:CD213" si="735">SUM(CC201:CC212)</f>
        <v>30</v>
      </c>
      <c r="CD213" s="24">
        <f t="shared" si="735"/>
        <v>912.22</v>
      </c>
      <c r="CE213" s="27"/>
      <c r="CF213" s="26">
        <f t="shared" ref="CF213:CG213" si="736">SUM(CF201:CF212)</f>
        <v>5.0000000000000001E-4</v>
      </c>
      <c r="CG213" s="24">
        <f t="shared" si="736"/>
        <v>2.077</v>
      </c>
      <c r="CH213" s="27"/>
      <c r="CI213" s="26">
        <f t="shared" ref="CI213:CJ213" si="737">SUM(CI201:CI212)</f>
        <v>0</v>
      </c>
      <c r="CJ213" s="24">
        <f t="shared" si="737"/>
        <v>0</v>
      </c>
      <c r="CK213" s="27"/>
      <c r="CL213" s="26">
        <f t="shared" ref="CL213:CM213" si="738">SUM(CL201:CL212)</f>
        <v>0</v>
      </c>
      <c r="CM213" s="25">
        <f t="shared" si="738"/>
        <v>0</v>
      </c>
      <c r="CN213" s="47"/>
      <c r="CO213" s="26">
        <f t="shared" ref="CO213:CP213" si="739">SUM(CO201:CO212)</f>
        <v>0</v>
      </c>
      <c r="CP213" s="24">
        <f t="shared" si="739"/>
        <v>0</v>
      </c>
      <c r="CQ213" s="27"/>
      <c r="CR213" s="26">
        <f t="shared" ref="CR213:CS213" si="740">SUM(CR201:CR212)</f>
        <v>0</v>
      </c>
      <c r="CS213" s="24">
        <f t="shared" si="740"/>
        <v>0</v>
      </c>
      <c r="CT213" s="27"/>
      <c r="CU213" s="26">
        <f t="shared" ref="CU213:CV213" si="741">SUM(CU201:CU212)</f>
        <v>0</v>
      </c>
      <c r="CV213" s="24">
        <f t="shared" si="741"/>
        <v>0</v>
      </c>
      <c r="CW213" s="27"/>
      <c r="CX213" s="26">
        <f t="shared" ref="CX213:CY213" si="742">SUM(CX201:CX212)</f>
        <v>0</v>
      </c>
      <c r="CY213" s="24">
        <f t="shared" si="742"/>
        <v>0</v>
      </c>
      <c r="CZ213" s="27"/>
      <c r="DA213" s="26">
        <f t="shared" ref="DA213:DB213" si="743">SUM(DA201:DA212)</f>
        <v>5.1900000000000002E-2</v>
      </c>
      <c r="DB213" s="24">
        <f t="shared" si="743"/>
        <v>0.03</v>
      </c>
      <c r="DC213" s="27"/>
      <c r="DD213" s="26">
        <f t="shared" ref="DD213:DE213" si="744">SUM(DD201:DD212)</f>
        <v>0</v>
      </c>
      <c r="DE213" s="24">
        <f t="shared" si="744"/>
        <v>0</v>
      </c>
      <c r="DF213" s="27"/>
      <c r="DG213" s="26">
        <f t="shared" ref="DG213:DH213" si="745">SUM(DG201:DG212)</f>
        <v>0</v>
      </c>
      <c r="DH213" s="24">
        <f t="shared" si="745"/>
        <v>0</v>
      </c>
      <c r="DI213" s="27"/>
      <c r="DJ213" s="26">
        <f t="shared" ref="DJ213:DK213" si="746">SUM(DJ201:DJ212)</f>
        <v>0</v>
      </c>
      <c r="DK213" s="24">
        <f t="shared" si="746"/>
        <v>0</v>
      </c>
      <c r="DL213" s="27"/>
      <c r="DM213" s="26">
        <f t="shared" ref="DM213:DN213" si="747">SUM(DM201:DM212)</f>
        <v>1.0400000000000001E-3</v>
      </c>
      <c r="DN213" s="24">
        <f t="shared" si="747"/>
        <v>1.4E-2</v>
      </c>
      <c r="DO213" s="27"/>
      <c r="DP213" s="26">
        <f t="shared" ref="DP213:DQ213" si="748">SUM(DP201:DP212)</f>
        <v>3.7055099999999999</v>
      </c>
      <c r="DQ213" s="24">
        <f t="shared" si="748"/>
        <v>233.28500000000003</v>
      </c>
      <c r="DR213" s="27"/>
      <c r="DS213" s="26">
        <f t="shared" ref="DS213:DT213" si="749">SUM(DS201:DS212)</f>
        <v>0</v>
      </c>
      <c r="DT213" s="24">
        <f t="shared" si="749"/>
        <v>0</v>
      </c>
      <c r="DU213" s="27"/>
      <c r="DV213" s="26">
        <f t="shared" ref="DV213:DW213" si="750">SUM(DV201:DV212)</f>
        <v>9.4120000000000009E-2</v>
      </c>
      <c r="DW213" s="24">
        <f t="shared" si="750"/>
        <v>1.298</v>
      </c>
      <c r="DX213" s="27"/>
      <c r="DY213" s="26">
        <f t="shared" ref="DY213:DZ213" si="751">SUM(DY201:DY212)</f>
        <v>0</v>
      </c>
      <c r="DZ213" s="24">
        <f t="shared" si="751"/>
        <v>0</v>
      </c>
      <c r="EA213" s="27"/>
      <c r="EB213" s="26">
        <f t="shared" ref="EB213:EC213" si="752">SUM(EB201:EB212)</f>
        <v>0</v>
      </c>
      <c r="EC213" s="24">
        <f t="shared" si="752"/>
        <v>0</v>
      </c>
      <c r="ED213" s="27"/>
      <c r="EE213" s="26">
        <f t="shared" ref="EE213:EF213" si="753">SUM(EE201:EE212)</f>
        <v>0</v>
      </c>
      <c r="EF213" s="24">
        <f t="shared" si="753"/>
        <v>0</v>
      </c>
      <c r="EG213" s="27"/>
      <c r="EH213" s="26">
        <f t="shared" ref="EH213:EI213" si="754">SUM(EH201:EH212)</f>
        <v>0</v>
      </c>
      <c r="EI213" s="24">
        <f t="shared" si="754"/>
        <v>0</v>
      </c>
      <c r="EJ213" s="27"/>
      <c r="EK213" s="26">
        <f t="shared" ref="EK213:EL213" si="755">SUM(EK201:EK212)</f>
        <v>0</v>
      </c>
      <c r="EL213" s="24">
        <f t="shared" si="755"/>
        <v>0</v>
      </c>
      <c r="EM213" s="27"/>
      <c r="EN213" s="26">
        <f t="shared" ref="EN213:EO213" si="756">SUM(EN201:EN212)</f>
        <v>0</v>
      </c>
      <c r="EO213" s="24">
        <f t="shared" si="756"/>
        <v>0</v>
      </c>
      <c r="EP213" s="27"/>
      <c r="EQ213" s="26">
        <f t="shared" ref="EQ213:ER213" si="757">SUM(EQ201:EQ212)</f>
        <v>0</v>
      </c>
      <c r="ER213" s="24">
        <f t="shared" si="757"/>
        <v>0</v>
      </c>
      <c r="ES213" s="27"/>
      <c r="ET213" s="26">
        <f t="shared" ref="ET213:EU213" si="758">SUM(ET201:ET212)</f>
        <v>0</v>
      </c>
      <c r="EU213" s="24">
        <f t="shared" si="758"/>
        <v>0</v>
      </c>
      <c r="EV213" s="27"/>
      <c r="EW213" s="26">
        <f t="shared" ref="EW213:EX213" si="759">SUM(EW201:EW212)</f>
        <v>0</v>
      </c>
      <c r="EX213" s="24">
        <f t="shared" si="759"/>
        <v>0</v>
      </c>
      <c r="EY213" s="27"/>
      <c r="EZ213" s="26">
        <f t="shared" ref="EZ213:FA213" si="760">SUM(EZ201:EZ212)</f>
        <v>0</v>
      </c>
      <c r="FA213" s="24">
        <f t="shared" si="760"/>
        <v>0</v>
      </c>
      <c r="FB213" s="27"/>
      <c r="FC213" s="26">
        <f t="shared" ref="FC213:FD213" si="761">SUM(FC201:FC212)</f>
        <v>220.11299999999997</v>
      </c>
      <c r="FD213" s="24">
        <f t="shared" si="761"/>
        <v>5348.2900000000009</v>
      </c>
      <c r="FE213" s="27"/>
      <c r="FF213" s="26">
        <f t="shared" ref="FF213:FG213" si="762">SUM(FF201:FF212)</f>
        <v>34.444000000000003</v>
      </c>
      <c r="FG213" s="24">
        <f t="shared" si="762"/>
        <v>1097.0239999999999</v>
      </c>
      <c r="FH213" s="27"/>
      <c r="FI213" s="26">
        <f t="shared" ref="FI213:FJ213" si="763">SUM(FI201:FI212)</f>
        <v>5.5489900000000008</v>
      </c>
      <c r="FJ213" s="24">
        <f t="shared" si="763"/>
        <v>277.06600000000003</v>
      </c>
      <c r="FK213" s="27"/>
      <c r="FL213" s="26">
        <f t="shared" ref="FL213:FM213" si="764">SUM(FL201:FL212)</f>
        <v>0</v>
      </c>
      <c r="FM213" s="24">
        <f t="shared" si="764"/>
        <v>0</v>
      </c>
      <c r="FN213" s="27"/>
      <c r="FO213" s="26">
        <f t="shared" ref="FO213:FP213" si="765">SUM(FO201:FO212)</f>
        <v>0</v>
      </c>
      <c r="FP213" s="24">
        <f t="shared" si="765"/>
        <v>0</v>
      </c>
      <c r="FQ213" s="27"/>
      <c r="FR213" s="26">
        <f t="shared" ref="FR213:FS213" si="766">SUM(FR201:FR212)</f>
        <v>0</v>
      </c>
      <c r="FS213" s="24">
        <f t="shared" si="766"/>
        <v>0</v>
      </c>
      <c r="FT213" s="27"/>
      <c r="FU213" s="26">
        <f t="shared" ref="FU213:FV213" si="767">SUM(FU201:FU212)</f>
        <v>192.06</v>
      </c>
      <c r="FV213" s="24">
        <f t="shared" si="767"/>
        <v>2120.8620000000001</v>
      </c>
      <c r="FW213" s="27"/>
      <c r="FX213" s="26">
        <f t="shared" ref="FX213:FY213" si="768">SUM(FX201:FX212)</f>
        <v>1805.38</v>
      </c>
      <c r="FY213" s="24">
        <f t="shared" si="768"/>
        <v>18507.541000000001</v>
      </c>
      <c r="FZ213" s="27"/>
      <c r="GA213" s="26">
        <f t="shared" ref="GA213:GB213" si="769">SUM(GA201:GA212)</f>
        <v>0.21722</v>
      </c>
      <c r="GB213" s="24">
        <f t="shared" si="769"/>
        <v>6.8659999999999997</v>
      </c>
      <c r="GC213" s="27"/>
      <c r="GD213" s="26">
        <f t="shared" ref="GD213:GE213" si="770">SUM(GD201:GD212)</f>
        <v>2.5570000000000002E-2</v>
      </c>
      <c r="GE213" s="24">
        <f t="shared" si="770"/>
        <v>88.76400000000001</v>
      </c>
      <c r="GF213" s="27"/>
      <c r="GG213" s="26">
        <f t="shared" ref="GG213:GH213" si="771">SUM(GG201:GG212)</f>
        <v>0</v>
      </c>
      <c r="GH213" s="24">
        <f t="shared" si="771"/>
        <v>0</v>
      </c>
      <c r="GI213" s="27"/>
      <c r="GJ213" s="26">
        <f t="shared" ref="GJ213:GK213" si="772">SUM(GJ201:GJ212)</f>
        <v>0</v>
      </c>
      <c r="GK213" s="24">
        <f t="shared" si="772"/>
        <v>0</v>
      </c>
      <c r="GL213" s="27"/>
      <c r="GM213" s="26">
        <f t="shared" ref="GM213:GN213" si="773">SUM(GM201:GM212)</f>
        <v>0</v>
      </c>
      <c r="GN213" s="24">
        <f t="shared" si="773"/>
        <v>0</v>
      </c>
      <c r="GO213" s="27"/>
      <c r="GP213" s="26">
        <f t="shared" si="687"/>
        <v>14340.305020000002</v>
      </c>
      <c r="GQ213" s="27">
        <f t="shared" si="688"/>
        <v>167495.41400000002</v>
      </c>
    </row>
    <row r="214" spans="1:199" x14ac:dyDescent="0.3">
      <c r="A214" s="53">
        <v>2020</v>
      </c>
      <c r="B214" s="54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0</v>
      </c>
      <c r="P214" s="5">
        <v>0</v>
      </c>
      <c r="Q214" s="8">
        <v>0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2011.0920000000001</v>
      </c>
      <c r="AB214" s="5">
        <v>24695.38</v>
      </c>
      <c r="AC214" s="8">
        <f t="shared" ref="AC214:AC215" si="774">AB214/AA214*1000</f>
        <v>12279.587408233934</v>
      </c>
      <c r="AD214" s="6">
        <v>0</v>
      </c>
      <c r="AE214" s="5">
        <v>0</v>
      </c>
      <c r="AF214" s="8">
        <v>0</v>
      </c>
      <c r="AG214" s="6">
        <v>0</v>
      </c>
      <c r="AH214" s="5">
        <v>0</v>
      </c>
      <c r="AI214" s="8">
        <v>0</v>
      </c>
      <c r="AJ214" s="6">
        <v>0</v>
      </c>
      <c r="AK214" s="5">
        <v>0</v>
      </c>
      <c r="AL214" s="8">
        <v>0</v>
      </c>
      <c r="AM214" s="6">
        <v>0</v>
      </c>
      <c r="AN214" s="5">
        <v>0</v>
      </c>
      <c r="AO214" s="8"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v>0</v>
      </c>
      <c r="BE214" s="6">
        <v>0</v>
      </c>
      <c r="BF214" s="5">
        <v>0</v>
      </c>
      <c r="BG214" s="8">
        <f t="shared" ref="BG214:BG225" si="775">IF(BE214=0,0,BF214/BE214*1000)</f>
        <v>0</v>
      </c>
      <c r="BH214" s="6">
        <v>8.9999999999999998E-4</v>
      </c>
      <c r="BI214" s="5">
        <v>0.112</v>
      </c>
      <c r="BJ214" s="8">
        <f t="shared" ref="BJ214:BJ217" si="776">BI214/BH214*1000</f>
        <v>124444.44444444445</v>
      </c>
      <c r="BK214" s="6">
        <v>0</v>
      </c>
      <c r="BL214" s="5">
        <v>0</v>
      </c>
      <c r="BM214" s="8">
        <v>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0</v>
      </c>
      <c r="BU214" s="5">
        <v>0</v>
      </c>
      <c r="BV214" s="8">
        <v>0</v>
      </c>
      <c r="BW214" s="6">
        <v>0.35</v>
      </c>
      <c r="BX214" s="5">
        <v>28.952999999999999</v>
      </c>
      <c r="BY214" s="8">
        <f t="shared" ref="BY214" si="777">BX214/BW214*1000</f>
        <v>82722.857142857145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>
        <v>0</v>
      </c>
      <c r="CG214" s="5">
        <v>0</v>
      </c>
      <c r="CH214" s="8">
        <v>0</v>
      </c>
      <c r="CI214" s="6">
        <v>0</v>
      </c>
      <c r="CJ214" s="5">
        <v>0</v>
      </c>
      <c r="CK214" s="8"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v>0</v>
      </c>
      <c r="DH214" s="5">
        <v>0</v>
      </c>
      <c r="DI214" s="8">
        <v>0</v>
      </c>
      <c r="DJ214" s="6">
        <v>0</v>
      </c>
      <c r="DK214" s="5">
        <v>0</v>
      </c>
      <c r="DL214" s="8">
        <v>0</v>
      </c>
      <c r="DM214" s="6">
        <v>0</v>
      </c>
      <c r="DN214" s="5">
        <v>0</v>
      </c>
      <c r="DO214" s="8">
        <v>0</v>
      </c>
      <c r="DP214" s="6">
        <v>2.5000000000000001E-3</v>
      </c>
      <c r="DQ214" s="5">
        <v>1.91</v>
      </c>
      <c r="DR214" s="8">
        <f t="shared" ref="DR214:DR216" si="778">DQ214/DP214*1000</f>
        <v>764000</v>
      </c>
      <c r="DS214" s="6">
        <v>0</v>
      </c>
      <c r="DT214" s="5">
        <v>0</v>
      </c>
      <c r="DU214" s="8">
        <v>0</v>
      </c>
      <c r="DV214" s="6">
        <v>0</v>
      </c>
      <c r="DW214" s="5">
        <v>0</v>
      </c>
      <c r="DX214" s="8">
        <v>0</v>
      </c>
      <c r="DY214" s="6">
        <v>0</v>
      </c>
      <c r="DZ214" s="5">
        <v>0</v>
      </c>
      <c r="EA214" s="8">
        <v>0</v>
      </c>
      <c r="EB214" s="6">
        <v>0</v>
      </c>
      <c r="EC214" s="5">
        <v>0</v>
      </c>
      <c r="ED214" s="8">
        <v>0</v>
      </c>
      <c r="EE214" s="6">
        <v>0</v>
      </c>
      <c r="EF214" s="5">
        <v>0</v>
      </c>
      <c r="EG214" s="8">
        <v>0</v>
      </c>
      <c r="EH214" s="6">
        <v>0</v>
      </c>
      <c r="EI214" s="5">
        <v>0</v>
      </c>
      <c r="EJ214" s="8">
        <v>0</v>
      </c>
      <c r="EK214" s="6">
        <v>0</v>
      </c>
      <c r="EL214" s="5">
        <v>0</v>
      </c>
      <c r="EM214" s="8">
        <f t="shared" ref="EM214:EM225" si="779">IF(EK214=0,0,EL214/EK214*1000)</f>
        <v>0</v>
      </c>
      <c r="EN214" s="6">
        <v>0</v>
      </c>
      <c r="EO214" s="5">
        <v>0</v>
      </c>
      <c r="EP214" s="8">
        <v>0</v>
      </c>
      <c r="EQ214" s="6">
        <v>0</v>
      </c>
      <c r="ER214" s="5">
        <v>0</v>
      </c>
      <c r="ES214" s="8">
        <v>0</v>
      </c>
      <c r="ET214" s="6">
        <v>0</v>
      </c>
      <c r="EU214" s="5">
        <v>0</v>
      </c>
      <c r="EV214" s="8">
        <v>0</v>
      </c>
      <c r="EW214" s="6">
        <v>0</v>
      </c>
      <c r="EX214" s="5">
        <v>0</v>
      </c>
      <c r="EY214" s="8">
        <v>0</v>
      </c>
      <c r="EZ214" s="6">
        <v>0</v>
      </c>
      <c r="FA214" s="5">
        <v>0</v>
      </c>
      <c r="FB214" s="8">
        <v>0</v>
      </c>
      <c r="FC214" s="6">
        <v>0</v>
      </c>
      <c r="FD214" s="5">
        <v>0</v>
      </c>
      <c r="FE214" s="8">
        <v>0</v>
      </c>
      <c r="FF214" s="6">
        <v>0.74</v>
      </c>
      <c r="FG214" s="5">
        <v>64.465999999999994</v>
      </c>
      <c r="FH214" s="8">
        <f t="shared" ref="FH214" si="780">FG214/FF214*1000</f>
        <v>87116.216216216213</v>
      </c>
      <c r="FI214" s="6">
        <v>0</v>
      </c>
      <c r="FJ214" s="5">
        <v>0</v>
      </c>
      <c r="FK214" s="8">
        <v>0</v>
      </c>
      <c r="FL214" s="6">
        <v>0</v>
      </c>
      <c r="FM214" s="5">
        <v>0</v>
      </c>
      <c r="FN214" s="8">
        <v>0</v>
      </c>
      <c r="FO214" s="6">
        <v>0</v>
      </c>
      <c r="FP214" s="5">
        <v>0</v>
      </c>
      <c r="FQ214" s="8">
        <v>0</v>
      </c>
      <c r="FR214" s="6">
        <v>0</v>
      </c>
      <c r="FS214" s="5">
        <v>0</v>
      </c>
      <c r="FT214" s="8">
        <v>0</v>
      </c>
      <c r="FU214" s="6">
        <v>0</v>
      </c>
      <c r="FV214" s="5">
        <v>0</v>
      </c>
      <c r="FW214" s="8">
        <v>0</v>
      </c>
      <c r="FX214" s="6">
        <v>240.04</v>
      </c>
      <c r="FY214" s="5">
        <v>2529.7750000000001</v>
      </c>
      <c r="FZ214" s="8">
        <f t="shared" ref="FZ214:FZ217" si="781">FY214/FX214*1000</f>
        <v>10538.972671221463</v>
      </c>
      <c r="GA214" s="6">
        <v>2.009E-2</v>
      </c>
      <c r="GB214" s="5">
        <v>1.85</v>
      </c>
      <c r="GC214" s="8">
        <f t="shared" ref="GC214:GC217" si="782">GB214/GA214*1000</f>
        <v>92085.61473369837</v>
      </c>
      <c r="GD214" s="6">
        <v>0</v>
      </c>
      <c r="GE214" s="5">
        <v>0</v>
      </c>
      <c r="GF214" s="8">
        <v>0</v>
      </c>
      <c r="GG214" s="6">
        <v>0</v>
      </c>
      <c r="GH214" s="5">
        <v>0</v>
      </c>
      <c r="GI214" s="8">
        <v>0</v>
      </c>
      <c r="GJ214" s="6">
        <v>0</v>
      </c>
      <c r="GK214" s="5">
        <v>0</v>
      </c>
      <c r="GL214" s="8">
        <v>0</v>
      </c>
      <c r="GM214" s="6">
        <v>0</v>
      </c>
      <c r="GN214" s="5">
        <v>0</v>
      </c>
      <c r="GO214" s="8">
        <v>0</v>
      </c>
      <c r="GP214" s="6">
        <f t="shared" ref="GP214:GP215" si="783">GG214+GM214+C214+O214+X214+AJ214+BB214+BH214+BW214+BZ214+CO214+CU214+ET214+EZ214+GA214+GD214+GJ214+FX214+FR214+FO214+FL214+FI214+FF214+FC214+EW214+EQ214+EN214+EE214+DY214+DV214+DS214+DP214+DA214+CX214+CL214+CF214+CC214+BQ214+BK214+AP214+AM214+AG214+R214+I214+AS214+AV214+U214+DG214+DM214+F214+CR214+DD214+L214+AA214+EH214+AD214+AY214+CI214+BT214+DJ214+FU214+EB214</f>
        <v>2252.2454900000002</v>
      </c>
      <c r="GQ214" s="8">
        <f t="shared" ref="GQ214:GQ215" si="784">GH214+GN214+D214+P214+Y214+AK214+BC214+BI214+BX214+CA214+CP214+CV214+EU214+FA214+GB214+GE214+GK214+FY214+FS214+FP214+FM214+FJ214+FG214+FD214+EX214+ER214+EO214+EF214+DZ214+DW214+DT214+DQ214+DB214+CY214+CM214+CG214+CD214+BR214+BL214+AQ214+AN214+AH214+S214+J214+AT214+AW214+V214+DH214+DN214+G214+CS214+DE214+M214+AB214+EI214+AE214+AZ214+CJ214+BU214+DK214+FV214+EC214</f>
        <v>27322.446</v>
      </c>
    </row>
    <row r="215" spans="1:199" x14ac:dyDescent="0.3">
      <c r="A215" s="53">
        <v>2020</v>
      </c>
      <c r="B215" s="54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</v>
      </c>
      <c r="Y215" s="5">
        <v>0</v>
      </c>
      <c r="Z215" s="8">
        <v>0</v>
      </c>
      <c r="AA215" s="6">
        <v>2002.0329999999999</v>
      </c>
      <c r="AB215" s="5">
        <v>23643.663</v>
      </c>
      <c r="AC215" s="8">
        <f t="shared" si="774"/>
        <v>11809.826811046571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>
        <v>0</v>
      </c>
      <c r="AK215" s="5">
        <v>0</v>
      </c>
      <c r="AL215" s="8">
        <v>0</v>
      </c>
      <c r="AM215" s="6">
        <v>0</v>
      </c>
      <c r="AN215" s="5">
        <v>0</v>
      </c>
      <c r="AO215" s="8"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0</v>
      </c>
      <c r="AZ215" s="5">
        <v>0</v>
      </c>
      <c r="BA215" s="8">
        <v>0</v>
      </c>
      <c r="BB215" s="6">
        <v>0</v>
      </c>
      <c r="BC215" s="5">
        <v>0</v>
      </c>
      <c r="BD215" s="8">
        <v>0</v>
      </c>
      <c r="BE215" s="6">
        <v>0</v>
      </c>
      <c r="BF215" s="5">
        <v>0</v>
      </c>
      <c r="BG215" s="8">
        <f t="shared" si="775"/>
        <v>0</v>
      </c>
      <c r="BH215" s="6">
        <v>1.0003599999999999</v>
      </c>
      <c r="BI215" s="5">
        <v>35.351999999999997</v>
      </c>
      <c r="BJ215" s="8">
        <f t="shared" si="776"/>
        <v>35339.277859970411</v>
      </c>
      <c r="BK215" s="6">
        <v>0</v>
      </c>
      <c r="BL215" s="5">
        <v>0</v>
      </c>
      <c r="BM215" s="8">
        <v>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0</v>
      </c>
      <c r="BU215" s="5">
        <v>0</v>
      </c>
      <c r="BV215" s="8">
        <v>0</v>
      </c>
      <c r="BW215" s="6">
        <v>0</v>
      </c>
      <c r="BX215" s="5">
        <v>0</v>
      </c>
      <c r="BY215" s="8"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>
        <v>0</v>
      </c>
      <c r="CG215" s="5">
        <v>0</v>
      </c>
      <c r="CH215" s="8">
        <v>0</v>
      </c>
      <c r="CI215" s="6">
        <v>0</v>
      </c>
      <c r="CJ215" s="5">
        <v>0</v>
      </c>
      <c r="CK215" s="8"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v>0</v>
      </c>
      <c r="DH215" s="5">
        <v>0</v>
      </c>
      <c r="DI215" s="8">
        <v>0</v>
      </c>
      <c r="DJ215" s="6">
        <v>0</v>
      </c>
      <c r="DK215" s="5">
        <v>0</v>
      </c>
      <c r="DL215" s="8">
        <v>0</v>
      </c>
      <c r="DM215" s="6">
        <v>0</v>
      </c>
      <c r="DN215" s="5">
        <v>0</v>
      </c>
      <c r="DO215" s="8">
        <v>0</v>
      </c>
      <c r="DP215" s="6">
        <v>3.3959999999999999</v>
      </c>
      <c r="DQ215" s="5">
        <v>159.57</v>
      </c>
      <c r="DR215" s="8">
        <f t="shared" si="778"/>
        <v>46987.632508833922</v>
      </c>
      <c r="DS215" s="6">
        <v>0</v>
      </c>
      <c r="DT215" s="5">
        <v>0</v>
      </c>
      <c r="DU215" s="8">
        <v>0</v>
      </c>
      <c r="DV215" s="6">
        <v>0</v>
      </c>
      <c r="DW215" s="5">
        <v>0</v>
      </c>
      <c r="DX215" s="8">
        <v>0</v>
      </c>
      <c r="DY215" s="6">
        <v>0</v>
      </c>
      <c r="DZ215" s="5">
        <v>0</v>
      </c>
      <c r="EA215" s="8">
        <v>0</v>
      </c>
      <c r="EB215" s="6">
        <v>0</v>
      </c>
      <c r="EC215" s="5">
        <v>0</v>
      </c>
      <c r="ED215" s="8">
        <v>0</v>
      </c>
      <c r="EE215" s="6">
        <v>0</v>
      </c>
      <c r="EF215" s="5">
        <v>0</v>
      </c>
      <c r="EG215" s="8">
        <v>0</v>
      </c>
      <c r="EH215" s="6">
        <v>0</v>
      </c>
      <c r="EI215" s="5">
        <v>0</v>
      </c>
      <c r="EJ215" s="8">
        <v>0</v>
      </c>
      <c r="EK215" s="6">
        <v>0</v>
      </c>
      <c r="EL215" s="5">
        <v>0</v>
      </c>
      <c r="EM215" s="8">
        <f t="shared" si="779"/>
        <v>0</v>
      </c>
      <c r="EN215" s="6">
        <v>0</v>
      </c>
      <c r="EO215" s="5">
        <v>0</v>
      </c>
      <c r="EP215" s="8">
        <v>0</v>
      </c>
      <c r="EQ215" s="6">
        <v>0</v>
      </c>
      <c r="ER215" s="5">
        <v>0</v>
      </c>
      <c r="ES215" s="8">
        <v>0</v>
      </c>
      <c r="ET215" s="6">
        <v>0</v>
      </c>
      <c r="EU215" s="5">
        <v>0</v>
      </c>
      <c r="EV215" s="8">
        <v>0</v>
      </c>
      <c r="EW215" s="6">
        <v>0</v>
      </c>
      <c r="EX215" s="5">
        <v>0</v>
      </c>
      <c r="EY215" s="8">
        <v>0</v>
      </c>
      <c r="EZ215" s="6">
        <v>0</v>
      </c>
      <c r="FA215" s="5">
        <v>0</v>
      </c>
      <c r="FB215" s="8">
        <v>0</v>
      </c>
      <c r="FC215" s="6">
        <v>18.574999999999999</v>
      </c>
      <c r="FD215" s="5">
        <v>533.95299999999997</v>
      </c>
      <c r="FE215" s="8">
        <f t="shared" ref="FE215:FE217" si="785">FD215/FC215*1000</f>
        <v>28745.787348586808</v>
      </c>
      <c r="FF215" s="6">
        <v>0</v>
      </c>
      <c r="FG215" s="5">
        <v>0</v>
      </c>
      <c r="FH215" s="8">
        <v>0</v>
      </c>
      <c r="FI215" s="6">
        <v>0</v>
      </c>
      <c r="FJ215" s="5">
        <v>0</v>
      </c>
      <c r="FK215" s="8">
        <v>0</v>
      </c>
      <c r="FL215" s="6">
        <v>0</v>
      </c>
      <c r="FM215" s="5">
        <v>0</v>
      </c>
      <c r="FN215" s="8">
        <v>0</v>
      </c>
      <c r="FO215" s="6">
        <v>0</v>
      </c>
      <c r="FP215" s="5">
        <v>0</v>
      </c>
      <c r="FQ215" s="8">
        <v>0</v>
      </c>
      <c r="FR215" s="6">
        <v>0</v>
      </c>
      <c r="FS215" s="5">
        <v>0</v>
      </c>
      <c r="FT215" s="8">
        <v>0</v>
      </c>
      <c r="FU215" s="6">
        <v>0</v>
      </c>
      <c r="FV215" s="5">
        <v>0</v>
      </c>
      <c r="FW215" s="8">
        <v>0</v>
      </c>
      <c r="FX215" s="6">
        <v>239.94</v>
      </c>
      <c r="FY215" s="5">
        <v>2482.4760000000001</v>
      </c>
      <c r="FZ215" s="8">
        <f t="shared" si="781"/>
        <v>10346.236559139787</v>
      </c>
      <c r="GA215" s="6">
        <v>0.02</v>
      </c>
      <c r="GB215" s="5">
        <v>1.4450000000000001</v>
      </c>
      <c r="GC215" s="8">
        <f t="shared" si="782"/>
        <v>72250</v>
      </c>
      <c r="GD215" s="6">
        <v>1E-3</v>
      </c>
      <c r="GE215" s="5">
        <v>1.444</v>
      </c>
      <c r="GF215" s="8">
        <f t="shared" ref="GF215" si="786">GE215/GD215*1000</f>
        <v>1444000</v>
      </c>
      <c r="GG215" s="6">
        <v>0</v>
      </c>
      <c r="GH215" s="5">
        <v>0</v>
      </c>
      <c r="GI215" s="8">
        <v>0</v>
      </c>
      <c r="GJ215" s="6">
        <v>0</v>
      </c>
      <c r="GK215" s="5">
        <v>0</v>
      </c>
      <c r="GL215" s="8">
        <v>0</v>
      </c>
      <c r="GM215" s="6">
        <v>0</v>
      </c>
      <c r="GN215" s="5">
        <v>0</v>
      </c>
      <c r="GO215" s="8">
        <v>0</v>
      </c>
      <c r="GP215" s="6">
        <f t="shared" si="783"/>
        <v>2264.9653600000001</v>
      </c>
      <c r="GQ215" s="8">
        <f t="shared" si="784"/>
        <v>26857.903000000002</v>
      </c>
    </row>
    <row r="216" spans="1:199" x14ac:dyDescent="0.3">
      <c r="A216" s="53">
        <v>2020</v>
      </c>
      <c r="B216" s="54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0</v>
      </c>
      <c r="P216" s="5">
        <v>0</v>
      </c>
      <c r="Q216" s="8">
        <v>0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</v>
      </c>
      <c r="AB216" s="5">
        <v>0</v>
      </c>
      <c r="AC216" s="8">
        <v>0</v>
      </c>
      <c r="AD216" s="6">
        <v>0</v>
      </c>
      <c r="AE216" s="5">
        <v>0</v>
      </c>
      <c r="AF216" s="8">
        <v>0</v>
      </c>
      <c r="AG216" s="6">
        <v>0</v>
      </c>
      <c r="AH216" s="5">
        <v>0</v>
      </c>
      <c r="AI216" s="8">
        <v>0</v>
      </c>
      <c r="AJ216" s="6">
        <v>0</v>
      </c>
      <c r="AK216" s="5">
        <v>0</v>
      </c>
      <c r="AL216" s="8">
        <v>0</v>
      </c>
      <c r="AM216" s="6">
        <v>0</v>
      </c>
      <c r="AN216" s="5">
        <v>0</v>
      </c>
      <c r="AO216" s="8"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v>0</v>
      </c>
      <c r="BE216" s="6">
        <v>0</v>
      </c>
      <c r="BF216" s="5">
        <v>0</v>
      </c>
      <c r="BG216" s="8">
        <f t="shared" si="775"/>
        <v>0</v>
      </c>
      <c r="BH216" s="6">
        <v>0.76073999999999997</v>
      </c>
      <c r="BI216" s="5">
        <v>63.816000000000003</v>
      </c>
      <c r="BJ216" s="8">
        <f t="shared" si="776"/>
        <v>83886.741856613298</v>
      </c>
      <c r="BK216" s="6">
        <v>0</v>
      </c>
      <c r="BL216" s="5">
        <v>0</v>
      </c>
      <c r="BM216" s="8">
        <v>0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0</v>
      </c>
      <c r="BU216" s="5">
        <v>0</v>
      </c>
      <c r="BV216" s="8">
        <v>0</v>
      </c>
      <c r="BW216" s="6">
        <v>0</v>
      </c>
      <c r="BX216" s="5">
        <v>0</v>
      </c>
      <c r="BY216" s="8">
        <v>0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>
        <v>0</v>
      </c>
      <c r="CG216" s="5">
        <v>0</v>
      </c>
      <c r="CH216" s="8">
        <v>0</v>
      </c>
      <c r="CI216" s="6">
        <v>0</v>
      </c>
      <c r="CJ216" s="5">
        <v>0</v>
      </c>
      <c r="CK216" s="8"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v>0</v>
      </c>
      <c r="DA216" s="6">
        <v>0</v>
      </c>
      <c r="DB216" s="5">
        <v>0</v>
      </c>
      <c r="DC216" s="8">
        <v>0</v>
      </c>
      <c r="DD216" s="6">
        <v>0</v>
      </c>
      <c r="DE216" s="5">
        <v>0</v>
      </c>
      <c r="DF216" s="8">
        <v>0</v>
      </c>
      <c r="DG216" s="6">
        <v>0</v>
      </c>
      <c r="DH216" s="5">
        <v>0</v>
      </c>
      <c r="DI216" s="8">
        <v>0</v>
      </c>
      <c r="DJ216" s="6">
        <v>0</v>
      </c>
      <c r="DK216" s="5">
        <v>0</v>
      </c>
      <c r="DL216" s="8">
        <v>0</v>
      </c>
      <c r="DM216" s="6">
        <v>0</v>
      </c>
      <c r="DN216" s="5">
        <v>0</v>
      </c>
      <c r="DO216" s="8">
        <v>0</v>
      </c>
      <c r="DP216" s="6">
        <v>0.76</v>
      </c>
      <c r="DQ216" s="5">
        <v>40.865000000000002</v>
      </c>
      <c r="DR216" s="8">
        <f t="shared" si="778"/>
        <v>53769.736842105267</v>
      </c>
      <c r="DS216" s="6">
        <v>0</v>
      </c>
      <c r="DT216" s="5">
        <v>0</v>
      </c>
      <c r="DU216" s="8">
        <v>0</v>
      </c>
      <c r="DV216" s="6">
        <v>0</v>
      </c>
      <c r="DW216" s="5">
        <v>0</v>
      </c>
      <c r="DX216" s="8">
        <v>0</v>
      </c>
      <c r="DY216" s="6">
        <v>0</v>
      </c>
      <c r="DZ216" s="5">
        <v>0</v>
      </c>
      <c r="EA216" s="8">
        <v>0</v>
      </c>
      <c r="EB216" s="6">
        <v>0</v>
      </c>
      <c r="EC216" s="5">
        <v>0</v>
      </c>
      <c r="ED216" s="8">
        <v>0</v>
      </c>
      <c r="EE216" s="6">
        <v>0</v>
      </c>
      <c r="EF216" s="5">
        <v>0</v>
      </c>
      <c r="EG216" s="8">
        <v>0</v>
      </c>
      <c r="EH216" s="6">
        <v>0</v>
      </c>
      <c r="EI216" s="5">
        <v>0</v>
      </c>
      <c r="EJ216" s="8">
        <v>0</v>
      </c>
      <c r="EK216" s="6">
        <v>0</v>
      </c>
      <c r="EL216" s="5">
        <v>0</v>
      </c>
      <c r="EM216" s="8">
        <f t="shared" si="779"/>
        <v>0</v>
      </c>
      <c r="EN216" s="6">
        <v>0</v>
      </c>
      <c r="EO216" s="5">
        <v>0</v>
      </c>
      <c r="EP216" s="8">
        <v>0</v>
      </c>
      <c r="EQ216" s="6">
        <v>0</v>
      </c>
      <c r="ER216" s="5">
        <v>0</v>
      </c>
      <c r="ES216" s="8">
        <v>0</v>
      </c>
      <c r="ET216" s="6">
        <v>0</v>
      </c>
      <c r="EU216" s="5">
        <v>0</v>
      </c>
      <c r="EV216" s="8">
        <v>0</v>
      </c>
      <c r="EW216" s="6">
        <v>0</v>
      </c>
      <c r="EX216" s="5">
        <v>0</v>
      </c>
      <c r="EY216" s="8">
        <v>0</v>
      </c>
      <c r="EZ216" s="6">
        <v>0</v>
      </c>
      <c r="FA216" s="5">
        <v>0</v>
      </c>
      <c r="FB216" s="8">
        <v>0</v>
      </c>
      <c r="FC216" s="6">
        <v>0</v>
      </c>
      <c r="FD216" s="5">
        <v>0</v>
      </c>
      <c r="FE216" s="8">
        <v>0</v>
      </c>
      <c r="FF216" s="6">
        <v>0</v>
      </c>
      <c r="FG216" s="5">
        <v>0</v>
      </c>
      <c r="FH216" s="8">
        <v>0</v>
      </c>
      <c r="FI216" s="6">
        <v>0</v>
      </c>
      <c r="FJ216" s="5">
        <v>0</v>
      </c>
      <c r="FK216" s="8">
        <v>0</v>
      </c>
      <c r="FL216" s="6">
        <v>0</v>
      </c>
      <c r="FM216" s="5">
        <v>0</v>
      </c>
      <c r="FN216" s="8">
        <v>0</v>
      </c>
      <c r="FO216" s="6">
        <v>0</v>
      </c>
      <c r="FP216" s="5">
        <v>0</v>
      </c>
      <c r="FQ216" s="8">
        <v>0</v>
      </c>
      <c r="FR216" s="6">
        <v>0</v>
      </c>
      <c r="FS216" s="5">
        <v>0</v>
      </c>
      <c r="FT216" s="8">
        <v>0</v>
      </c>
      <c r="FU216" s="6">
        <v>0</v>
      </c>
      <c r="FV216" s="5">
        <v>0</v>
      </c>
      <c r="FW216" s="8">
        <v>0</v>
      </c>
      <c r="FX216" s="6">
        <v>0</v>
      </c>
      <c r="FY216" s="5">
        <v>0</v>
      </c>
      <c r="FZ216" s="8">
        <v>0</v>
      </c>
      <c r="GA216" s="6">
        <v>0</v>
      </c>
      <c r="GB216" s="5">
        <v>0</v>
      </c>
      <c r="GC216" s="8">
        <v>0</v>
      </c>
      <c r="GD216" s="6">
        <v>0</v>
      </c>
      <c r="GE216" s="5">
        <v>0</v>
      </c>
      <c r="GF216" s="8">
        <v>0</v>
      </c>
      <c r="GG216" s="6">
        <v>0</v>
      </c>
      <c r="GH216" s="5">
        <v>0</v>
      </c>
      <c r="GI216" s="8">
        <v>0</v>
      </c>
      <c r="GJ216" s="6">
        <v>0</v>
      </c>
      <c r="GK216" s="5">
        <v>0</v>
      </c>
      <c r="GL216" s="8">
        <v>0</v>
      </c>
      <c r="GM216" s="6">
        <v>0</v>
      </c>
      <c r="GN216" s="5">
        <v>0</v>
      </c>
      <c r="GO216" s="8">
        <v>0</v>
      </c>
      <c r="GP216" s="6">
        <f t="shared" ref="GP216:GP224" si="787">GG216+GM216+C216+O216+X216+AJ216+BB216+BH216+BW216+BZ216+CO216+CU216+ET216+EZ216+GA216+GD216+GJ216+FX216+FR216+FO216+FL216+FI216+FF216+FC216+EW216+EQ216+EN216+EE216+DY216+DV216+DS216+DP216+DA216+CX216+CL216+CF216+CC216+BQ216+BK216+AP216+AM216+AG216+R216+I216+AS216+AV216+U216+DG216+DM216+F216+CR216+DD216+L216+AA216+EH216+AD216+AY216+CI216+BT216+DJ216+FU216+EB216+BN216</f>
        <v>1.52074</v>
      </c>
      <c r="GQ216" s="8">
        <f t="shared" ref="GQ216:GQ224" si="788">GH216+GN216+D216+P216+Y216+AK216+BC216+BI216+BX216+CA216+CP216+CV216+EU216+FA216+GB216+GE216+GK216+FY216+FS216+FP216+FM216+FJ216+FG216+FD216+EX216+ER216+EO216+EF216+DZ216+DW216+DT216+DQ216+DB216+CY216+CM216+CG216+CD216+BR216+BL216+AQ216+AN216+AH216+S216+J216+AT216+AW216+V216+DH216+DN216+G216+CS216+DE216+M216+AB216+EI216+AE216+AZ216+CJ216+BU216+DK216+FV216+EC216+BO216</f>
        <v>104.68100000000001</v>
      </c>
    </row>
    <row r="217" spans="1:199" ht="14.25" customHeight="1" x14ac:dyDescent="0.3">
      <c r="A217" s="53">
        <v>2020</v>
      </c>
      <c r="B217" s="54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0</v>
      </c>
      <c r="P217" s="5">
        <v>0</v>
      </c>
      <c r="Q217" s="8">
        <v>0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0</v>
      </c>
      <c r="Y217" s="5">
        <v>0</v>
      </c>
      <c r="Z217" s="8">
        <v>0</v>
      </c>
      <c r="AA217" s="6">
        <v>0</v>
      </c>
      <c r="AB217" s="5">
        <v>0</v>
      </c>
      <c r="AC217" s="8">
        <v>0</v>
      </c>
      <c r="AD217" s="6">
        <v>0</v>
      </c>
      <c r="AE217" s="5">
        <v>0</v>
      </c>
      <c r="AF217" s="8">
        <v>0</v>
      </c>
      <c r="AG217" s="6">
        <v>0</v>
      </c>
      <c r="AH217" s="5">
        <v>0</v>
      </c>
      <c r="AI217" s="8">
        <v>0</v>
      </c>
      <c r="AJ217" s="6">
        <v>0</v>
      </c>
      <c r="AK217" s="5">
        <v>0</v>
      </c>
      <c r="AL217" s="8">
        <v>0</v>
      </c>
      <c r="AM217" s="6">
        <v>0</v>
      </c>
      <c r="AN217" s="5">
        <v>0</v>
      </c>
      <c r="AO217" s="8"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1.2E-2</v>
      </c>
      <c r="BC217" s="5">
        <v>1.804</v>
      </c>
      <c r="BD217" s="8">
        <f t="shared" ref="BD217" si="789">BC217/BB217*1000</f>
        <v>150333.33333333334</v>
      </c>
      <c r="BE217" s="6">
        <v>0</v>
      </c>
      <c r="BF217" s="5">
        <v>0</v>
      </c>
      <c r="BG217" s="8">
        <f t="shared" si="775"/>
        <v>0</v>
      </c>
      <c r="BH217" s="6">
        <v>0.05</v>
      </c>
      <c r="BI217" s="5">
        <v>4.6719999999999997</v>
      </c>
      <c r="BJ217" s="8">
        <f t="shared" si="776"/>
        <v>93439.999999999985</v>
      </c>
      <c r="BK217" s="6">
        <v>0</v>
      </c>
      <c r="BL217" s="5">
        <v>0</v>
      </c>
      <c r="BM217" s="8"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0</v>
      </c>
      <c r="BU217" s="5">
        <v>0</v>
      </c>
      <c r="BV217" s="8">
        <v>0</v>
      </c>
      <c r="BW217" s="6">
        <v>0</v>
      </c>
      <c r="BX217" s="5">
        <v>0</v>
      </c>
      <c r="BY217" s="8">
        <v>0</v>
      </c>
      <c r="BZ217" s="6">
        <v>0</v>
      </c>
      <c r="CA217" s="5">
        <v>0</v>
      </c>
      <c r="CB217" s="8">
        <v>0</v>
      </c>
      <c r="CC217" s="6">
        <v>10</v>
      </c>
      <c r="CD217" s="5">
        <v>388.255</v>
      </c>
      <c r="CE217" s="8">
        <f t="shared" ref="CE217" si="790">CD217/CC217*1000</f>
        <v>38825.5</v>
      </c>
      <c r="CF217" s="6">
        <v>0</v>
      </c>
      <c r="CG217" s="5">
        <v>0</v>
      </c>
      <c r="CH217" s="8">
        <v>0</v>
      </c>
      <c r="CI217" s="6">
        <v>0</v>
      </c>
      <c r="CJ217" s="5">
        <v>0</v>
      </c>
      <c r="CK217" s="8"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v>0</v>
      </c>
      <c r="DH217" s="5">
        <v>0</v>
      </c>
      <c r="DI217" s="8">
        <v>0</v>
      </c>
      <c r="DJ217" s="6">
        <v>0</v>
      </c>
      <c r="DK217" s="5">
        <v>0</v>
      </c>
      <c r="DL217" s="8">
        <v>0</v>
      </c>
      <c r="DM217" s="6">
        <v>0</v>
      </c>
      <c r="DN217" s="5">
        <v>0</v>
      </c>
      <c r="DO217" s="8">
        <v>0</v>
      </c>
      <c r="DP217" s="6">
        <v>0</v>
      </c>
      <c r="DQ217" s="5">
        <v>0</v>
      </c>
      <c r="DR217" s="8">
        <v>0</v>
      </c>
      <c r="DS217" s="6">
        <v>0</v>
      </c>
      <c r="DT217" s="5">
        <v>0</v>
      </c>
      <c r="DU217" s="8">
        <v>0</v>
      </c>
      <c r="DV217" s="6">
        <v>0</v>
      </c>
      <c r="DW217" s="5">
        <v>0</v>
      </c>
      <c r="DX217" s="8">
        <v>0</v>
      </c>
      <c r="DY217" s="6">
        <v>0</v>
      </c>
      <c r="DZ217" s="5">
        <v>0</v>
      </c>
      <c r="EA217" s="8">
        <v>0</v>
      </c>
      <c r="EB217" s="6">
        <v>0</v>
      </c>
      <c r="EC217" s="5">
        <v>0</v>
      </c>
      <c r="ED217" s="8">
        <v>0</v>
      </c>
      <c r="EE217" s="6">
        <v>0</v>
      </c>
      <c r="EF217" s="5">
        <v>0</v>
      </c>
      <c r="EG217" s="8">
        <v>0</v>
      </c>
      <c r="EH217" s="6">
        <v>0</v>
      </c>
      <c r="EI217" s="5">
        <v>0</v>
      </c>
      <c r="EJ217" s="8">
        <v>0</v>
      </c>
      <c r="EK217" s="6">
        <v>0</v>
      </c>
      <c r="EL217" s="5">
        <v>0</v>
      </c>
      <c r="EM217" s="8">
        <f t="shared" si="779"/>
        <v>0</v>
      </c>
      <c r="EN217" s="6">
        <v>0</v>
      </c>
      <c r="EO217" s="5">
        <v>0</v>
      </c>
      <c r="EP217" s="8">
        <v>0</v>
      </c>
      <c r="EQ217" s="6">
        <v>0</v>
      </c>
      <c r="ER217" s="5">
        <v>0</v>
      </c>
      <c r="ES217" s="8">
        <v>0</v>
      </c>
      <c r="ET217" s="6">
        <v>0</v>
      </c>
      <c r="EU217" s="5">
        <v>0</v>
      </c>
      <c r="EV217" s="8">
        <v>0</v>
      </c>
      <c r="EW217" s="6">
        <v>0</v>
      </c>
      <c r="EX217" s="5">
        <v>0</v>
      </c>
      <c r="EY217" s="8">
        <v>0</v>
      </c>
      <c r="EZ217" s="6">
        <v>0</v>
      </c>
      <c r="FA217" s="5">
        <v>0</v>
      </c>
      <c r="FB217" s="8">
        <v>0</v>
      </c>
      <c r="FC217" s="6">
        <v>22.04</v>
      </c>
      <c r="FD217" s="5">
        <v>451.65100000000001</v>
      </c>
      <c r="FE217" s="8">
        <f t="shared" si="785"/>
        <v>20492.332123411979</v>
      </c>
      <c r="FF217" s="6">
        <v>0</v>
      </c>
      <c r="FG217" s="5">
        <v>0</v>
      </c>
      <c r="FH217" s="8">
        <v>0</v>
      </c>
      <c r="FI217" s="6">
        <v>0</v>
      </c>
      <c r="FJ217" s="5">
        <v>0</v>
      </c>
      <c r="FK217" s="8">
        <v>0</v>
      </c>
      <c r="FL217" s="6">
        <v>0</v>
      </c>
      <c r="FM217" s="5">
        <v>0</v>
      </c>
      <c r="FN217" s="8">
        <v>0</v>
      </c>
      <c r="FO217" s="6">
        <v>0</v>
      </c>
      <c r="FP217" s="5">
        <v>0</v>
      </c>
      <c r="FQ217" s="8">
        <v>0</v>
      </c>
      <c r="FR217" s="6">
        <v>0</v>
      </c>
      <c r="FS217" s="5">
        <v>0</v>
      </c>
      <c r="FT217" s="8">
        <v>0</v>
      </c>
      <c r="FU217" s="6">
        <v>0</v>
      </c>
      <c r="FV217" s="5">
        <v>0</v>
      </c>
      <c r="FW217" s="8">
        <v>0</v>
      </c>
      <c r="FX217" s="6">
        <v>479.24</v>
      </c>
      <c r="FY217" s="5">
        <v>6212.17</v>
      </c>
      <c r="FZ217" s="8">
        <f t="shared" si="781"/>
        <v>12962.544862699273</v>
      </c>
      <c r="GA217" s="6">
        <v>2.0660000000000001E-2</v>
      </c>
      <c r="GB217" s="5">
        <v>1.3460000000000001</v>
      </c>
      <c r="GC217" s="8">
        <f t="shared" si="782"/>
        <v>65150.048402710556</v>
      </c>
      <c r="GD217" s="6">
        <v>0</v>
      </c>
      <c r="GE217" s="5">
        <v>0</v>
      </c>
      <c r="GF217" s="8">
        <v>0</v>
      </c>
      <c r="GG217" s="6">
        <v>0</v>
      </c>
      <c r="GH217" s="5">
        <v>0</v>
      </c>
      <c r="GI217" s="8">
        <v>0</v>
      </c>
      <c r="GJ217" s="6">
        <v>0</v>
      </c>
      <c r="GK217" s="5">
        <v>0</v>
      </c>
      <c r="GL217" s="8">
        <v>0</v>
      </c>
      <c r="GM217" s="6">
        <v>0</v>
      </c>
      <c r="GN217" s="5">
        <v>0</v>
      </c>
      <c r="GO217" s="8">
        <v>0</v>
      </c>
      <c r="GP217" s="6">
        <f t="shared" si="787"/>
        <v>511.36266000000001</v>
      </c>
      <c r="GQ217" s="8">
        <f t="shared" si="788"/>
        <v>7059.8980000000001</v>
      </c>
    </row>
    <row r="218" spans="1:199" x14ac:dyDescent="0.3">
      <c r="A218" s="53">
        <v>2020</v>
      </c>
      <c r="B218" s="8" t="s">
        <v>6</v>
      </c>
      <c r="C218" s="6">
        <v>0</v>
      </c>
      <c r="D218" s="5">
        <v>0</v>
      </c>
      <c r="E218" s="8">
        <f t="shared" ref="E218:BV225" si="791">IF(C218=0,0,D218/C218*1000)</f>
        <v>0</v>
      </c>
      <c r="F218" s="6">
        <v>0</v>
      </c>
      <c r="G218" s="5">
        <v>0</v>
      </c>
      <c r="H218" s="8">
        <f t="shared" si="791"/>
        <v>0</v>
      </c>
      <c r="I218" s="6">
        <v>0</v>
      </c>
      <c r="J218" s="5">
        <v>0</v>
      </c>
      <c r="K218" s="8">
        <f t="shared" si="791"/>
        <v>0</v>
      </c>
      <c r="L218" s="6">
        <v>0</v>
      </c>
      <c r="M218" s="5">
        <v>0</v>
      </c>
      <c r="N218" s="8">
        <f t="shared" si="791"/>
        <v>0</v>
      </c>
      <c r="O218" s="6">
        <v>0</v>
      </c>
      <c r="P218" s="5">
        <v>0</v>
      </c>
      <c r="Q218" s="8">
        <f t="shared" si="791"/>
        <v>0</v>
      </c>
      <c r="R218" s="6">
        <v>0</v>
      </c>
      <c r="S218" s="5">
        <v>0</v>
      </c>
      <c r="T218" s="8">
        <f t="shared" si="791"/>
        <v>0</v>
      </c>
      <c r="U218" s="6">
        <v>0</v>
      </c>
      <c r="V218" s="5">
        <v>0</v>
      </c>
      <c r="W218" s="8">
        <f t="shared" si="791"/>
        <v>0</v>
      </c>
      <c r="X218" s="6">
        <v>0</v>
      </c>
      <c r="Y218" s="5">
        <v>0</v>
      </c>
      <c r="Z218" s="8">
        <f t="shared" si="791"/>
        <v>0</v>
      </c>
      <c r="AA218" s="6">
        <v>2009.3130000000001</v>
      </c>
      <c r="AB218" s="5">
        <v>30467.411</v>
      </c>
      <c r="AC218" s="8">
        <f t="shared" si="791"/>
        <v>15163.098531687197</v>
      </c>
      <c r="AD218" s="6">
        <v>0</v>
      </c>
      <c r="AE218" s="5">
        <v>0</v>
      </c>
      <c r="AF218" s="8">
        <f t="shared" si="791"/>
        <v>0</v>
      </c>
      <c r="AG218" s="6">
        <v>0</v>
      </c>
      <c r="AH218" s="5">
        <v>0</v>
      </c>
      <c r="AI218" s="8">
        <f t="shared" si="791"/>
        <v>0</v>
      </c>
      <c r="AJ218" s="6">
        <v>0</v>
      </c>
      <c r="AK218" s="5">
        <v>0</v>
      </c>
      <c r="AL218" s="8">
        <f t="shared" si="791"/>
        <v>0</v>
      </c>
      <c r="AM218" s="6">
        <v>0</v>
      </c>
      <c r="AN218" s="5">
        <v>0</v>
      </c>
      <c r="AO218" s="8">
        <f t="shared" si="791"/>
        <v>0</v>
      </c>
      <c r="AP218" s="6">
        <v>0</v>
      </c>
      <c r="AQ218" s="5">
        <v>0</v>
      </c>
      <c r="AR218" s="8">
        <f t="shared" si="791"/>
        <v>0</v>
      </c>
      <c r="AS218" s="6">
        <v>0</v>
      </c>
      <c r="AT218" s="5">
        <v>0</v>
      </c>
      <c r="AU218" s="8">
        <f t="shared" si="791"/>
        <v>0</v>
      </c>
      <c r="AV218" s="6">
        <v>0</v>
      </c>
      <c r="AW218" s="5">
        <v>0</v>
      </c>
      <c r="AX218" s="8">
        <f t="shared" si="791"/>
        <v>0</v>
      </c>
      <c r="AY218" s="6">
        <v>0</v>
      </c>
      <c r="AZ218" s="5">
        <v>0</v>
      </c>
      <c r="BA218" s="8">
        <f t="shared" si="791"/>
        <v>0</v>
      </c>
      <c r="BB218" s="6">
        <v>0</v>
      </c>
      <c r="BC218" s="5">
        <v>0</v>
      </c>
      <c r="BD218" s="8">
        <f t="shared" si="791"/>
        <v>0</v>
      </c>
      <c r="BE218" s="6">
        <v>0</v>
      </c>
      <c r="BF218" s="5">
        <v>0</v>
      </c>
      <c r="BG218" s="8">
        <f t="shared" si="775"/>
        <v>0</v>
      </c>
      <c r="BH218" s="6">
        <v>8.4999999999999995E-4</v>
      </c>
      <c r="BI218" s="5">
        <v>1.597</v>
      </c>
      <c r="BJ218" s="61">
        <f t="shared" si="791"/>
        <v>1878823.5294117648</v>
      </c>
      <c r="BK218" s="6">
        <v>0</v>
      </c>
      <c r="BL218" s="5">
        <v>0</v>
      </c>
      <c r="BM218" s="8">
        <f t="shared" si="791"/>
        <v>0</v>
      </c>
      <c r="BN218" s="6">
        <v>0</v>
      </c>
      <c r="BO218" s="5">
        <v>0</v>
      </c>
      <c r="BP218" s="8">
        <f t="shared" ref="BP218:BP225" si="792">IF(BN218=0,0,BO218/BN218*1000)</f>
        <v>0</v>
      </c>
      <c r="BQ218" s="6">
        <v>0</v>
      </c>
      <c r="BR218" s="5">
        <v>0</v>
      </c>
      <c r="BS218" s="8">
        <f t="shared" si="791"/>
        <v>0</v>
      </c>
      <c r="BT218" s="6">
        <v>0</v>
      </c>
      <c r="BU218" s="5">
        <v>0</v>
      </c>
      <c r="BV218" s="8">
        <f t="shared" si="791"/>
        <v>0</v>
      </c>
      <c r="BW218" s="6">
        <v>0</v>
      </c>
      <c r="BX218" s="5">
        <v>0</v>
      </c>
      <c r="BY218" s="8">
        <f t="shared" ref="BY218:EP225" si="793">IF(BW218=0,0,BX218/BW218*1000)</f>
        <v>0</v>
      </c>
      <c r="BZ218" s="6">
        <v>0</v>
      </c>
      <c r="CA218" s="5">
        <v>0</v>
      </c>
      <c r="CB218" s="8">
        <f t="shared" si="793"/>
        <v>0</v>
      </c>
      <c r="CC218" s="6">
        <v>0</v>
      </c>
      <c r="CD218" s="5">
        <v>0</v>
      </c>
      <c r="CE218" s="8">
        <f t="shared" si="793"/>
        <v>0</v>
      </c>
      <c r="CF218" s="6">
        <v>0</v>
      </c>
      <c r="CG218" s="5">
        <v>0</v>
      </c>
      <c r="CH218" s="8">
        <f t="shared" si="793"/>
        <v>0</v>
      </c>
      <c r="CI218" s="6">
        <v>0</v>
      </c>
      <c r="CJ218" s="5">
        <v>0</v>
      </c>
      <c r="CK218" s="8">
        <f t="shared" si="793"/>
        <v>0</v>
      </c>
      <c r="CL218" s="6">
        <v>0</v>
      </c>
      <c r="CM218" s="5">
        <v>0</v>
      </c>
      <c r="CN218" s="8">
        <f t="shared" si="793"/>
        <v>0</v>
      </c>
      <c r="CO218" s="6">
        <v>0</v>
      </c>
      <c r="CP218" s="5">
        <v>0</v>
      </c>
      <c r="CQ218" s="8">
        <f t="shared" si="793"/>
        <v>0</v>
      </c>
      <c r="CR218" s="6">
        <v>0</v>
      </c>
      <c r="CS218" s="5">
        <v>0</v>
      </c>
      <c r="CT218" s="8">
        <f t="shared" si="793"/>
        <v>0</v>
      </c>
      <c r="CU218" s="6">
        <v>0</v>
      </c>
      <c r="CV218" s="5">
        <v>0</v>
      </c>
      <c r="CW218" s="8">
        <f t="shared" si="793"/>
        <v>0</v>
      </c>
      <c r="CX218" s="6">
        <v>0</v>
      </c>
      <c r="CY218" s="5">
        <v>0</v>
      </c>
      <c r="CZ218" s="8">
        <f t="shared" si="793"/>
        <v>0</v>
      </c>
      <c r="DA218" s="6">
        <v>0</v>
      </c>
      <c r="DB218" s="5">
        <v>0</v>
      </c>
      <c r="DC218" s="8">
        <f t="shared" si="793"/>
        <v>0</v>
      </c>
      <c r="DD218" s="6">
        <v>0</v>
      </c>
      <c r="DE218" s="5">
        <v>0</v>
      </c>
      <c r="DF218" s="8">
        <f t="shared" si="793"/>
        <v>0</v>
      </c>
      <c r="DG218" s="6">
        <v>0</v>
      </c>
      <c r="DH218" s="5">
        <v>0</v>
      </c>
      <c r="DI218" s="8">
        <f t="shared" si="793"/>
        <v>0</v>
      </c>
      <c r="DJ218" s="6">
        <v>0</v>
      </c>
      <c r="DK218" s="5">
        <v>0</v>
      </c>
      <c r="DL218" s="8">
        <f t="shared" si="793"/>
        <v>0</v>
      </c>
      <c r="DM218" s="6">
        <v>0</v>
      </c>
      <c r="DN218" s="5">
        <v>0</v>
      </c>
      <c r="DO218" s="8">
        <f t="shared" si="793"/>
        <v>0</v>
      </c>
      <c r="DP218" s="6">
        <v>0</v>
      </c>
      <c r="DQ218" s="5">
        <v>0</v>
      </c>
      <c r="DR218" s="8">
        <f t="shared" si="793"/>
        <v>0</v>
      </c>
      <c r="DS218" s="6">
        <v>0</v>
      </c>
      <c r="DT218" s="5">
        <v>0</v>
      </c>
      <c r="DU218" s="8">
        <f t="shared" si="793"/>
        <v>0</v>
      </c>
      <c r="DV218" s="6">
        <v>0</v>
      </c>
      <c r="DW218" s="5">
        <v>0</v>
      </c>
      <c r="DX218" s="8">
        <f t="shared" si="793"/>
        <v>0</v>
      </c>
      <c r="DY218" s="6">
        <v>0</v>
      </c>
      <c r="DZ218" s="5">
        <v>0</v>
      </c>
      <c r="EA218" s="8">
        <f t="shared" si="793"/>
        <v>0</v>
      </c>
      <c r="EB218" s="6">
        <v>0</v>
      </c>
      <c r="EC218" s="5">
        <v>0</v>
      </c>
      <c r="ED218" s="8">
        <f t="shared" ref="ED218:ED225" si="794">IF(EB218=0,0,EC218/EB218*1000)</f>
        <v>0</v>
      </c>
      <c r="EE218" s="6">
        <v>0</v>
      </c>
      <c r="EF218" s="5">
        <v>0</v>
      </c>
      <c r="EG218" s="8">
        <f t="shared" si="793"/>
        <v>0</v>
      </c>
      <c r="EH218" s="6">
        <v>0</v>
      </c>
      <c r="EI218" s="5">
        <v>0</v>
      </c>
      <c r="EJ218" s="8">
        <f t="shared" si="793"/>
        <v>0</v>
      </c>
      <c r="EK218" s="6">
        <v>0</v>
      </c>
      <c r="EL218" s="5">
        <v>0</v>
      </c>
      <c r="EM218" s="8">
        <f t="shared" si="779"/>
        <v>0</v>
      </c>
      <c r="EN218" s="6">
        <v>0</v>
      </c>
      <c r="EO218" s="5">
        <v>0</v>
      </c>
      <c r="EP218" s="8">
        <f t="shared" si="793"/>
        <v>0</v>
      </c>
      <c r="EQ218" s="6">
        <v>0</v>
      </c>
      <c r="ER218" s="5">
        <v>0</v>
      </c>
      <c r="ES218" s="8">
        <f t="shared" ref="ES218:GO225" si="795">IF(EQ218=0,0,ER218/EQ218*1000)</f>
        <v>0</v>
      </c>
      <c r="ET218" s="6">
        <v>0</v>
      </c>
      <c r="EU218" s="5">
        <v>0</v>
      </c>
      <c r="EV218" s="8">
        <f t="shared" si="795"/>
        <v>0</v>
      </c>
      <c r="EW218" s="6">
        <v>0</v>
      </c>
      <c r="EX218" s="5">
        <v>0</v>
      </c>
      <c r="EY218" s="8">
        <f t="shared" si="795"/>
        <v>0</v>
      </c>
      <c r="EZ218" s="6">
        <v>0</v>
      </c>
      <c r="FA218" s="5">
        <v>0</v>
      </c>
      <c r="FB218" s="8">
        <f t="shared" si="795"/>
        <v>0</v>
      </c>
      <c r="FC218" s="6">
        <v>89.072000000000003</v>
      </c>
      <c r="FD218" s="5">
        <v>1974.6079999999999</v>
      </c>
      <c r="FE218" s="8">
        <f t="shared" si="795"/>
        <v>22168.672534578767</v>
      </c>
      <c r="FF218" s="6">
        <v>0</v>
      </c>
      <c r="FG218" s="5">
        <v>0</v>
      </c>
      <c r="FH218" s="8">
        <f t="shared" si="795"/>
        <v>0</v>
      </c>
      <c r="FI218" s="6">
        <v>0</v>
      </c>
      <c r="FJ218" s="5">
        <v>0</v>
      </c>
      <c r="FK218" s="8">
        <f t="shared" si="795"/>
        <v>0</v>
      </c>
      <c r="FL218" s="6">
        <v>0</v>
      </c>
      <c r="FM218" s="5">
        <v>0</v>
      </c>
      <c r="FN218" s="8">
        <f t="shared" si="795"/>
        <v>0</v>
      </c>
      <c r="FO218" s="6">
        <v>0</v>
      </c>
      <c r="FP218" s="5">
        <v>0</v>
      </c>
      <c r="FQ218" s="8">
        <f t="shared" si="795"/>
        <v>0</v>
      </c>
      <c r="FR218" s="6">
        <v>0</v>
      </c>
      <c r="FS218" s="5">
        <v>0</v>
      </c>
      <c r="FT218" s="8">
        <f t="shared" si="795"/>
        <v>0</v>
      </c>
      <c r="FU218" s="6">
        <v>0</v>
      </c>
      <c r="FV218" s="5">
        <v>0</v>
      </c>
      <c r="FW218" s="8">
        <f t="shared" si="795"/>
        <v>0</v>
      </c>
      <c r="FX218" s="6">
        <v>0</v>
      </c>
      <c r="FY218" s="5">
        <v>0</v>
      </c>
      <c r="FZ218" s="8">
        <f t="shared" si="795"/>
        <v>0</v>
      </c>
      <c r="GA218" s="6">
        <v>0</v>
      </c>
      <c r="GB218" s="5">
        <v>0</v>
      </c>
      <c r="GC218" s="8">
        <f t="shared" si="795"/>
        <v>0</v>
      </c>
      <c r="GD218" s="6">
        <v>0</v>
      </c>
      <c r="GE218" s="5">
        <v>0</v>
      </c>
      <c r="GF218" s="8">
        <f t="shared" si="795"/>
        <v>0</v>
      </c>
      <c r="GG218" s="6">
        <v>0</v>
      </c>
      <c r="GH218" s="5">
        <v>0</v>
      </c>
      <c r="GI218" s="8">
        <f t="shared" si="795"/>
        <v>0</v>
      </c>
      <c r="GJ218" s="6">
        <v>0</v>
      </c>
      <c r="GK218" s="5">
        <v>0</v>
      </c>
      <c r="GL218" s="8">
        <f t="shared" si="795"/>
        <v>0</v>
      </c>
      <c r="GM218" s="6">
        <v>0</v>
      </c>
      <c r="GN218" s="5">
        <v>0</v>
      </c>
      <c r="GO218" s="8">
        <f t="shared" si="795"/>
        <v>0</v>
      </c>
      <c r="GP218" s="6">
        <f t="shared" si="787"/>
        <v>2098.3858500000001</v>
      </c>
      <c r="GQ218" s="8">
        <f t="shared" si="788"/>
        <v>32443.616000000002</v>
      </c>
    </row>
    <row r="219" spans="1:199" x14ac:dyDescent="0.3">
      <c r="A219" s="53">
        <v>2020</v>
      </c>
      <c r="B219" s="54" t="s">
        <v>7</v>
      </c>
      <c r="C219" s="6">
        <v>0</v>
      </c>
      <c r="D219" s="5">
        <v>0</v>
      </c>
      <c r="E219" s="8">
        <f t="shared" si="791"/>
        <v>0</v>
      </c>
      <c r="F219" s="6">
        <v>0</v>
      </c>
      <c r="G219" s="5">
        <v>0</v>
      </c>
      <c r="H219" s="8">
        <f t="shared" si="791"/>
        <v>0</v>
      </c>
      <c r="I219" s="6">
        <v>0</v>
      </c>
      <c r="J219" s="5">
        <v>0</v>
      </c>
      <c r="K219" s="8">
        <f t="shared" si="791"/>
        <v>0</v>
      </c>
      <c r="L219" s="6">
        <v>0</v>
      </c>
      <c r="M219" s="5">
        <v>0</v>
      </c>
      <c r="N219" s="8">
        <f t="shared" si="791"/>
        <v>0</v>
      </c>
      <c r="O219" s="6">
        <v>1.52</v>
      </c>
      <c r="P219" s="5">
        <v>50.927999999999997</v>
      </c>
      <c r="Q219" s="8">
        <f t="shared" si="791"/>
        <v>33505.263157894733</v>
      </c>
      <c r="R219" s="6">
        <v>0</v>
      </c>
      <c r="S219" s="5">
        <v>0</v>
      </c>
      <c r="T219" s="8">
        <f t="shared" si="791"/>
        <v>0</v>
      </c>
      <c r="U219" s="6">
        <v>0</v>
      </c>
      <c r="V219" s="5">
        <v>0</v>
      </c>
      <c r="W219" s="8">
        <f t="shared" si="791"/>
        <v>0</v>
      </c>
      <c r="X219" s="6">
        <v>0</v>
      </c>
      <c r="Y219" s="5">
        <v>0</v>
      </c>
      <c r="Z219" s="8">
        <f t="shared" si="791"/>
        <v>0</v>
      </c>
      <c r="AA219" s="6">
        <v>0</v>
      </c>
      <c r="AB219" s="5">
        <v>0</v>
      </c>
      <c r="AC219" s="8">
        <f t="shared" si="791"/>
        <v>0</v>
      </c>
      <c r="AD219" s="6">
        <v>0</v>
      </c>
      <c r="AE219" s="5">
        <v>0</v>
      </c>
      <c r="AF219" s="8">
        <f t="shared" si="791"/>
        <v>0</v>
      </c>
      <c r="AG219" s="6">
        <v>0</v>
      </c>
      <c r="AH219" s="5">
        <v>0</v>
      </c>
      <c r="AI219" s="8">
        <f t="shared" si="791"/>
        <v>0</v>
      </c>
      <c r="AJ219" s="6">
        <v>0</v>
      </c>
      <c r="AK219" s="5">
        <v>0</v>
      </c>
      <c r="AL219" s="8">
        <f t="shared" si="791"/>
        <v>0</v>
      </c>
      <c r="AM219" s="6">
        <v>0</v>
      </c>
      <c r="AN219" s="5">
        <v>0</v>
      </c>
      <c r="AO219" s="8">
        <f t="shared" si="791"/>
        <v>0</v>
      </c>
      <c r="AP219" s="6">
        <v>0</v>
      </c>
      <c r="AQ219" s="5">
        <v>0</v>
      </c>
      <c r="AR219" s="8">
        <f t="shared" si="791"/>
        <v>0</v>
      </c>
      <c r="AS219" s="6">
        <v>0</v>
      </c>
      <c r="AT219" s="5">
        <v>0</v>
      </c>
      <c r="AU219" s="8">
        <f t="shared" si="791"/>
        <v>0</v>
      </c>
      <c r="AV219" s="6">
        <v>0</v>
      </c>
      <c r="AW219" s="5">
        <v>0</v>
      </c>
      <c r="AX219" s="8">
        <f t="shared" si="791"/>
        <v>0</v>
      </c>
      <c r="AY219" s="6">
        <v>0</v>
      </c>
      <c r="AZ219" s="5">
        <v>0</v>
      </c>
      <c r="BA219" s="8">
        <f t="shared" si="791"/>
        <v>0</v>
      </c>
      <c r="BB219" s="6">
        <v>0</v>
      </c>
      <c r="BC219" s="5">
        <v>0</v>
      </c>
      <c r="BD219" s="8">
        <f t="shared" si="791"/>
        <v>0</v>
      </c>
      <c r="BE219" s="6">
        <v>0</v>
      </c>
      <c r="BF219" s="5">
        <v>0</v>
      </c>
      <c r="BG219" s="8">
        <f t="shared" si="775"/>
        <v>0</v>
      </c>
      <c r="BH219" s="6">
        <v>0</v>
      </c>
      <c r="BI219" s="5">
        <v>0</v>
      </c>
      <c r="BJ219" s="8">
        <f t="shared" si="791"/>
        <v>0</v>
      </c>
      <c r="BK219" s="6">
        <v>0</v>
      </c>
      <c r="BL219" s="5">
        <v>0</v>
      </c>
      <c r="BM219" s="8">
        <f t="shared" si="791"/>
        <v>0</v>
      </c>
      <c r="BN219" s="6">
        <v>0</v>
      </c>
      <c r="BO219" s="5">
        <v>0</v>
      </c>
      <c r="BP219" s="8">
        <f t="shared" si="792"/>
        <v>0</v>
      </c>
      <c r="BQ219" s="6">
        <v>0</v>
      </c>
      <c r="BR219" s="5">
        <v>0</v>
      </c>
      <c r="BS219" s="8">
        <f t="shared" si="791"/>
        <v>0</v>
      </c>
      <c r="BT219" s="6">
        <v>0</v>
      </c>
      <c r="BU219" s="5">
        <v>0</v>
      </c>
      <c r="BV219" s="8">
        <f t="shared" si="791"/>
        <v>0</v>
      </c>
      <c r="BW219" s="6">
        <v>0</v>
      </c>
      <c r="BX219" s="5">
        <v>0</v>
      </c>
      <c r="BY219" s="8">
        <f t="shared" si="793"/>
        <v>0</v>
      </c>
      <c r="BZ219" s="6">
        <v>0</v>
      </c>
      <c r="CA219" s="5">
        <v>0</v>
      </c>
      <c r="CB219" s="8">
        <f t="shared" si="793"/>
        <v>0</v>
      </c>
      <c r="CC219" s="6">
        <v>0</v>
      </c>
      <c r="CD219" s="5">
        <v>0</v>
      </c>
      <c r="CE219" s="8">
        <f t="shared" si="793"/>
        <v>0</v>
      </c>
      <c r="CF219" s="6">
        <v>0</v>
      </c>
      <c r="CG219" s="5">
        <v>0</v>
      </c>
      <c r="CH219" s="8">
        <f t="shared" si="793"/>
        <v>0</v>
      </c>
      <c r="CI219" s="6">
        <v>0</v>
      </c>
      <c r="CJ219" s="5">
        <v>0</v>
      </c>
      <c r="CK219" s="8">
        <f t="shared" si="793"/>
        <v>0</v>
      </c>
      <c r="CL219" s="6">
        <v>0</v>
      </c>
      <c r="CM219" s="5">
        <v>0</v>
      </c>
      <c r="CN219" s="8">
        <f t="shared" si="793"/>
        <v>0</v>
      </c>
      <c r="CO219" s="6">
        <v>0</v>
      </c>
      <c r="CP219" s="5">
        <v>0</v>
      </c>
      <c r="CQ219" s="8">
        <f t="shared" si="793"/>
        <v>0</v>
      </c>
      <c r="CR219" s="6">
        <v>0</v>
      </c>
      <c r="CS219" s="5">
        <v>0</v>
      </c>
      <c r="CT219" s="8">
        <f t="shared" si="793"/>
        <v>0</v>
      </c>
      <c r="CU219" s="6">
        <v>0</v>
      </c>
      <c r="CV219" s="5">
        <v>0</v>
      </c>
      <c r="CW219" s="8">
        <f t="shared" si="793"/>
        <v>0</v>
      </c>
      <c r="CX219" s="6">
        <v>0</v>
      </c>
      <c r="CY219" s="5">
        <v>0</v>
      </c>
      <c r="CZ219" s="8">
        <f t="shared" si="793"/>
        <v>0</v>
      </c>
      <c r="DA219" s="6">
        <v>0</v>
      </c>
      <c r="DB219" s="5">
        <v>0</v>
      </c>
      <c r="DC219" s="8">
        <f t="shared" si="793"/>
        <v>0</v>
      </c>
      <c r="DD219" s="6">
        <v>7.1999999999999995E-2</v>
      </c>
      <c r="DE219" s="5">
        <v>18.38</v>
      </c>
      <c r="DF219" s="8">
        <f t="shared" si="793"/>
        <v>255277.77777777778</v>
      </c>
      <c r="DG219" s="6">
        <v>0</v>
      </c>
      <c r="DH219" s="5">
        <v>0</v>
      </c>
      <c r="DI219" s="8">
        <f t="shared" si="793"/>
        <v>0</v>
      </c>
      <c r="DJ219" s="6">
        <v>0</v>
      </c>
      <c r="DK219" s="5">
        <v>0</v>
      </c>
      <c r="DL219" s="8">
        <f t="shared" si="793"/>
        <v>0</v>
      </c>
      <c r="DM219" s="6">
        <v>0</v>
      </c>
      <c r="DN219" s="5">
        <v>0</v>
      </c>
      <c r="DO219" s="8">
        <f t="shared" si="793"/>
        <v>0</v>
      </c>
      <c r="DP219" s="6">
        <v>3.3279999999999998</v>
      </c>
      <c r="DQ219" s="5">
        <v>203.98500000000001</v>
      </c>
      <c r="DR219" s="8">
        <f t="shared" si="793"/>
        <v>61293.569711538468</v>
      </c>
      <c r="DS219" s="6">
        <v>0</v>
      </c>
      <c r="DT219" s="5">
        <v>0</v>
      </c>
      <c r="DU219" s="8">
        <f t="shared" si="793"/>
        <v>0</v>
      </c>
      <c r="DV219" s="6">
        <v>0</v>
      </c>
      <c r="DW219" s="5">
        <v>0</v>
      </c>
      <c r="DX219" s="8">
        <f t="shared" si="793"/>
        <v>0</v>
      </c>
      <c r="DY219" s="6">
        <v>0</v>
      </c>
      <c r="DZ219" s="5">
        <v>0</v>
      </c>
      <c r="EA219" s="8">
        <f t="shared" si="793"/>
        <v>0</v>
      </c>
      <c r="EB219" s="6">
        <v>0</v>
      </c>
      <c r="EC219" s="5">
        <v>0</v>
      </c>
      <c r="ED219" s="8">
        <f t="shared" si="794"/>
        <v>0</v>
      </c>
      <c r="EE219" s="6">
        <v>0</v>
      </c>
      <c r="EF219" s="5">
        <v>0</v>
      </c>
      <c r="EG219" s="8">
        <f t="shared" si="793"/>
        <v>0</v>
      </c>
      <c r="EH219" s="6">
        <v>0</v>
      </c>
      <c r="EI219" s="5">
        <v>0</v>
      </c>
      <c r="EJ219" s="8">
        <f t="shared" si="793"/>
        <v>0</v>
      </c>
      <c r="EK219" s="6">
        <v>0</v>
      </c>
      <c r="EL219" s="5">
        <v>0</v>
      </c>
      <c r="EM219" s="8">
        <f t="shared" si="779"/>
        <v>0</v>
      </c>
      <c r="EN219" s="6">
        <v>0</v>
      </c>
      <c r="EO219" s="5">
        <v>0</v>
      </c>
      <c r="EP219" s="8">
        <f t="shared" si="793"/>
        <v>0</v>
      </c>
      <c r="EQ219" s="6">
        <v>0</v>
      </c>
      <c r="ER219" s="5">
        <v>0</v>
      </c>
      <c r="ES219" s="8">
        <f t="shared" si="795"/>
        <v>0</v>
      </c>
      <c r="ET219" s="6">
        <v>0</v>
      </c>
      <c r="EU219" s="5">
        <v>0</v>
      </c>
      <c r="EV219" s="8">
        <f t="shared" si="795"/>
        <v>0</v>
      </c>
      <c r="EW219" s="6">
        <v>0</v>
      </c>
      <c r="EX219" s="5">
        <v>0</v>
      </c>
      <c r="EY219" s="8">
        <f t="shared" si="795"/>
        <v>0</v>
      </c>
      <c r="EZ219" s="6">
        <v>0</v>
      </c>
      <c r="FA219" s="5">
        <v>0</v>
      </c>
      <c r="FB219" s="8">
        <f t="shared" si="795"/>
        <v>0</v>
      </c>
      <c r="FC219" s="6">
        <v>3.53</v>
      </c>
      <c r="FD219" s="5">
        <v>126.90900000000001</v>
      </c>
      <c r="FE219" s="8">
        <f t="shared" si="795"/>
        <v>35951.5580736544</v>
      </c>
      <c r="FF219" s="6">
        <v>0</v>
      </c>
      <c r="FG219" s="5">
        <v>0</v>
      </c>
      <c r="FH219" s="8">
        <f t="shared" si="795"/>
        <v>0</v>
      </c>
      <c r="FI219" s="6">
        <v>0.9</v>
      </c>
      <c r="FJ219" s="5">
        <v>57.317999999999998</v>
      </c>
      <c r="FK219" s="8">
        <f t="shared" si="795"/>
        <v>63686.666666666657</v>
      </c>
      <c r="FL219" s="6">
        <v>0</v>
      </c>
      <c r="FM219" s="5">
        <v>0</v>
      </c>
      <c r="FN219" s="8">
        <f t="shared" si="795"/>
        <v>0</v>
      </c>
      <c r="FO219" s="6">
        <v>0</v>
      </c>
      <c r="FP219" s="5">
        <v>0</v>
      </c>
      <c r="FQ219" s="8">
        <f t="shared" si="795"/>
        <v>0</v>
      </c>
      <c r="FR219" s="6">
        <v>0</v>
      </c>
      <c r="FS219" s="5">
        <v>0</v>
      </c>
      <c r="FT219" s="8">
        <f t="shared" si="795"/>
        <v>0</v>
      </c>
      <c r="FU219" s="6">
        <v>0</v>
      </c>
      <c r="FV219" s="5">
        <v>0</v>
      </c>
      <c r="FW219" s="8">
        <f t="shared" si="795"/>
        <v>0</v>
      </c>
      <c r="FX219" s="6">
        <v>0</v>
      </c>
      <c r="FY219" s="5">
        <v>0</v>
      </c>
      <c r="FZ219" s="8">
        <f t="shared" si="795"/>
        <v>0</v>
      </c>
      <c r="GA219" s="6">
        <v>0</v>
      </c>
      <c r="GB219" s="5">
        <v>0</v>
      </c>
      <c r="GC219" s="8">
        <f t="shared" si="795"/>
        <v>0</v>
      </c>
      <c r="GD219" s="6">
        <v>0</v>
      </c>
      <c r="GE219" s="5">
        <v>0</v>
      </c>
      <c r="GF219" s="8">
        <f t="shared" si="795"/>
        <v>0</v>
      </c>
      <c r="GG219" s="6">
        <v>0</v>
      </c>
      <c r="GH219" s="5">
        <v>0</v>
      </c>
      <c r="GI219" s="8">
        <f t="shared" si="795"/>
        <v>0</v>
      </c>
      <c r="GJ219" s="6">
        <v>0</v>
      </c>
      <c r="GK219" s="5">
        <v>0</v>
      </c>
      <c r="GL219" s="8">
        <f t="shared" si="795"/>
        <v>0</v>
      </c>
      <c r="GM219" s="6">
        <v>0</v>
      </c>
      <c r="GN219" s="5">
        <v>0</v>
      </c>
      <c r="GO219" s="8">
        <f t="shared" si="795"/>
        <v>0</v>
      </c>
      <c r="GP219" s="6">
        <f t="shared" si="787"/>
        <v>9.3499999999999979</v>
      </c>
      <c r="GQ219" s="8">
        <f t="shared" si="788"/>
        <v>457.52</v>
      </c>
    </row>
    <row r="220" spans="1:199" x14ac:dyDescent="0.3">
      <c r="A220" s="53">
        <v>2020</v>
      </c>
      <c r="B220" s="54" t="s">
        <v>8</v>
      </c>
      <c r="C220" s="6">
        <v>0</v>
      </c>
      <c r="D220" s="5">
        <v>0</v>
      </c>
      <c r="E220" s="8">
        <f t="shared" si="791"/>
        <v>0</v>
      </c>
      <c r="F220" s="6">
        <v>0</v>
      </c>
      <c r="G220" s="5">
        <v>0</v>
      </c>
      <c r="H220" s="8">
        <f t="shared" si="791"/>
        <v>0</v>
      </c>
      <c r="I220" s="6">
        <v>0</v>
      </c>
      <c r="J220" s="5">
        <v>0</v>
      </c>
      <c r="K220" s="8">
        <f t="shared" si="791"/>
        <v>0</v>
      </c>
      <c r="L220" s="6">
        <v>0</v>
      </c>
      <c r="M220" s="5">
        <v>0</v>
      </c>
      <c r="N220" s="8">
        <f t="shared" si="791"/>
        <v>0</v>
      </c>
      <c r="O220" s="6">
        <v>0</v>
      </c>
      <c r="P220" s="5">
        <v>0</v>
      </c>
      <c r="Q220" s="8">
        <f t="shared" si="791"/>
        <v>0</v>
      </c>
      <c r="R220" s="6">
        <v>0</v>
      </c>
      <c r="S220" s="5">
        <v>0</v>
      </c>
      <c r="T220" s="8">
        <f t="shared" si="791"/>
        <v>0</v>
      </c>
      <c r="U220" s="6">
        <v>0</v>
      </c>
      <c r="V220" s="5">
        <v>0</v>
      </c>
      <c r="W220" s="8">
        <f t="shared" si="791"/>
        <v>0</v>
      </c>
      <c r="X220" s="6">
        <v>0</v>
      </c>
      <c r="Y220" s="5">
        <v>0</v>
      </c>
      <c r="Z220" s="8">
        <f t="shared" si="791"/>
        <v>0</v>
      </c>
      <c r="AA220" s="6">
        <v>1003.628</v>
      </c>
      <c r="AB220" s="5">
        <v>14233.056</v>
      </c>
      <c r="AC220" s="8">
        <f t="shared" si="791"/>
        <v>14181.605136564543</v>
      </c>
      <c r="AD220" s="6">
        <v>0</v>
      </c>
      <c r="AE220" s="5">
        <v>0</v>
      </c>
      <c r="AF220" s="8">
        <f t="shared" si="791"/>
        <v>0</v>
      </c>
      <c r="AG220" s="6">
        <v>0</v>
      </c>
      <c r="AH220" s="5">
        <v>0</v>
      </c>
      <c r="AI220" s="8">
        <f t="shared" si="791"/>
        <v>0</v>
      </c>
      <c r="AJ220" s="6">
        <v>0</v>
      </c>
      <c r="AK220" s="5">
        <v>0</v>
      </c>
      <c r="AL220" s="8">
        <f t="shared" si="791"/>
        <v>0</v>
      </c>
      <c r="AM220" s="6">
        <v>0</v>
      </c>
      <c r="AN220" s="5">
        <v>0</v>
      </c>
      <c r="AO220" s="8">
        <f t="shared" si="791"/>
        <v>0</v>
      </c>
      <c r="AP220" s="6">
        <v>0</v>
      </c>
      <c r="AQ220" s="5">
        <v>0</v>
      </c>
      <c r="AR220" s="8">
        <f t="shared" si="791"/>
        <v>0</v>
      </c>
      <c r="AS220" s="6">
        <v>0</v>
      </c>
      <c r="AT220" s="5">
        <v>0</v>
      </c>
      <c r="AU220" s="8">
        <f t="shared" si="791"/>
        <v>0</v>
      </c>
      <c r="AV220" s="6">
        <v>0</v>
      </c>
      <c r="AW220" s="5">
        <v>0</v>
      </c>
      <c r="AX220" s="8">
        <f t="shared" si="791"/>
        <v>0</v>
      </c>
      <c r="AY220" s="6">
        <v>0</v>
      </c>
      <c r="AZ220" s="5">
        <v>0</v>
      </c>
      <c r="BA220" s="8">
        <f t="shared" si="791"/>
        <v>0</v>
      </c>
      <c r="BB220" s="6">
        <v>1.4E-3</v>
      </c>
      <c r="BC220" s="5">
        <v>9.7000000000000003E-2</v>
      </c>
      <c r="BD220" s="8">
        <f t="shared" si="791"/>
        <v>69285.71428571429</v>
      </c>
      <c r="BE220" s="6">
        <v>0</v>
      </c>
      <c r="BF220" s="5">
        <v>0</v>
      </c>
      <c r="BG220" s="8">
        <f t="shared" si="775"/>
        <v>0</v>
      </c>
      <c r="BH220" s="6">
        <v>3.8724600000000002</v>
      </c>
      <c r="BI220" s="5">
        <v>31.312000000000001</v>
      </c>
      <c r="BJ220" s="8">
        <f t="shared" si="791"/>
        <v>8085.8162511685077</v>
      </c>
      <c r="BK220" s="6">
        <v>0</v>
      </c>
      <c r="BL220" s="5">
        <v>0</v>
      </c>
      <c r="BM220" s="8">
        <f t="shared" si="791"/>
        <v>0</v>
      </c>
      <c r="BN220" s="6">
        <v>0</v>
      </c>
      <c r="BO220" s="5">
        <v>0</v>
      </c>
      <c r="BP220" s="8">
        <f t="shared" si="792"/>
        <v>0</v>
      </c>
      <c r="BQ220" s="6">
        <v>0</v>
      </c>
      <c r="BR220" s="5">
        <v>0</v>
      </c>
      <c r="BS220" s="8">
        <f t="shared" si="791"/>
        <v>0</v>
      </c>
      <c r="BT220" s="6">
        <v>0</v>
      </c>
      <c r="BU220" s="5">
        <v>0</v>
      </c>
      <c r="BV220" s="8">
        <f t="shared" si="791"/>
        <v>0</v>
      </c>
      <c r="BW220" s="6">
        <v>0</v>
      </c>
      <c r="BX220" s="5">
        <v>0</v>
      </c>
      <c r="BY220" s="8">
        <f t="shared" si="793"/>
        <v>0</v>
      </c>
      <c r="BZ220" s="6">
        <v>0</v>
      </c>
      <c r="CA220" s="5">
        <v>0</v>
      </c>
      <c r="CB220" s="8">
        <f t="shared" si="793"/>
        <v>0</v>
      </c>
      <c r="CC220" s="6">
        <v>0</v>
      </c>
      <c r="CD220" s="5">
        <v>0</v>
      </c>
      <c r="CE220" s="8">
        <f t="shared" si="793"/>
        <v>0</v>
      </c>
      <c r="CF220" s="6">
        <v>0</v>
      </c>
      <c r="CG220" s="5">
        <v>0</v>
      </c>
      <c r="CH220" s="8">
        <f t="shared" si="793"/>
        <v>0</v>
      </c>
      <c r="CI220" s="6">
        <v>0</v>
      </c>
      <c r="CJ220" s="5">
        <v>0</v>
      </c>
      <c r="CK220" s="8">
        <f t="shared" si="793"/>
        <v>0</v>
      </c>
      <c r="CL220" s="6">
        <v>0</v>
      </c>
      <c r="CM220" s="5">
        <v>0</v>
      </c>
      <c r="CN220" s="8">
        <f t="shared" si="793"/>
        <v>0</v>
      </c>
      <c r="CO220" s="6">
        <v>0</v>
      </c>
      <c r="CP220" s="5">
        <v>0</v>
      </c>
      <c r="CQ220" s="8">
        <f t="shared" si="793"/>
        <v>0</v>
      </c>
      <c r="CR220" s="6">
        <v>0</v>
      </c>
      <c r="CS220" s="5">
        <v>0</v>
      </c>
      <c r="CT220" s="8">
        <f t="shared" si="793"/>
        <v>0</v>
      </c>
      <c r="CU220" s="6">
        <v>0</v>
      </c>
      <c r="CV220" s="5">
        <v>0</v>
      </c>
      <c r="CW220" s="8">
        <f t="shared" si="793"/>
        <v>0</v>
      </c>
      <c r="CX220" s="6">
        <v>0</v>
      </c>
      <c r="CY220" s="5">
        <v>0</v>
      </c>
      <c r="CZ220" s="8">
        <f t="shared" si="793"/>
        <v>0</v>
      </c>
      <c r="DA220" s="6">
        <v>0</v>
      </c>
      <c r="DB220" s="5">
        <v>0</v>
      </c>
      <c r="DC220" s="8">
        <f t="shared" si="793"/>
        <v>0</v>
      </c>
      <c r="DD220" s="6">
        <v>0</v>
      </c>
      <c r="DE220" s="5">
        <v>0</v>
      </c>
      <c r="DF220" s="8">
        <f t="shared" si="793"/>
        <v>0</v>
      </c>
      <c r="DG220" s="6">
        <v>0</v>
      </c>
      <c r="DH220" s="5">
        <v>0</v>
      </c>
      <c r="DI220" s="8">
        <f t="shared" si="793"/>
        <v>0</v>
      </c>
      <c r="DJ220" s="6">
        <v>0</v>
      </c>
      <c r="DK220" s="5">
        <v>0</v>
      </c>
      <c r="DL220" s="8">
        <f t="shared" si="793"/>
        <v>0</v>
      </c>
      <c r="DM220" s="6">
        <v>0</v>
      </c>
      <c r="DN220" s="5">
        <v>0</v>
      </c>
      <c r="DO220" s="8">
        <f t="shared" si="793"/>
        <v>0</v>
      </c>
      <c r="DP220" s="6">
        <v>0.38</v>
      </c>
      <c r="DQ220" s="5">
        <v>25.506</v>
      </c>
      <c r="DR220" s="8">
        <f t="shared" si="793"/>
        <v>67121.052631578947</v>
      </c>
      <c r="DS220" s="6">
        <v>0</v>
      </c>
      <c r="DT220" s="5">
        <v>0</v>
      </c>
      <c r="DU220" s="8">
        <f t="shared" si="793"/>
        <v>0</v>
      </c>
      <c r="DV220" s="6">
        <v>0</v>
      </c>
      <c r="DW220" s="5">
        <v>0</v>
      </c>
      <c r="DX220" s="8">
        <f t="shared" si="793"/>
        <v>0</v>
      </c>
      <c r="DY220" s="6">
        <v>0</v>
      </c>
      <c r="DZ220" s="5">
        <v>0</v>
      </c>
      <c r="EA220" s="8">
        <f t="shared" si="793"/>
        <v>0</v>
      </c>
      <c r="EB220" s="6">
        <v>0</v>
      </c>
      <c r="EC220" s="5">
        <v>0</v>
      </c>
      <c r="ED220" s="8">
        <f t="shared" si="794"/>
        <v>0</v>
      </c>
      <c r="EE220" s="6">
        <v>0</v>
      </c>
      <c r="EF220" s="5">
        <v>0</v>
      </c>
      <c r="EG220" s="8">
        <f t="shared" si="793"/>
        <v>0</v>
      </c>
      <c r="EH220" s="6">
        <v>0</v>
      </c>
      <c r="EI220" s="5">
        <v>0</v>
      </c>
      <c r="EJ220" s="8">
        <f t="shared" si="793"/>
        <v>0</v>
      </c>
      <c r="EK220" s="6">
        <v>0</v>
      </c>
      <c r="EL220" s="5">
        <v>0</v>
      </c>
      <c r="EM220" s="8">
        <f t="shared" si="779"/>
        <v>0</v>
      </c>
      <c r="EN220" s="6">
        <v>0</v>
      </c>
      <c r="EO220" s="5">
        <v>0</v>
      </c>
      <c r="EP220" s="8">
        <f t="shared" si="793"/>
        <v>0</v>
      </c>
      <c r="EQ220" s="6">
        <v>0</v>
      </c>
      <c r="ER220" s="5">
        <v>0</v>
      </c>
      <c r="ES220" s="8">
        <f t="shared" si="795"/>
        <v>0</v>
      </c>
      <c r="ET220" s="6">
        <v>0</v>
      </c>
      <c r="EU220" s="5">
        <v>0</v>
      </c>
      <c r="EV220" s="8">
        <f t="shared" si="795"/>
        <v>0</v>
      </c>
      <c r="EW220" s="6">
        <v>0</v>
      </c>
      <c r="EX220" s="5">
        <v>0</v>
      </c>
      <c r="EY220" s="8">
        <f t="shared" si="795"/>
        <v>0</v>
      </c>
      <c r="EZ220" s="6">
        <v>0</v>
      </c>
      <c r="FA220" s="5">
        <v>0</v>
      </c>
      <c r="FB220" s="8">
        <f t="shared" si="795"/>
        <v>0</v>
      </c>
      <c r="FC220" s="6">
        <v>44.02</v>
      </c>
      <c r="FD220" s="5">
        <v>825.125</v>
      </c>
      <c r="FE220" s="8">
        <f t="shared" si="795"/>
        <v>18744.320763289412</v>
      </c>
      <c r="FF220" s="6">
        <v>0</v>
      </c>
      <c r="FG220" s="5">
        <v>0</v>
      </c>
      <c r="FH220" s="8">
        <f t="shared" si="795"/>
        <v>0</v>
      </c>
      <c r="FI220" s="6">
        <v>0</v>
      </c>
      <c r="FJ220" s="5">
        <v>0</v>
      </c>
      <c r="FK220" s="8">
        <f t="shared" si="795"/>
        <v>0</v>
      </c>
      <c r="FL220" s="6">
        <v>0</v>
      </c>
      <c r="FM220" s="5">
        <v>0</v>
      </c>
      <c r="FN220" s="8">
        <f t="shared" si="795"/>
        <v>0</v>
      </c>
      <c r="FO220" s="6">
        <v>0</v>
      </c>
      <c r="FP220" s="5">
        <v>0</v>
      </c>
      <c r="FQ220" s="8">
        <f t="shared" si="795"/>
        <v>0</v>
      </c>
      <c r="FR220" s="6">
        <v>0</v>
      </c>
      <c r="FS220" s="5">
        <v>0</v>
      </c>
      <c r="FT220" s="8">
        <f t="shared" si="795"/>
        <v>0</v>
      </c>
      <c r="FU220" s="6">
        <v>0</v>
      </c>
      <c r="FV220" s="5">
        <v>0</v>
      </c>
      <c r="FW220" s="8">
        <f t="shared" si="795"/>
        <v>0</v>
      </c>
      <c r="FX220" s="6">
        <v>0</v>
      </c>
      <c r="FY220" s="5">
        <v>0</v>
      </c>
      <c r="FZ220" s="8">
        <f t="shared" si="795"/>
        <v>0</v>
      </c>
      <c r="GA220" s="6">
        <v>0</v>
      </c>
      <c r="GB220" s="5">
        <v>0</v>
      </c>
      <c r="GC220" s="8">
        <f t="shared" si="795"/>
        <v>0</v>
      </c>
      <c r="GD220" s="6">
        <v>0</v>
      </c>
      <c r="GE220" s="5">
        <v>0</v>
      </c>
      <c r="GF220" s="8">
        <f t="shared" si="795"/>
        <v>0</v>
      </c>
      <c r="GG220" s="6">
        <v>0</v>
      </c>
      <c r="GH220" s="5">
        <v>0</v>
      </c>
      <c r="GI220" s="8">
        <f t="shared" si="795"/>
        <v>0</v>
      </c>
      <c r="GJ220" s="6">
        <v>0</v>
      </c>
      <c r="GK220" s="5">
        <v>0</v>
      </c>
      <c r="GL220" s="8">
        <f t="shared" si="795"/>
        <v>0</v>
      </c>
      <c r="GM220" s="6">
        <v>0</v>
      </c>
      <c r="GN220" s="5">
        <v>0</v>
      </c>
      <c r="GO220" s="8">
        <f t="shared" si="795"/>
        <v>0</v>
      </c>
      <c r="GP220" s="6">
        <f t="shared" si="787"/>
        <v>1051.9018599999999</v>
      </c>
      <c r="GQ220" s="8">
        <f t="shared" si="788"/>
        <v>15115.096000000001</v>
      </c>
    </row>
    <row r="221" spans="1:199" x14ac:dyDescent="0.3">
      <c r="A221" s="53">
        <v>2020</v>
      </c>
      <c r="B221" s="54" t="s">
        <v>9</v>
      </c>
      <c r="C221" s="6">
        <v>0</v>
      </c>
      <c r="D221" s="5">
        <v>0</v>
      </c>
      <c r="E221" s="8">
        <f t="shared" si="791"/>
        <v>0</v>
      </c>
      <c r="F221" s="6">
        <v>0</v>
      </c>
      <c r="G221" s="5">
        <v>0</v>
      </c>
      <c r="H221" s="8">
        <f t="shared" si="791"/>
        <v>0</v>
      </c>
      <c r="I221" s="6">
        <v>0</v>
      </c>
      <c r="J221" s="5">
        <v>0</v>
      </c>
      <c r="K221" s="8">
        <f t="shared" si="791"/>
        <v>0</v>
      </c>
      <c r="L221" s="6">
        <v>0</v>
      </c>
      <c r="M221" s="5">
        <v>0</v>
      </c>
      <c r="N221" s="8">
        <f t="shared" si="791"/>
        <v>0</v>
      </c>
      <c r="O221" s="62">
        <v>10</v>
      </c>
      <c r="P221" s="63">
        <v>351.71199999999999</v>
      </c>
      <c r="Q221" s="8">
        <f t="shared" si="791"/>
        <v>35171.199999999997</v>
      </c>
      <c r="R221" s="6">
        <v>0</v>
      </c>
      <c r="S221" s="5">
        <v>0</v>
      </c>
      <c r="T221" s="8">
        <f t="shared" si="791"/>
        <v>0</v>
      </c>
      <c r="U221" s="6">
        <v>0</v>
      </c>
      <c r="V221" s="5">
        <v>0</v>
      </c>
      <c r="W221" s="8">
        <f t="shared" si="791"/>
        <v>0</v>
      </c>
      <c r="X221" s="6">
        <v>0</v>
      </c>
      <c r="Y221" s="5">
        <v>0</v>
      </c>
      <c r="Z221" s="8">
        <f t="shared" si="791"/>
        <v>0</v>
      </c>
      <c r="AA221" s="62">
        <v>2000.356</v>
      </c>
      <c r="AB221" s="63">
        <v>28211.364000000001</v>
      </c>
      <c r="AC221" s="8">
        <f t="shared" si="791"/>
        <v>14103.171635448891</v>
      </c>
      <c r="AD221" s="6">
        <v>0</v>
      </c>
      <c r="AE221" s="5">
        <v>0</v>
      </c>
      <c r="AF221" s="8">
        <f t="shared" si="791"/>
        <v>0</v>
      </c>
      <c r="AG221" s="6">
        <v>0</v>
      </c>
      <c r="AH221" s="5">
        <v>0</v>
      </c>
      <c r="AI221" s="8">
        <f t="shared" si="791"/>
        <v>0</v>
      </c>
      <c r="AJ221" s="6">
        <v>0</v>
      </c>
      <c r="AK221" s="5">
        <v>0</v>
      </c>
      <c r="AL221" s="8">
        <f t="shared" si="791"/>
        <v>0</v>
      </c>
      <c r="AM221" s="6">
        <v>0</v>
      </c>
      <c r="AN221" s="5">
        <v>0</v>
      </c>
      <c r="AO221" s="8">
        <f t="shared" si="791"/>
        <v>0</v>
      </c>
      <c r="AP221" s="62">
        <v>0.23</v>
      </c>
      <c r="AQ221" s="63">
        <v>12.09</v>
      </c>
      <c r="AR221" s="8">
        <f t="shared" si="791"/>
        <v>52565.217391304344</v>
      </c>
      <c r="AS221" s="6">
        <v>0</v>
      </c>
      <c r="AT221" s="5">
        <v>0</v>
      </c>
      <c r="AU221" s="8">
        <f t="shared" si="791"/>
        <v>0</v>
      </c>
      <c r="AV221" s="6">
        <v>0</v>
      </c>
      <c r="AW221" s="5">
        <v>0</v>
      </c>
      <c r="AX221" s="8">
        <f t="shared" si="791"/>
        <v>0</v>
      </c>
      <c r="AY221" s="6">
        <v>0</v>
      </c>
      <c r="AZ221" s="5">
        <v>0</v>
      </c>
      <c r="BA221" s="8">
        <f t="shared" si="791"/>
        <v>0</v>
      </c>
      <c r="BB221" s="6">
        <v>0</v>
      </c>
      <c r="BC221" s="5">
        <v>0</v>
      </c>
      <c r="BD221" s="8">
        <f t="shared" si="791"/>
        <v>0</v>
      </c>
      <c r="BE221" s="6">
        <v>0</v>
      </c>
      <c r="BF221" s="5">
        <v>0</v>
      </c>
      <c r="BG221" s="8">
        <f t="shared" si="775"/>
        <v>0</v>
      </c>
      <c r="BH221" s="6">
        <v>0</v>
      </c>
      <c r="BI221" s="5">
        <v>0</v>
      </c>
      <c r="BJ221" s="8">
        <f t="shared" si="791"/>
        <v>0</v>
      </c>
      <c r="BK221" s="6">
        <v>0</v>
      </c>
      <c r="BL221" s="5">
        <v>0</v>
      </c>
      <c r="BM221" s="8">
        <f t="shared" si="791"/>
        <v>0</v>
      </c>
      <c r="BN221" s="6">
        <v>0</v>
      </c>
      <c r="BO221" s="5">
        <v>0</v>
      </c>
      <c r="BP221" s="8">
        <f t="shared" si="792"/>
        <v>0</v>
      </c>
      <c r="BQ221" s="6">
        <v>0</v>
      </c>
      <c r="BR221" s="5">
        <v>0</v>
      </c>
      <c r="BS221" s="8">
        <f t="shared" si="791"/>
        <v>0</v>
      </c>
      <c r="BT221" s="6">
        <v>0</v>
      </c>
      <c r="BU221" s="5">
        <v>0</v>
      </c>
      <c r="BV221" s="8">
        <f t="shared" si="791"/>
        <v>0</v>
      </c>
      <c r="BW221" s="6">
        <v>0</v>
      </c>
      <c r="BX221" s="5">
        <v>0</v>
      </c>
      <c r="BY221" s="8">
        <f t="shared" si="793"/>
        <v>0</v>
      </c>
      <c r="BZ221" s="6">
        <v>0</v>
      </c>
      <c r="CA221" s="5">
        <v>0</v>
      </c>
      <c r="CB221" s="8">
        <f t="shared" si="793"/>
        <v>0</v>
      </c>
      <c r="CC221" s="6">
        <v>0</v>
      </c>
      <c r="CD221" s="5">
        <v>0</v>
      </c>
      <c r="CE221" s="8">
        <f t="shared" si="793"/>
        <v>0</v>
      </c>
      <c r="CF221" s="62">
        <v>0.03</v>
      </c>
      <c r="CG221" s="63">
        <v>1.577</v>
      </c>
      <c r="CH221" s="8">
        <f t="shared" si="793"/>
        <v>52566.666666666672</v>
      </c>
      <c r="CI221" s="6">
        <v>0</v>
      </c>
      <c r="CJ221" s="5">
        <v>0</v>
      </c>
      <c r="CK221" s="8">
        <f t="shared" si="793"/>
        <v>0</v>
      </c>
      <c r="CL221" s="6">
        <v>0</v>
      </c>
      <c r="CM221" s="5">
        <v>0</v>
      </c>
      <c r="CN221" s="8">
        <f t="shared" si="793"/>
        <v>0</v>
      </c>
      <c r="CO221" s="6">
        <v>0</v>
      </c>
      <c r="CP221" s="5">
        <v>0</v>
      </c>
      <c r="CQ221" s="8">
        <f t="shared" si="793"/>
        <v>0</v>
      </c>
      <c r="CR221" s="6">
        <v>0</v>
      </c>
      <c r="CS221" s="5">
        <v>0</v>
      </c>
      <c r="CT221" s="8">
        <f t="shared" si="793"/>
        <v>0</v>
      </c>
      <c r="CU221" s="6">
        <v>0</v>
      </c>
      <c r="CV221" s="5">
        <v>0</v>
      </c>
      <c r="CW221" s="8">
        <f t="shared" si="793"/>
        <v>0</v>
      </c>
      <c r="CX221" s="6">
        <v>0</v>
      </c>
      <c r="CY221" s="5">
        <v>0</v>
      </c>
      <c r="CZ221" s="8">
        <f t="shared" si="793"/>
        <v>0</v>
      </c>
      <c r="DA221" s="6">
        <v>0</v>
      </c>
      <c r="DB221" s="5">
        <v>0</v>
      </c>
      <c r="DC221" s="8">
        <f t="shared" si="793"/>
        <v>0</v>
      </c>
      <c r="DD221" s="6">
        <v>0</v>
      </c>
      <c r="DE221" s="5">
        <v>0</v>
      </c>
      <c r="DF221" s="8">
        <f t="shared" si="793"/>
        <v>0</v>
      </c>
      <c r="DG221" s="6">
        <v>0</v>
      </c>
      <c r="DH221" s="5">
        <v>0</v>
      </c>
      <c r="DI221" s="8">
        <f t="shared" si="793"/>
        <v>0</v>
      </c>
      <c r="DJ221" s="62">
        <v>30</v>
      </c>
      <c r="DK221" s="63">
        <v>634.88199999999995</v>
      </c>
      <c r="DL221" s="8">
        <f t="shared" si="793"/>
        <v>21162.733333333334</v>
      </c>
      <c r="DM221" s="6">
        <v>0</v>
      </c>
      <c r="DN221" s="5">
        <v>0</v>
      </c>
      <c r="DO221" s="8">
        <f t="shared" si="793"/>
        <v>0</v>
      </c>
      <c r="DP221" s="6">
        <v>0</v>
      </c>
      <c r="DQ221" s="5">
        <v>0</v>
      </c>
      <c r="DR221" s="8">
        <f t="shared" si="793"/>
        <v>0</v>
      </c>
      <c r="DS221" s="6">
        <v>0</v>
      </c>
      <c r="DT221" s="5">
        <v>0</v>
      </c>
      <c r="DU221" s="8">
        <f t="shared" si="793"/>
        <v>0</v>
      </c>
      <c r="DV221" s="6">
        <v>0</v>
      </c>
      <c r="DW221" s="5">
        <v>0</v>
      </c>
      <c r="DX221" s="8">
        <f t="shared" si="793"/>
        <v>0</v>
      </c>
      <c r="DY221" s="6">
        <v>0</v>
      </c>
      <c r="DZ221" s="5">
        <v>0</v>
      </c>
      <c r="EA221" s="8">
        <f t="shared" si="793"/>
        <v>0</v>
      </c>
      <c r="EB221" s="6">
        <v>0</v>
      </c>
      <c r="EC221" s="5">
        <v>0</v>
      </c>
      <c r="ED221" s="8">
        <f t="shared" si="794"/>
        <v>0</v>
      </c>
      <c r="EE221" s="6">
        <v>0</v>
      </c>
      <c r="EF221" s="5">
        <v>0</v>
      </c>
      <c r="EG221" s="8">
        <f t="shared" si="793"/>
        <v>0</v>
      </c>
      <c r="EH221" s="6">
        <v>0</v>
      </c>
      <c r="EI221" s="5">
        <v>0</v>
      </c>
      <c r="EJ221" s="8">
        <f t="shared" si="793"/>
        <v>0</v>
      </c>
      <c r="EK221" s="6">
        <v>0</v>
      </c>
      <c r="EL221" s="5">
        <v>0</v>
      </c>
      <c r="EM221" s="8">
        <f t="shared" si="779"/>
        <v>0</v>
      </c>
      <c r="EN221" s="6">
        <v>0</v>
      </c>
      <c r="EO221" s="5">
        <v>0</v>
      </c>
      <c r="EP221" s="8">
        <f t="shared" si="793"/>
        <v>0</v>
      </c>
      <c r="EQ221" s="6">
        <v>0</v>
      </c>
      <c r="ER221" s="5">
        <v>0</v>
      </c>
      <c r="ES221" s="8">
        <f t="shared" si="795"/>
        <v>0</v>
      </c>
      <c r="ET221" s="6">
        <v>0</v>
      </c>
      <c r="EU221" s="5">
        <v>0</v>
      </c>
      <c r="EV221" s="8">
        <f t="shared" si="795"/>
        <v>0</v>
      </c>
      <c r="EW221" s="6">
        <v>0</v>
      </c>
      <c r="EX221" s="5">
        <v>0</v>
      </c>
      <c r="EY221" s="8">
        <f t="shared" si="795"/>
        <v>0</v>
      </c>
      <c r="EZ221" s="6">
        <v>0</v>
      </c>
      <c r="FA221" s="5">
        <v>0</v>
      </c>
      <c r="FB221" s="8">
        <f t="shared" si="795"/>
        <v>0</v>
      </c>
      <c r="FC221" s="6">
        <v>0</v>
      </c>
      <c r="FD221" s="5">
        <v>0</v>
      </c>
      <c r="FE221" s="8">
        <f t="shared" si="795"/>
        <v>0</v>
      </c>
      <c r="FF221" s="6">
        <v>0</v>
      </c>
      <c r="FG221" s="5">
        <v>0</v>
      </c>
      <c r="FH221" s="8">
        <f t="shared" si="795"/>
        <v>0</v>
      </c>
      <c r="FI221" s="62">
        <v>0.11</v>
      </c>
      <c r="FJ221" s="63">
        <v>12.628</v>
      </c>
      <c r="FK221" s="8">
        <f t="shared" si="795"/>
        <v>114800</v>
      </c>
      <c r="FL221" s="6">
        <v>0</v>
      </c>
      <c r="FM221" s="5">
        <v>0</v>
      </c>
      <c r="FN221" s="8">
        <f t="shared" si="795"/>
        <v>0</v>
      </c>
      <c r="FO221" s="6">
        <v>0</v>
      </c>
      <c r="FP221" s="5">
        <v>0</v>
      </c>
      <c r="FQ221" s="8">
        <f t="shared" si="795"/>
        <v>0</v>
      </c>
      <c r="FR221" s="6">
        <v>0</v>
      </c>
      <c r="FS221" s="5">
        <v>0</v>
      </c>
      <c r="FT221" s="8">
        <f t="shared" si="795"/>
        <v>0</v>
      </c>
      <c r="FU221" s="6">
        <v>0</v>
      </c>
      <c r="FV221" s="5">
        <v>0</v>
      </c>
      <c r="FW221" s="8">
        <f t="shared" si="795"/>
        <v>0</v>
      </c>
      <c r="FX221" s="6">
        <v>0</v>
      </c>
      <c r="FY221" s="5">
        <v>0</v>
      </c>
      <c r="FZ221" s="8">
        <f t="shared" si="795"/>
        <v>0</v>
      </c>
      <c r="GA221" s="6">
        <v>0</v>
      </c>
      <c r="GB221" s="5">
        <v>0</v>
      </c>
      <c r="GC221" s="8">
        <f t="shared" si="795"/>
        <v>0</v>
      </c>
      <c r="GD221" s="6">
        <v>0</v>
      </c>
      <c r="GE221" s="5">
        <v>0</v>
      </c>
      <c r="GF221" s="8">
        <f t="shared" si="795"/>
        <v>0</v>
      </c>
      <c r="GG221" s="6">
        <v>0</v>
      </c>
      <c r="GH221" s="5">
        <v>0</v>
      </c>
      <c r="GI221" s="8">
        <f t="shared" si="795"/>
        <v>0</v>
      </c>
      <c r="GJ221" s="6">
        <v>0</v>
      </c>
      <c r="GK221" s="5">
        <v>0</v>
      </c>
      <c r="GL221" s="8">
        <f t="shared" si="795"/>
        <v>0</v>
      </c>
      <c r="GM221" s="6">
        <v>0</v>
      </c>
      <c r="GN221" s="5">
        <v>0</v>
      </c>
      <c r="GO221" s="8">
        <f t="shared" si="795"/>
        <v>0</v>
      </c>
      <c r="GP221" s="6">
        <f t="shared" si="787"/>
        <v>2040.7259999999999</v>
      </c>
      <c r="GQ221" s="8">
        <f t="shared" si="788"/>
        <v>29224.253000000004</v>
      </c>
    </row>
    <row r="222" spans="1:199" x14ac:dyDescent="0.3">
      <c r="A222" s="53">
        <v>2020</v>
      </c>
      <c r="B222" s="54" t="s">
        <v>10</v>
      </c>
      <c r="C222" s="6">
        <v>0</v>
      </c>
      <c r="D222" s="5">
        <v>0</v>
      </c>
      <c r="E222" s="8">
        <f t="shared" si="791"/>
        <v>0</v>
      </c>
      <c r="F222" s="6">
        <v>0</v>
      </c>
      <c r="G222" s="5">
        <v>0</v>
      </c>
      <c r="H222" s="8">
        <f t="shared" si="791"/>
        <v>0</v>
      </c>
      <c r="I222" s="6">
        <v>0</v>
      </c>
      <c r="J222" s="5">
        <v>0</v>
      </c>
      <c r="K222" s="8">
        <f t="shared" si="791"/>
        <v>0</v>
      </c>
      <c r="L222" s="6">
        <v>0</v>
      </c>
      <c r="M222" s="5">
        <v>0</v>
      </c>
      <c r="N222" s="8">
        <f t="shared" si="791"/>
        <v>0</v>
      </c>
      <c r="O222" s="6">
        <v>0</v>
      </c>
      <c r="P222" s="5">
        <v>0</v>
      </c>
      <c r="Q222" s="8">
        <f t="shared" si="791"/>
        <v>0</v>
      </c>
      <c r="R222" s="6">
        <v>0</v>
      </c>
      <c r="S222" s="5">
        <v>0</v>
      </c>
      <c r="T222" s="8">
        <f t="shared" si="791"/>
        <v>0</v>
      </c>
      <c r="U222" s="6">
        <v>0</v>
      </c>
      <c r="V222" s="5">
        <v>0</v>
      </c>
      <c r="W222" s="8">
        <f t="shared" si="791"/>
        <v>0</v>
      </c>
      <c r="X222" s="6">
        <v>0</v>
      </c>
      <c r="Y222" s="5">
        <v>0</v>
      </c>
      <c r="Z222" s="8">
        <f t="shared" si="791"/>
        <v>0</v>
      </c>
      <c r="AA222" s="6">
        <v>0</v>
      </c>
      <c r="AB222" s="5">
        <v>0</v>
      </c>
      <c r="AC222" s="8">
        <f t="shared" si="791"/>
        <v>0</v>
      </c>
      <c r="AD222" s="6">
        <v>0</v>
      </c>
      <c r="AE222" s="5">
        <v>0</v>
      </c>
      <c r="AF222" s="8">
        <f t="shared" si="791"/>
        <v>0</v>
      </c>
      <c r="AG222" s="6">
        <v>0</v>
      </c>
      <c r="AH222" s="5">
        <v>0</v>
      </c>
      <c r="AI222" s="8">
        <f t="shared" si="791"/>
        <v>0</v>
      </c>
      <c r="AJ222" s="6">
        <v>0</v>
      </c>
      <c r="AK222" s="5">
        <v>0</v>
      </c>
      <c r="AL222" s="8">
        <f t="shared" si="791"/>
        <v>0</v>
      </c>
      <c r="AM222" s="6">
        <v>0</v>
      </c>
      <c r="AN222" s="5">
        <v>0</v>
      </c>
      <c r="AO222" s="8">
        <f t="shared" si="791"/>
        <v>0</v>
      </c>
      <c r="AP222" s="6">
        <v>0</v>
      </c>
      <c r="AQ222" s="5">
        <v>0</v>
      </c>
      <c r="AR222" s="8">
        <f t="shared" si="791"/>
        <v>0</v>
      </c>
      <c r="AS222" s="6">
        <v>0</v>
      </c>
      <c r="AT222" s="5">
        <v>0</v>
      </c>
      <c r="AU222" s="8">
        <f t="shared" si="791"/>
        <v>0</v>
      </c>
      <c r="AV222" s="6">
        <v>0</v>
      </c>
      <c r="AW222" s="5">
        <v>0</v>
      </c>
      <c r="AX222" s="8">
        <f t="shared" si="791"/>
        <v>0</v>
      </c>
      <c r="AY222" s="6">
        <v>0</v>
      </c>
      <c r="AZ222" s="5">
        <v>0</v>
      </c>
      <c r="BA222" s="8">
        <f t="shared" si="791"/>
        <v>0</v>
      </c>
      <c r="BB222" s="64">
        <v>0.36799999999999999</v>
      </c>
      <c r="BC222" s="65">
        <v>27.120999999999999</v>
      </c>
      <c r="BD222" s="8">
        <f t="shared" si="791"/>
        <v>73698.369565217392</v>
      </c>
      <c r="BE222" s="6">
        <v>0</v>
      </c>
      <c r="BF222" s="5">
        <v>0</v>
      </c>
      <c r="BG222" s="8">
        <f t="shared" si="775"/>
        <v>0</v>
      </c>
      <c r="BH222" s="6">
        <v>0</v>
      </c>
      <c r="BI222" s="5">
        <v>0</v>
      </c>
      <c r="BJ222" s="8">
        <f t="shared" si="791"/>
        <v>0</v>
      </c>
      <c r="BK222" s="6">
        <v>0</v>
      </c>
      <c r="BL222" s="5">
        <v>0</v>
      </c>
      <c r="BM222" s="8">
        <f t="shared" si="791"/>
        <v>0</v>
      </c>
      <c r="BN222" s="6">
        <v>0</v>
      </c>
      <c r="BO222" s="5">
        <v>0</v>
      </c>
      <c r="BP222" s="8">
        <f t="shared" si="792"/>
        <v>0</v>
      </c>
      <c r="BQ222" s="6">
        <v>0</v>
      </c>
      <c r="BR222" s="5">
        <v>0</v>
      </c>
      <c r="BS222" s="8">
        <f t="shared" si="791"/>
        <v>0</v>
      </c>
      <c r="BT222" s="6">
        <v>0</v>
      </c>
      <c r="BU222" s="5">
        <v>0</v>
      </c>
      <c r="BV222" s="8">
        <f t="shared" si="791"/>
        <v>0</v>
      </c>
      <c r="BW222" s="6">
        <v>0</v>
      </c>
      <c r="BX222" s="5">
        <v>0</v>
      </c>
      <c r="BY222" s="8">
        <f t="shared" si="793"/>
        <v>0</v>
      </c>
      <c r="BZ222" s="6">
        <v>0</v>
      </c>
      <c r="CA222" s="5">
        <v>0</v>
      </c>
      <c r="CB222" s="8">
        <f t="shared" si="793"/>
        <v>0</v>
      </c>
      <c r="CC222" s="6">
        <v>0</v>
      </c>
      <c r="CD222" s="5">
        <v>0</v>
      </c>
      <c r="CE222" s="8">
        <f t="shared" si="793"/>
        <v>0</v>
      </c>
      <c r="CF222" s="6">
        <v>0</v>
      </c>
      <c r="CG222" s="5">
        <v>0</v>
      </c>
      <c r="CH222" s="8">
        <f t="shared" si="793"/>
        <v>0</v>
      </c>
      <c r="CI222" s="6">
        <v>0</v>
      </c>
      <c r="CJ222" s="5">
        <v>0</v>
      </c>
      <c r="CK222" s="8">
        <f t="shared" si="793"/>
        <v>0</v>
      </c>
      <c r="CL222" s="6">
        <v>0</v>
      </c>
      <c r="CM222" s="5">
        <v>0</v>
      </c>
      <c r="CN222" s="8">
        <f t="shared" si="793"/>
        <v>0</v>
      </c>
      <c r="CO222" s="6">
        <v>0</v>
      </c>
      <c r="CP222" s="5">
        <v>0</v>
      </c>
      <c r="CQ222" s="8">
        <f t="shared" si="793"/>
        <v>0</v>
      </c>
      <c r="CR222" s="6">
        <v>0</v>
      </c>
      <c r="CS222" s="5">
        <v>0</v>
      </c>
      <c r="CT222" s="8">
        <f t="shared" si="793"/>
        <v>0</v>
      </c>
      <c r="CU222" s="6">
        <v>0</v>
      </c>
      <c r="CV222" s="5">
        <v>0</v>
      </c>
      <c r="CW222" s="8">
        <f t="shared" si="793"/>
        <v>0</v>
      </c>
      <c r="CX222" s="6">
        <v>0</v>
      </c>
      <c r="CY222" s="5">
        <v>0</v>
      </c>
      <c r="CZ222" s="8">
        <f t="shared" si="793"/>
        <v>0</v>
      </c>
      <c r="DA222" s="6">
        <v>0</v>
      </c>
      <c r="DB222" s="5">
        <v>0</v>
      </c>
      <c r="DC222" s="8">
        <f t="shared" si="793"/>
        <v>0</v>
      </c>
      <c r="DD222" s="6">
        <v>0</v>
      </c>
      <c r="DE222" s="5">
        <v>0</v>
      </c>
      <c r="DF222" s="8">
        <f t="shared" si="793"/>
        <v>0</v>
      </c>
      <c r="DG222" s="6">
        <v>0</v>
      </c>
      <c r="DH222" s="5">
        <v>0</v>
      </c>
      <c r="DI222" s="8">
        <f t="shared" si="793"/>
        <v>0</v>
      </c>
      <c r="DJ222" s="6">
        <v>0</v>
      </c>
      <c r="DK222" s="5">
        <v>0</v>
      </c>
      <c r="DL222" s="8">
        <f t="shared" si="793"/>
        <v>0</v>
      </c>
      <c r="DM222" s="6">
        <v>0</v>
      </c>
      <c r="DN222" s="5">
        <v>0</v>
      </c>
      <c r="DO222" s="8">
        <f t="shared" si="793"/>
        <v>0</v>
      </c>
      <c r="DP222" s="64">
        <v>2.9774499999999997</v>
      </c>
      <c r="DQ222" s="65">
        <v>175.88200000000001</v>
      </c>
      <c r="DR222" s="8">
        <f t="shared" si="793"/>
        <v>59071.353003408964</v>
      </c>
      <c r="DS222" s="6">
        <v>0</v>
      </c>
      <c r="DT222" s="5">
        <v>0</v>
      </c>
      <c r="DU222" s="8">
        <f t="shared" si="793"/>
        <v>0</v>
      </c>
      <c r="DV222" s="6">
        <v>0</v>
      </c>
      <c r="DW222" s="5">
        <v>0</v>
      </c>
      <c r="DX222" s="8">
        <f t="shared" si="793"/>
        <v>0</v>
      </c>
      <c r="DY222" s="6">
        <v>0</v>
      </c>
      <c r="DZ222" s="5">
        <v>0</v>
      </c>
      <c r="EA222" s="8">
        <f t="shared" si="793"/>
        <v>0</v>
      </c>
      <c r="EB222" s="64">
        <v>239.62</v>
      </c>
      <c r="EC222" s="65">
        <v>3576.1039999999998</v>
      </c>
      <c r="ED222" s="8">
        <f t="shared" si="794"/>
        <v>14924.063099908188</v>
      </c>
      <c r="EE222" s="6">
        <v>0</v>
      </c>
      <c r="EF222" s="5">
        <v>0</v>
      </c>
      <c r="EG222" s="8">
        <f t="shared" si="793"/>
        <v>0</v>
      </c>
      <c r="EH222" s="6">
        <v>0</v>
      </c>
      <c r="EI222" s="5">
        <v>0</v>
      </c>
      <c r="EJ222" s="8">
        <f t="shared" si="793"/>
        <v>0</v>
      </c>
      <c r="EK222" s="6">
        <v>0</v>
      </c>
      <c r="EL222" s="5">
        <v>0</v>
      </c>
      <c r="EM222" s="8">
        <f t="shared" si="779"/>
        <v>0</v>
      </c>
      <c r="EN222" s="6">
        <v>0</v>
      </c>
      <c r="EO222" s="5">
        <v>0</v>
      </c>
      <c r="EP222" s="8">
        <f t="shared" si="793"/>
        <v>0</v>
      </c>
      <c r="EQ222" s="6">
        <v>0</v>
      </c>
      <c r="ER222" s="5">
        <v>0</v>
      </c>
      <c r="ES222" s="8">
        <f t="shared" si="795"/>
        <v>0</v>
      </c>
      <c r="ET222" s="6">
        <v>0</v>
      </c>
      <c r="EU222" s="5">
        <v>0</v>
      </c>
      <c r="EV222" s="8">
        <f t="shared" si="795"/>
        <v>0</v>
      </c>
      <c r="EW222" s="6">
        <v>0</v>
      </c>
      <c r="EX222" s="5">
        <v>0</v>
      </c>
      <c r="EY222" s="8">
        <f t="shared" si="795"/>
        <v>0</v>
      </c>
      <c r="EZ222" s="6">
        <v>0</v>
      </c>
      <c r="FA222" s="5">
        <v>0</v>
      </c>
      <c r="FB222" s="8">
        <f t="shared" si="795"/>
        <v>0</v>
      </c>
      <c r="FC222" s="64">
        <v>14.00132</v>
      </c>
      <c r="FD222" s="65">
        <v>319.82799999999997</v>
      </c>
      <c r="FE222" s="8">
        <f t="shared" si="795"/>
        <v>22842.703402250641</v>
      </c>
      <c r="FF222" s="64">
        <v>0.74</v>
      </c>
      <c r="FG222" s="65">
        <v>86.89</v>
      </c>
      <c r="FH222" s="8">
        <f t="shared" si="795"/>
        <v>117418.91891891892</v>
      </c>
      <c r="FI222" s="64">
        <v>0.9</v>
      </c>
      <c r="FJ222" s="65">
        <v>55.350999999999999</v>
      </c>
      <c r="FK222" s="8">
        <f t="shared" si="795"/>
        <v>61501.111111111109</v>
      </c>
      <c r="FL222" s="6">
        <v>0</v>
      </c>
      <c r="FM222" s="5">
        <v>0</v>
      </c>
      <c r="FN222" s="8">
        <f t="shared" si="795"/>
        <v>0</v>
      </c>
      <c r="FO222" s="6">
        <v>0</v>
      </c>
      <c r="FP222" s="5">
        <v>0</v>
      </c>
      <c r="FQ222" s="8">
        <f t="shared" si="795"/>
        <v>0</v>
      </c>
      <c r="FR222" s="6">
        <v>0</v>
      </c>
      <c r="FS222" s="5">
        <v>0</v>
      </c>
      <c r="FT222" s="8">
        <f t="shared" si="795"/>
        <v>0</v>
      </c>
      <c r="FU222" s="6">
        <v>0</v>
      </c>
      <c r="FV222" s="5">
        <v>0</v>
      </c>
      <c r="FW222" s="8">
        <f t="shared" si="795"/>
        <v>0</v>
      </c>
      <c r="FX222" s="6">
        <v>0</v>
      </c>
      <c r="FY222" s="5">
        <v>0</v>
      </c>
      <c r="FZ222" s="8">
        <f t="shared" si="795"/>
        <v>0</v>
      </c>
      <c r="GA222" s="6">
        <v>0</v>
      </c>
      <c r="GB222" s="5">
        <v>0</v>
      </c>
      <c r="GC222" s="8">
        <f t="shared" si="795"/>
        <v>0</v>
      </c>
      <c r="GD222" s="6">
        <v>0</v>
      </c>
      <c r="GE222" s="5">
        <v>0</v>
      </c>
      <c r="GF222" s="8">
        <f t="shared" si="795"/>
        <v>0</v>
      </c>
      <c r="GG222" s="6">
        <v>0</v>
      </c>
      <c r="GH222" s="5">
        <v>0</v>
      </c>
      <c r="GI222" s="8">
        <f t="shared" si="795"/>
        <v>0</v>
      </c>
      <c r="GJ222" s="6">
        <v>0</v>
      </c>
      <c r="GK222" s="5">
        <v>0</v>
      </c>
      <c r="GL222" s="8">
        <f t="shared" si="795"/>
        <v>0</v>
      </c>
      <c r="GM222" s="6">
        <v>0</v>
      </c>
      <c r="GN222" s="5">
        <v>0</v>
      </c>
      <c r="GO222" s="8">
        <f t="shared" si="795"/>
        <v>0</v>
      </c>
      <c r="GP222" s="6">
        <f t="shared" si="787"/>
        <v>258.60676999999998</v>
      </c>
      <c r="GQ222" s="8">
        <f t="shared" si="788"/>
        <v>4241.1759999999995</v>
      </c>
    </row>
    <row r="223" spans="1:199" x14ac:dyDescent="0.3">
      <c r="A223" s="53">
        <v>2020</v>
      </c>
      <c r="B223" s="54" t="s">
        <v>11</v>
      </c>
      <c r="C223" s="6">
        <v>0</v>
      </c>
      <c r="D223" s="5">
        <v>0</v>
      </c>
      <c r="E223" s="8">
        <f t="shared" si="791"/>
        <v>0</v>
      </c>
      <c r="F223" s="6">
        <v>0</v>
      </c>
      <c r="G223" s="5">
        <v>0</v>
      </c>
      <c r="H223" s="8">
        <f t="shared" si="791"/>
        <v>0</v>
      </c>
      <c r="I223" s="6">
        <v>0</v>
      </c>
      <c r="J223" s="5">
        <v>0</v>
      </c>
      <c r="K223" s="8">
        <f t="shared" si="791"/>
        <v>0</v>
      </c>
      <c r="L223" s="6">
        <v>0</v>
      </c>
      <c r="M223" s="5">
        <v>0</v>
      </c>
      <c r="N223" s="8">
        <f t="shared" si="791"/>
        <v>0</v>
      </c>
      <c r="O223" s="6">
        <v>0</v>
      </c>
      <c r="P223" s="5">
        <v>0</v>
      </c>
      <c r="Q223" s="8">
        <f t="shared" si="791"/>
        <v>0</v>
      </c>
      <c r="R223" s="6">
        <v>0</v>
      </c>
      <c r="S223" s="5">
        <v>0</v>
      </c>
      <c r="T223" s="8">
        <f t="shared" si="791"/>
        <v>0</v>
      </c>
      <c r="U223" s="6">
        <v>0</v>
      </c>
      <c r="V223" s="5">
        <v>0</v>
      </c>
      <c r="W223" s="8">
        <f t="shared" si="791"/>
        <v>0</v>
      </c>
      <c r="X223" s="6">
        <v>0</v>
      </c>
      <c r="Y223" s="5">
        <v>0</v>
      </c>
      <c r="Z223" s="8">
        <f t="shared" si="791"/>
        <v>0</v>
      </c>
      <c r="AA223" s="6">
        <v>0</v>
      </c>
      <c r="AB223" s="5">
        <v>0</v>
      </c>
      <c r="AC223" s="8">
        <f t="shared" si="791"/>
        <v>0</v>
      </c>
      <c r="AD223" s="6">
        <v>0</v>
      </c>
      <c r="AE223" s="5">
        <v>0</v>
      </c>
      <c r="AF223" s="8">
        <f t="shared" si="791"/>
        <v>0</v>
      </c>
      <c r="AG223" s="6">
        <v>0</v>
      </c>
      <c r="AH223" s="5">
        <v>0</v>
      </c>
      <c r="AI223" s="8">
        <f t="shared" si="791"/>
        <v>0</v>
      </c>
      <c r="AJ223" s="6">
        <v>0</v>
      </c>
      <c r="AK223" s="5">
        <v>0</v>
      </c>
      <c r="AL223" s="8">
        <f t="shared" si="791"/>
        <v>0</v>
      </c>
      <c r="AM223" s="6">
        <v>0</v>
      </c>
      <c r="AN223" s="5">
        <v>0</v>
      </c>
      <c r="AO223" s="8">
        <f t="shared" si="791"/>
        <v>0</v>
      </c>
      <c r="AP223" s="6">
        <v>0</v>
      </c>
      <c r="AQ223" s="5">
        <v>0</v>
      </c>
      <c r="AR223" s="8">
        <f t="shared" si="791"/>
        <v>0</v>
      </c>
      <c r="AS223" s="6">
        <v>0</v>
      </c>
      <c r="AT223" s="5">
        <v>0</v>
      </c>
      <c r="AU223" s="8">
        <f t="shared" si="791"/>
        <v>0</v>
      </c>
      <c r="AV223" s="6">
        <v>0</v>
      </c>
      <c r="AW223" s="5">
        <v>0</v>
      </c>
      <c r="AX223" s="8">
        <f t="shared" si="791"/>
        <v>0</v>
      </c>
      <c r="AY223" s="6">
        <v>0</v>
      </c>
      <c r="AZ223" s="5">
        <v>0</v>
      </c>
      <c r="BA223" s="8">
        <f t="shared" si="791"/>
        <v>0</v>
      </c>
      <c r="BB223" s="7">
        <v>8.9999999999999993E-3</v>
      </c>
      <c r="BC223" s="66">
        <v>23.562999999999999</v>
      </c>
      <c r="BD223" s="8">
        <f t="shared" si="791"/>
        <v>2618111.1111111115</v>
      </c>
      <c r="BE223" s="6">
        <v>0</v>
      </c>
      <c r="BF223" s="5">
        <v>0</v>
      </c>
      <c r="BG223" s="8">
        <f t="shared" si="775"/>
        <v>0</v>
      </c>
      <c r="BH223" s="7">
        <v>3.2000000000000002E-3</v>
      </c>
      <c r="BI223" s="66">
        <v>0.77800000000000002</v>
      </c>
      <c r="BJ223" s="8">
        <f t="shared" si="791"/>
        <v>243125</v>
      </c>
      <c r="BK223" s="6">
        <v>0</v>
      </c>
      <c r="BL223" s="5">
        <v>0</v>
      </c>
      <c r="BM223" s="8">
        <f t="shared" si="791"/>
        <v>0</v>
      </c>
      <c r="BN223" s="6">
        <v>0</v>
      </c>
      <c r="BO223" s="5">
        <v>0</v>
      </c>
      <c r="BP223" s="8">
        <f t="shared" si="792"/>
        <v>0</v>
      </c>
      <c r="BQ223" s="6">
        <v>0</v>
      </c>
      <c r="BR223" s="5">
        <v>0</v>
      </c>
      <c r="BS223" s="8">
        <f t="shared" si="791"/>
        <v>0</v>
      </c>
      <c r="BT223" s="6">
        <v>0</v>
      </c>
      <c r="BU223" s="5">
        <v>0</v>
      </c>
      <c r="BV223" s="8">
        <f t="shared" si="791"/>
        <v>0</v>
      </c>
      <c r="BW223" s="6">
        <v>0</v>
      </c>
      <c r="BX223" s="5">
        <v>0</v>
      </c>
      <c r="BY223" s="8">
        <f t="shared" si="793"/>
        <v>0</v>
      </c>
      <c r="BZ223" s="6">
        <v>0</v>
      </c>
      <c r="CA223" s="5">
        <v>0</v>
      </c>
      <c r="CB223" s="8">
        <f t="shared" si="793"/>
        <v>0</v>
      </c>
      <c r="CC223" s="6">
        <v>0</v>
      </c>
      <c r="CD223" s="5">
        <v>0</v>
      </c>
      <c r="CE223" s="8">
        <f t="shared" si="793"/>
        <v>0</v>
      </c>
      <c r="CF223" s="6">
        <v>0</v>
      </c>
      <c r="CG223" s="5">
        <v>0</v>
      </c>
      <c r="CH223" s="8">
        <f t="shared" si="793"/>
        <v>0</v>
      </c>
      <c r="CI223" s="6">
        <v>0</v>
      </c>
      <c r="CJ223" s="5">
        <v>0</v>
      </c>
      <c r="CK223" s="8">
        <f t="shared" si="793"/>
        <v>0</v>
      </c>
      <c r="CL223" s="6">
        <v>0</v>
      </c>
      <c r="CM223" s="5">
        <v>0</v>
      </c>
      <c r="CN223" s="8">
        <f t="shared" si="793"/>
        <v>0</v>
      </c>
      <c r="CO223" s="6">
        <v>0</v>
      </c>
      <c r="CP223" s="5">
        <v>0</v>
      </c>
      <c r="CQ223" s="8">
        <f t="shared" si="793"/>
        <v>0</v>
      </c>
      <c r="CR223" s="6">
        <v>0</v>
      </c>
      <c r="CS223" s="5">
        <v>0</v>
      </c>
      <c r="CT223" s="8">
        <f t="shared" si="793"/>
        <v>0</v>
      </c>
      <c r="CU223" s="6">
        <v>0</v>
      </c>
      <c r="CV223" s="5">
        <v>0</v>
      </c>
      <c r="CW223" s="8">
        <f t="shared" si="793"/>
        <v>0</v>
      </c>
      <c r="CX223" s="6">
        <v>0</v>
      </c>
      <c r="CY223" s="5">
        <v>0</v>
      </c>
      <c r="CZ223" s="8">
        <f t="shared" si="793"/>
        <v>0</v>
      </c>
      <c r="DA223" s="6">
        <v>0</v>
      </c>
      <c r="DB223" s="5">
        <v>0</v>
      </c>
      <c r="DC223" s="8">
        <f t="shared" si="793"/>
        <v>0</v>
      </c>
      <c r="DD223" s="6">
        <v>0</v>
      </c>
      <c r="DE223" s="5">
        <v>0</v>
      </c>
      <c r="DF223" s="8">
        <f t="shared" si="793"/>
        <v>0</v>
      </c>
      <c r="DG223" s="6">
        <v>0</v>
      </c>
      <c r="DH223" s="5">
        <v>0</v>
      </c>
      <c r="DI223" s="8">
        <f t="shared" si="793"/>
        <v>0</v>
      </c>
      <c r="DJ223" s="6">
        <v>0</v>
      </c>
      <c r="DK223" s="5">
        <v>0</v>
      </c>
      <c r="DL223" s="8">
        <f t="shared" si="793"/>
        <v>0</v>
      </c>
      <c r="DM223" s="6">
        <v>0</v>
      </c>
      <c r="DN223" s="5">
        <v>0</v>
      </c>
      <c r="DO223" s="8">
        <f t="shared" si="793"/>
        <v>0</v>
      </c>
      <c r="DP223" s="6">
        <v>0</v>
      </c>
      <c r="DQ223" s="5">
        <v>0</v>
      </c>
      <c r="DR223" s="8">
        <f t="shared" si="793"/>
        <v>0</v>
      </c>
      <c r="DS223" s="6">
        <v>0</v>
      </c>
      <c r="DT223" s="5">
        <v>0</v>
      </c>
      <c r="DU223" s="8">
        <f t="shared" si="793"/>
        <v>0</v>
      </c>
      <c r="DV223" s="6">
        <v>0</v>
      </c>
      <c r="DW223" s="5">
        <v>0</v>
      </c>
      <c r="DX223" s="8">
        <f t="shared" si="793"/>
        <v>0</v>
      </c>
      <c r="DY223" s="6">
        <v>0</v>
      </c>
      <c r="DZ223" s="5">
        <v>0</v>
      </c>
      <c r="EA223" s="8">
        <f t="shared" si="793"/>
        <v>0</v>
      </c>
      <c r="EB223" s="6">
        <v>0</v>
      </c>
      <c r="EC223" s="5">
        <v>0</v>
      </c>
      <c r="ED223" s="8">
        <f t="shared" si="794"/>
        <v>0</v>
      </c>
      <c r="EE223" s="6">
        <v>0</v>
      </c>
      <c r="EF223" s="5">
        <v>0</v>
      </c>
      <c r="EG223" s="8">
        <f t="shared" si="793"/>
        <v>0</v>
      </c>
      <c r="EH223" s="6">
        <v>0</v>
      </c>
      <c r="EI223" s="5">
        <v>0</v>
      </c>
      <c r="EJ223" s="8">
        <f t="shared" si="793"/>
        <v>0</v>
      </c>
      <c r="EK223" s="6">
        <v>0</v>
      </c>
      <c r="EL223" s="5">
        <v>0</v>
      </c>
      <c r="EM223" s="8">
        <f t="shared" si="779"/>
        <v>0</v>
      </c>
      <c r="EN223" s="6">
        <v>0</v>
      </c>
      <c r="EO223" s="5">
        <v>0</v>
      </c>
      <c r="EP223" s="8">
        <f t="shared" si="793"/>
        <v>0</v>
      </c>
      <c r="EQ223" s="6">
        <v>0</v>
      </c>
      <c r="ER223" s="5">
        <v>0</v>
      </c>
      <c r="ES223" s="8">
        <f t="shared" si="795"/>
        <v>0</v>
      </c>
      <c r="ET223" s="6">
        <v>0</v>
      </c>
      <c r="EU223" s="5">
        <v>0</v>
      </c>
      <c r="EV223" s="8">
        <f t="shared" si="795"/>
        <v>0</v>
      </c>
      <c r="EW223" s="6">
        <v>0</v>
      </c>
      <c r="EX223" s="5">
        <v>0</v>
      </c>
      <c r="EY223" s="8">
        <f t="shared" si="795"/>
        <v>0</v>
      </c>
      <c r="EZ223" s="6">
        <v>0</v>
      </c>
      <c r="FA223" s="5">
        <v>0</v>
      </c>
      <c r="FB223" s="8">
        <f t="shared" si="795"/>
        <v>0</v>
      </c>
      <c r="FC223" s="7">
        <v>16.402090000000001</v>
      </c>
      <c r="FD223" s="66">
        <v>369.52100000000002</v>
      </c>
      <c r="FE223" s="8">
        <f t="shared" si="795"/>
        <v>22528.897231999093</v>
      </c>
      <c r="FF223" s="6">
        <v>0</v>
      </c>
      <c r="FG223" s="5">
        <v>0</v>
      </c>
      <c r="FH223" s="8">
        <f t="shared" si="795"/>
        <v>0</v>
      </c>
      <c r="FI223" s="6">
        <v>0</v>
      </c>
      <c r="FJ223" s="5">
        <v>0</v>
      </c>
      <c r="FK223" s="8">
        <f t="shared" si="795"/>
        <v>0</v>
      </c>
      <c r="FL223" s="6">
        <v>0</v>
      </c>
      <c r="FM223" s="5">
        <v>0</v>
      </c>
      <c r="FN223" s="8">
        <f t="shared" si="795"/>
        <v>0</v>
      </c>
      <c r="FO223" s="6">
        <v>0</v>
      </c>
      <c r="FP223" s="5">
        <v>0</v>
      </c>
      <c r="FQ223" s="8">
        <f t="shared" si="795"/>
        <v>0</v>
      </c>
      <c r="FR223" s="6">
        <v>0</v>
      </c>
      <c r="FS223" s="5">
        <v>0</v>
      </c>
      <c r="FT223" s="8">
        <f t="shared" si="795"/>
        <v>0</v>
      </c>
      <c r="FU223" s="6">
        <v>0</v>
      </c>
      <c r="FV223" s="5">
        <v>0</v>
      </c>
      <c r="FW223" s="8">
        <f t="shared" si="795"/>
        <v>0</v>
      </c>
      <c r="FX223" s="6">
        <v>0</v>
      </c>
      <c r="FY223" s="5">
        <v>0</v>
      </c>
      <c r="FZ223" s="8">
        <f t="shared" si="795"/>
        <v>0</v>
      </c>
      <c r="GA223" s="6">
        <v>0</v>
      </c>
      <c r="GB223" s="5">
        <v>0</v>
      </c>
      <c r="GC223" s="8">
        <f t="shared" si="795"/>
        <v>0</v>
      </c>
      <c r="GD223" s="7">
        <v>2.6696399999999998</v>
      </c>
      <c r="GE223" s="66">
        <v>112.54</v>
      </c>
      <c r="GF223" s="8">
        <f t="shared" si="795"/>
        <v>42155.496621267288</v>
      </c>
      <c r="GG223" s="6">
        <v>0</v>
      </c>
      <c r="GH223" s="5">
        <v>0</v>
      </c>
      <c r="GI223" s="8">
        <f t="shared" si="795"/>
        <v>0</v>
      </c>
      <c r="GJ223" s="6">
        <v>0</v>
      </c>
      <c r="GK223" s="5">
        <v>0</v>
      </c>
      <c r="GL223" s="8">
        <f t="shared" si="795"/>
        <v>0</v>
      </c>
      <c r="GM223" s="6">
        <v>0</v>
      </c>
      <c r="GN223" s="5">
        <v>0</v>
      </c>
      <c r="GO223" s="8">
        <f t="shared" si="795"/>
        <v>0</v>
      </c>
      <c r="GP223" s="6">
        <f t="shared" si="787"/>
        <v>19.083930000000002</v>
      </c>
      <c r="GQ223" s="8">
        <f t="shared" si="788"/>
        <v>506.40200000000004</v>
      </c>
    </row>
    <row r="224" spans="1:199" x14ac:dyDescent="0.3">
      <c r="A224" s="53">
        <v>2020</v>
      </c>
      <c r="B224" s="8" t="s">
        <v>12</v>
      </c>
      <c r="C224" s="6">
        <v>0</v>
      </c>
      <c r="D224" s="5">
        <v>0</v>
      </c>
      <c r="E224" s="8">
        <f t="shared" si="791"/>
        <v>0</v>
      </c>
      <c r="F224" s="6">
        <v>0</v>
      </c>
      <c r="G224" s="5">
        <v>0</v>
      </c>
      <c r="H224" s="8">
        <f t="shared" si="791"/>
        <v>0</v>
      </c>
      <c r="I224" s="6">
        <v>0</v>
      </c>
      <c r="J224" s="5">
        <v>0</v>
      </c>
      <c r="K224" s="8">
        <f t="shared" si="791"/>
        <v>0</v>
      </c>
      <c r="L224" s="6">
        <v>0</v>
      </c>
      <c r="M224" s="5">
        <v>0</v>
      </c>
      <c r="N224" s="8">
        <f t="shared" si="791"/>
        <v>0</v>
      </c>
      <c r="O224" s="6">
        <v>0</v>
      </c>
      <c r="P224" s="5">
        <v>0</v>
      </c>
      <c r="Q224" s="8">
        <f t="shared" si="791"/>
        <v>0</v>
      </c>
      <c r="R224" s="6">
        <v>0</v>
      </c>
      <c r="S224" s="5">
        <v>0</v>
      </c>
      <c r="T224" s="8">
        <f t="shared" si="791"/>
        <v>0</v>
      </c>
      <c r="U224" s="6">
        <v>0</v>
      </c>
      <c r="V224" s="5">
        <v>0</v>
      </c>
      <c r="W224" s="8">
        <f t="shared" si="791"/>
        <v>0</v>
      </c>
      <c r="X224" s="6">
        <v>0</v>
      </c>
      <c r="Y224" s="5">
        <v>0</v>
      </c>
      <c r="Z224" s="8">
        <f t="shared" si="791"/>
        <v>0</v>
      </c>
      <c r="AA224" s="64">
        <v>993.24699999999996</v>
      </c>
      <c r="AB224" s="65">
        <v>16695.440999999999</v>
      </c>
      <c r="AC224" s="8">
        <f t="shared" si="791"/>
        <v>16808.951851855581</v>
      </c>
      <c r="AD224" s="6">
        <v>0</v>
      </c>
      <c r="AE224" s="5">
        <v>0</v>
      </c>
      <c r="AF224" s="8">
        <f t="shared" si="791"/>
        <v>0</v>
      </c>
      <c r="AG224" s="6">
        <v>0</v>
      </c>
      <c r="AH224" s="5">
        <v>0</v>
      </c>
      <c r="AI224" s="8">
        <f t="shared" si="791"/>
        <v>0</v>
      </c>
      <c r="AJ224" s="6">
        <v>0</v>
      </c>
      <c r="AK224" s="5">
        <v>0</v>
      </c>
      <c r="AL224" s="8">
        <f t="shared" si="791"/>
        <v>0</v>
      </c>
      <c r="AM224" s="6">
        <v>0</v>
      </c>
      <c r="AN224" s="5">
        <v>0</v>
      </c>
      <c r="AO224" s="8">
        <f t="shared" si="791"/>
        <v>0</v>
      </c>
      <c r="AP224" s="6">
        <v>0</v>
      </c>
      <c r="AQ224" s="5">
        <v>0</v>
      </c>
      <c r="AR224" s="8">
        <f t="shared" si="791"/>
        <v>0</v>
      </c>
      <c r="AS224" s="6">
        <v>0</v>
      </c>
      <c r="AT224" s="5">
        <v>0</v>
      </c>
      <c r="AU224" s="8">
        <f t="shared" si="791"/>
        <v>0</v>
      </c>
      <c r="AV224" s="6">
        <v>0</v>
      </c>
      <c r="AW224" s="5">
        <v>0</v>
      </c>
      <c r="AX224" s="8">
        <f t="shared" si="791"/>
        <v>0</v>
      </c>
      <c r="AY224" s="6">
        <v>0</v>
      </c>
      <c r="AZ224" s="5">
        <v>0</v>
      </c>
      <c r="BA224" s="8">
        <f t="shared" si="791"/>
        <v>0</v>
      </c>
      <c r="BB224" s="6">
        <v>0</v>
      </c>
      <c r="BC224" s="5">
        <v>0</v>
      </c>
      <c r="BD224" s="8">
        <f t="shared" si="791"/>
        <v>0</v>
      </c>
      <c r="BE224" s="6">
        <v>0</v>
      </c>
      <c r="BF224" s="5">
        <v>0</v>
      </c>
      <c r="BG224" s="8">
        <f t="shared" si="775"/>
        <v>0</v>
      </c>
      <c r="BH224" s="6">
        <v>0</v>
      </c>
      <c r="BI224" s="5">
        <v>0</v>
      </c>
      <c r="BJ224" s="8">
        <f t="shared" si="791"/>
        <v>0</v>
      </c>
      <c r="BK224" s="6">
        <v>0</v>
      </c>
      <c r="BL224" s="5">
        <v>0</v>
      </c>
      <c r="BM224" s="8">
        <f t="shared" si="791"/>
        <v>0</v>
      </c>
      <c r="BN224" s="6">
        <v>0</v>
      </c>
      <c r="BO224" s="5">
        <v>0</v>
      </c>
      <c r="BP224" s="8">
        <f t="shared" si="792"/>
        <v>0</v>
      </c>
      <c r="BQ224" s="6">
        <v>0</v>
      </c>
      <c r="BR224" s="5">
        <v>0</v>
      </c>
      <c r="BS224" s="8">
        <f t="shared" si="791"/>
        <v>0</v>
      </c>
      <c r="BT224" s="6">
        <v>0</v>
      </c>
      <c r="BU224" s="5">
        <v>0</v>
      </c>
      <c r="BV224" s="8">
        <f t="shared" si="791"/>
        <v>0</v>
      </c>
      <c r="BW224" s="6">
        <v>0</v>
      </c>
      <c r="BX224" s="5">
        <v>0</v>
      </c>
      <c r="BY224" s="8">
        <f t="shared" si="793"/>
        <v>0</v>
      </c>
      <c r="BZ224" s="6">
        <v>0</v>
      </c>
      <c r="CA224" s="5">
        <v>0</v>
      </c>
      <c r="CB224" s="8">
        <f t="shared" si="793"/>
        <v>0</v>
      </c>
      <c r="CC224" s="64">
        <v>20</v>
      </c>
      <c r="CD224" s="65">
        <v>668.86900000000003</v>
      </c>
      <c r="CE224" s="8">
        <f t="shared" si="793"/>
        <v>33443.449999999997</v>
      </c>
      <c r="CF224" s="6">
        <v>0</v>
      </c>
      <c r="CG224" s="5">
        <v>0</v>
      </c>
      <c r="CH224" s="8">
        <f t="shared" si="793"/>
        <v>0</v>
      </c>
      <c r="CI224" s="6">
        <v>0</v>
      </c>
      <c r="CJ224" s="5">
        <v>0</v>
      </c>
      <c r="CK224" s="8">
        <f t="shared" si="793"/>
        <v>0</v>
      </c>
      <c r="CL224" s="6">
        <v>0</v>
      </c>
      <c r="CM224" s="5">
        <v>0</v>
      </c>
      <c r="CN224" s="8">
        <f t="shared" si="793"/>
        <v>0</v>
      </c>
      <c r="CO224" s="6">
        <v>0</v>
      </c>
      <c r="CP224" s="5">
        <v>0</v>
      </c>
      <c r="CQ224" s="8">
        <f t="shared" si="793"/>
        <v>0</v>
      </c>
      <c r="CR224" s="6">
        <v>0</v>
      </c>
      <c r="CS224" s="5">
        <v>0</v>
      </c>
      <c r="CT224" s="8">
        <f t="shared" si="793"/>
        <v>0</v>
      </c>
      <c r="CU224" s="6">
        <v>0</v>
      </c>
      <c r="CV224" s="5">
        <v>0</v>
      </c>
      <c r="CW224" s="8">
        <f t="shared" si="793"/>
        <v>0</v>
      </c>
      <c r="CX224" s="6">
        <v>0</v>
      </c>
      <c r="CY224" s="5">
        <v>0</v>
      </c>
      <c r="CZ224" s="8">
        <f t="shared" si="793"/>
        <v>0</v>
      </c>
      <c r="DA224" s="6">
        <v>0</v>
      </c>
      <c r="DB224" s="5">
        <v>0</v>
      </c>
      <c r="DC224" s="8">
        <f t="shared" si="793"/>
        <v>0</v>
      </c>
      <c r="DD224" s="6">
        <v>0</v>
      </c>
      <c r="DE224" s="5">
        <v>0</v>
      </c>
      <c r="DF224" s="8">
        <f t="shared" si="793"/>
        <v>0</v>
      </c>
      <c r="DG224" s="6">
        <v>0</v>
      </c>
      <c r="DH224" s="5">
        <v>0</v>
      </c>
      <c r="DI224" s="8">
        <f t="shared" si="793"/>
        <v>0</v>
      </c>
      <c r="DJ224" s="64">
        <v>32</v>
      </c>
      <c r="DK224" s="65">
        <v>648.17700000000002</v>
      </c>
      <c r="DL224" s="8">
        <f t="shared" si="793"/>
        <v>20255.53125</v>
      </c>
      <c r="DM224" s="6">
        <v>0</v>
      </c>
      <c r="DN224" s="5">
        <v>0</v>
      </c>
      <c r="DO224" s="8">
        <f t="shared" si="793"/>
        <v>0</v>
      </c>
      <c r="DP224" s="64">
        <v>4.37</v>
      </c>
      <c r="DQ224" s="65">
        <v>238.55</v>
      </c>
      <c r="DR224" s="8">
        <f t="shared" si="793"/>
        <v>54588.100686498852</v>
      </c>
      <c r="DS224" s="6">
        <v>0</v>
      </c>
      <c r="DT224" s="5">
        <v>0</v>
      </c>
      <c r="DU224" s="8">
        <f t="shared" si="793"/>
        <v>0</v>
      </c>
      <c r="DV224" s="6">
        <v>0</v>
      </c>
      <c r="DW224" s="5">
        <v>0</v>
      </c>
      <c r="DX224" s="8">
        <f t="shared" si="793"/>
        <v>0</v>
      </c>
      <c r="DY224" s="6">
        <v>0</v>
      </c>
      <c r="DZ224" s="5">
        <v>0</v>
      </c>
      <c r="EA224" s="8">
        <f t="shared" si="793"/>
        <v>0</v>
      </c>
      <c r="EB224" s="64">
        <v>528.12</v>
      </c>
      <c r="EC224" s="65">
        <v>7913.7280000000001</v>
      </c>
      <c r="ED224" s="8">
        <f t="shared" si="794"/>
        <v>14984.715594940544</v>
      </c>
      <c r="EE224" s="6">
        <v>0</v>
      </c>
      <c r="EF224" s="5">
        <v>0</v>
      </c>
      <c r="EG224" s="8">
        <f t="shared" si="793"/>
        <v>0</v>
      </c>
      <c r="EH224" s="6">
        <v>0</v>
      </c>
      <c r="EI224" s="5">
        <v>0</v>
      </c>
      <c r="EJ224" s="8">
        <f t="shared" si="793"/>
        <v>0</v>
      </c>
      <c r="EK224" s="6">
        <v>0</v>
      </c>
      <c r="EL224" s="5">
        <v>0</v>
      </c>
      <c r="EM224" s="8">
        <f t="shared" si="779"/>
        <v>0</v>
      </c>
      <c r="EN224" s="6">
        <v>0</v>
      </c>
      <c r="EO224" s="5">
        <v>0</v>
      </c>
      <c r="EP224" s="8">
        <f t="shared" si="793"/>
        <v>0</v>
      </c>
      <c r="EQ224" s="6">
        <v>0</v>
      </c>
      <c r="ER224" s="5">
        <v>0</v>
      </c>
      <c r="ES224" s="8">
        <f t="shared" si="795"/>
        <v>0</v>
      </c>
      <c r="ET224" s="6">
        <v>0</v>
      </c>
      <c r="EU224" s="5">
        <v>0</v>
      </c>
      <c r="EV224" s="8">
        <f t="shared" si="795"/>
        <v>0</v>
      </c>
      <c r="EW224" s="6">
        <v>0</v>
      </c>
      <c r="EX224" s="5">
        <v>0</v>
      </c>
      <c r="EY224" s="8">
        <f t="shared" si="795"/>
        <v>0</v>
      </c>
      <c r="EZ224" s="6">
        <v>0</v>
      </c>
      <c r="FA224" s="5">
        <v>0</v>
      </c>
      <c r="FB224" s="8">
        <f t="shared" si="795"/>
        <v>0</v>
      </c>
      <c r="FC224" s="64">
        <v>33.643999999999998</v>
      </c>
      <c r="FD224" s="65">
        <v>793.02099999999996</v>
      </c>
      <c r="FE224" s="8">
        <f t="shared" si="795"/>
        <v>23570.948757579357</v>
      </c>
      <c r="FF224" s="6">
        <v>0</v>
      </c>
      <c r="FG224" s="5">
        <v>0</v>
      </c>
      <c r="FH224" s="8">
        <f t="shared" si="795"/>
        <v>0</v>
      </c>
      <c r="FI224" s="6">
        <v>0</v>
      </c>
      <c r="FJ224" s="5">
        <v>0</v>
      </c>
      <c r="FK224" s="8">
        <f t="shared" si="795"/>
        <v>0</v>
      </c>
      <c r="FL224" s="6">
        <v>0</v>
      </c>
      <c r="FM224" s="5">
        <v>0</v>
      </c>
      <c r="FN224" s="8">
        <f t="shared" si="795"/>
        <v>0</v>
      </c>
      <c r="FO224" s="6">
        <v>0</v>
      </c>
      <c r="FP224" s="5">
        <v>0</v>
      </c>
      <c r="FQ224" s="8">
        <f t="shared" si="795"/>
        <v>0</v>
      </c>
      <c r="FR224" s="6">
        <v>0</v>
      </c>
      <c r="FS224" s="5">
        <v>0</v>
      </c>
      <c r="FT224" s="8">
        <f t="shared" si="795"/>
        <v>0</v>
      </c>
      <c r="FU224" s="6">
        <v>0</v>
      </c>
      <c r="FV224" s="5">
        <v>0</v>
      </c>
      <c r="FW224" s="8">
        <f t="shared" si="795"/>
        <v>0</v>
      </c>
      <c r="FX224" s="6">
        <v>0</v>
      </c>
      <c r="FY224" s="5">
        <v>0</v>
      </c>
      <c r="FZ224" s="8">
        <f t="shared" si="795"/>
        <v>0</v>
      </c>
      <c r="GA224" s="6">
        <v>0</v>
      </c>
      <c r="GB224" s="5">
        <v>0</v>
      </c>
      <c r="GC224" s="8">
        <f t="shared" si="795"/>
        <v>0</v>
      </c>
      <c r="GD224" s="6">
        <v>0</v>
      </c>
      <c r="GE224" s="5">
        <v>0</v>
      </c>
      <c r="GF224" s="8">
        <f t="shared" si="795"/>
        <v>0</v>
      </c>
      <c r="GG224" s="6">
        <v>0</v>
      </c>
      <c r="GH224" s="5">
        <v>0</v>
      </c>
      <c r="GI224" s="8">
        <f t="shared" si="795"/>
        <v>0</v>
      </c>
      <c r="GJ224" s="6">
        <v>0</v>
      </c>
      <c r="GK224" s="5">
        <v>0</v>
      </c>
      <c r="GL224" s="8">
        <f t="shared" si="795"/>
        <v>0</v>
      </c>
      <c r="GM224" s="6">
        <v>0</v>
      </c>
      <c r="GN224" s="5">
        <v>0</v>
      </c>
      <c r="GO224" s="8">
        <f t="shared" si="795"/>
        <v>0</v>
      </c>
      <c r="GP224" s="6">
        <f t="shared" si="787"/>
        <v>1611.3809999999999</v>
      </c>
      <c r="GQ224" s="8">
        <f t="shared" si="788"/>
        <v>26957.785999999996</v>
      </c>
    </row>
    <row r="225" spans="1:199" x14ac:dyDescent="0.3">
      <c r="A225" s="53">
        <v>2020</v>
      </c>
      <c r="B225" s="54" t="s">
        <v>13</v>
      </c>
      <c r="C225" s="6">
        <v>0</v>
      </c>
      <c r="D225" s="5">
        <v>0</v>
      </c>
      <c r="E225" s="8">
        <f t="shared" si="791"/>
        <v>0</v>
      </c>
      <c r="F225" s="6">
        <v>0</v>
      </c>
      <c r="G225" s="5">
        <v>0</v>
      </c>
      <c r="H225" s="8">
        <f t="shared" si="791"/>
        <v>0</v>
      </c>
      <c r="I225" s="6">
        <v>0</v>
      </c>
      <c r="J225" s="5">
        <v>0</v>
      </c>
      <c r="K225" s="8">
        <f t="shared" si="791"/>
        <v>0</v>
      </c>
      <c r="L225" s="6">
        <v>0</v>
      </c>
      <c r="M225" s="5">
        <v>0</v>
      </c>
      <c r="N225" s="8">
        <f t="shared" si="791"/>
        <v>0</v>
      </c>
      <c r="O225" s="67">
        <v>0.82</v>
      </c>
      <c r="P225" s="5">
        <v>28.533999999999999</v>
      </c>
      <c r="Q225" s="8">
        <f t="shared" si="791"/>
        <v>34797.560975609755</v>
      </c>
      <c r="R225" s="6">
        <v>0</v>
      </c>
      <c r="S225" s="5">
        <v>0</v>
      </c>
      <c r="T225" s="8">
        <f t="shared" si="791"/>
        <v>0</v>
      </c>
      <c r="U225" s="67">
        <v>8.0000000000000002E-3</v>
      </c>
      <c r="V225" s="5">
        <v>6.5000000000000002E-2</v>
      </c>
      <c r="W225" s="8">
        <f t="shared" si="791"/>
        <v>8125</v>
      </c>
      <c r="X225" s="6">
        <v>0</v>
      </c>
      <c r="Y225" s="5">
        <v>0</v>
      </c>
      <c r="Z225" s="8">
        <f t="shared" si="791"/>
        <v>0</v>
      </c>
      <c r="AA225" s="67">
        <v>1006.8869999999999</v>
      </c>
      <c r="AB225" s="5">
        <v>19785.559000000001</v>
      </c>
      <c r="AC225" s="8">
        <f t="shared" si="791"/>
        <v>19650.227880586404</v>
      </c>
      <c r="AD225" s="6">
        <v>0</v>
      </c>
      <c r="AE225" s="5">
        <v>0</v>
      </c>
      <c r="AF225" s="8">
        <f t="shared" si="791"/>
        <v>0</v>
      </c>
      <c r="AG225" s="6">
        <v>0</v>
      </c>
      <c r="AH225" s="5">
        <v>0</v>
      </c>
      <c r="AI225" s="8">
        <f t="shared" si="791"/>
        <v>0</v>
      </c>
      <c r="AJ225" s="6">
        <v>0</v>
      </c>
      <c r="AK225" s="5">
        <v>0</v>
      </c>
      <c r="AL225" s="8">
        <f t="shared" si="791"/>
        <v>0</v>
      </c>
      <c r="AM225" s="6">
        <v>0</v>
      </c>
      <c r="AN225" s="5">
        <v>0</v>
      </c>
      <c r="AO225" s="8">
        <f t="shared" si="791"/>
        <v>0</v>
      </c>
      <c r="AP225" s="6">
        <v>0</v>
      </c>
      <c r="AQ225" s="5">
        <v>0</v>
      </c>
      <c r="AR225" s="8">
        <f t="shared" si="791"/>
        <v>0</v>
      </c>
      <c r="AS225" s="6">
        <v>0</v>
      </c>
      <c r="AT225" s="5">
        <v>0</v>
      </c>
      <c r="AU225" s="8">
        <f t="shared" si="791"/>
        <v>0</v>
      </c>
      <c r="AV225" s="6">
        <v>0</v>
      </c>
      <c r="AW225" s="5">
        <v>0</v>
      </c>
      <c r="AX225" s="8">
        <f t="shared" si="791"/>
        <v>0</v>
      </c>
      <c r="AY225" s="6">
        <v>0</v>
      </c>
      <c r="AZ225" s="5">
        <v>0</v>
      </c>
      <c r="BA225" s="8">
        <f t="shared" si="791"/>
        <v>0</v>
      </c>
      <c r="BB225" s="6">
        <v>0</v>
      </c>
      <c r="BC225" s="5">
        <v>0</v>
      </c>
      <c r="BD225" s="8">
        <f t="shared" si="791"/>
        <v>0</v>
      </c>
      <c r="BE225" s="6">
        <v>0</v>
      </c>
      <c r="BF225" s="5">
        <v>0</v>
      </c>
      <c r="BG225" s="8">
        <f t="shared" si="775"/>
        <v>0</v>
      </c>
      <c r="BH225" s="67">
        <v>0.35008999999999996</v>
      </c>
      <c r="BI225" s="5">
        <v>40.996000000000002</v>
      </c>
      <c r="BJ225" s="8">
        <f t="shared" si="791"/>
        <v>117101.31680425035</v>
      </c>
      <c r="BK225" s="6">
        <v>0</v>
      </c>
      <c r="BL225" s="5">
        <v>0</v>
      </c>
      <c r="BM225" s="8">
        <f t="shared" si="791"/>
        <v>0</v>
      </c>
      <c r="BN225" s="67">
        <v>7.5000000000000002E-4</v>
      </c>
      <c r="BO225" s="5">
        <v>1.7999999999999999E-2</v>
      </c>
      <c r="BP225" s="8">
        <f t="shared" si="792"/>
        <v>23999.999999999996</v>
      </c>
      <c r="BQ225" s="6">
        <v>0</v>
      </c>
      <c r="BR225" s="5">
        <v>0</v>
      </c>
      <c r="BS225" s="8">
        <f t="shared" si="791"/>
        <v>0</v>
      </c>
      <c r="BT225" s="6">
        <v>0</v>
      </c>
      <c r="BU225" s="5">
        <v>0</v>
      </c>
      <c r="BV225" s="8">
        <f t="shared" si="791"/>
        <v>0</v>
      </c>
      <c r="BW225" s="6">
        <v>0</v>
      </c>
      <c r="BX225" s="5">
        <v>0</v>
      </c>
      <c r="BY225" s="8">
        <f t="shared" si="793"/>
        <v>0</v>
      </c>
      <c r="BZ225" s="6">
        <v>0</v>
      </c>
      <c r="CA225" s="5">
        <v>0</v>
      </c>
      <c r="CB225" s="8">
        <f t="shared" si="793"/>
        <v>0</v>
      </c>
      <c r="CC225" s="6">
        <v>0</v>
      </c>
      <c r="CD225" s="5">
        <v>0</v>
      </c>
      <c r="CE225" s="8">
        <f t="shared" si="793"/>
        <v>0</v>
      </c>
      <c r="CF225" s="6">
        <v>0</v>
      </c>
      <c r="CG225" s="5">
        <v>0</v>
      </c>
      <c r="CH225" s="8">
        <f t="shared" si="793"/>
        <v>0</v>
      </c>
      <c r="CI225" s="6">
        <v>0</v>
      </c>
      <c r="CJ225" s="5">
        <v>0</v>
      </c>
      <c r="CK225" s="8">
        <f t="shared" si="793"/>
        <v>0</v>
      </c>
      <c r="CL225" s="6">
        <v>0</v>
      </c>
      <c r="CM225" s="5">
        <v>0</v>
      </c>
      <c r="CN225" s="8">
        <f t="shared" si="793"/>
        <v>0</v>
      </c>
      <c r="CO225" s="6">
        <v>0</v>
      </c>
      <c r="CP225" s="5">
        <v>0</v>
      </c>
      <c r="CQ225" s="8">
        <f t="shared" si="793"/>
        <v>0</v>
      </c>
      <c r="CR225" s="6">
        <v>0</v>
      </c>
      <c r="CS225" s="5">
        <v>0</v>
      </c>
      <c r="CT225" s="8">
        <f t="shared" si="793"/>
        <v>0</v>
      </c>
      <c r="CU225" s="6">
        <v>0</v>
      </c>
      <c r="CV225" s="5">
        <v>0</v>
      </c>
      <c r="CW225" s="8">
        <f t="shared" si="793"/>
        <v>0</v>
      </c>
      <c r="CX225" s="6">
        <v>0</v>
      </c>
      <c r="CY225" s="5">
        <v>0</v>
      </c>
      <c r="CZ225" s="8">
        <f t="shared" si="793"/>
        <v>0</v>
      </c>
      <c r="DA225" s="6">
        <v>0</v>
      </c>
      <c r="DB225" s="5">
        <v>0</v>
      </c>
      <c r="DC225" s="8">
        <f t="shared" si="793"/>
        <v>0</v>
      </c>
      <c r="DD225" s="6">
        <v>0</v>
      </c>
      <c r="DE225" s="5">
        <v>0</v>
      </c>
      <c r="DF225" s="8">
        <f t="shared" si="793"/>
        <v>0</v>
      </c>
      <c r="DG225" s="6">
        <v>0</v>
      </c>
      <c r="DH225" s="5">
        <v>0</v>
      </c>
      <c r="DI225" s="8">
        <f t="shared" si="793"/>
        <v>0</v>
      </c>
      <c r="DJ225" s="6">
        <v>0</v>
      </c>
      <c r="DK225" s="5">
        <v>0</v>
      </c>
      <c r="DL225" s="8">
        <f t="shared" si="793"/>
        <v>0</v>
      </c>
      <c r="DM225" s="6">
        <v>0</v>
      </c>
      <c r="DN225" s="5">
        <v>0</v>
      </c>
      <c r="DO225" s="8">
        <f t="shared" si="793"/>
        <v>0</v>
      </c>
      <c r="DP225" s="67">
        <v>3.4460000000000002</v>
      </c>
      <c r="DQ225" s="5">
        <v>188.565</v>
      </c>
      <c r="DR225" s="8">
        <f t="shared" si="793"/>
        <v>54719.965177016828</v>
      </c>
      <c r="DS225" s="6">
        <v>0</v>
      </c>
      <c r="DT225" s="5">
        <v>0</v>
      </c>
      <c r="DU225" s="8">
        <f t="shared" si="793"/>
        <v>0</v>
      </c>
      <c r="DV225" s="6">
        <v>0</v>
      </c>
      <c r="DW225" s="5">
        <v>0</v>
      </c>
      <c r="DX225" s="8">
        <f t="shared" si="793"/>
        <v>0</v>
      </c>
      <c r="DY225" s="6">
        <v>0</v>
      </c>
      <c r="DZ225" s="5">
        <v>0</v>
      </c>
      <c r="EA225" s="8">
        <f t="shared" si="793"/>
        <v>0</v>
      </c>
      <c r="EB225" s="67">
        <v>383.97</v>
      </c>
      <c r="EC225" s="5">
        <v>5700.1980000000003</v>
      </c>
      <c r="ED225" s="8">
        <f t="shared" si="794"/>
        <v>14845.425423861238</v>
      </c>
      <c r="EE225" s="6">
        <v>0</v>
      </c>
      <c r="EF225" s="5">
        <v>0</v>
      </c>
      <c r="EG225" s="8">
        <f t="shared" si="793"/>
        <v>0</v>
      </c>
      <c r="EH225" s="6">
        <v>0</v>
      </c>
      <c r="EI225" s="5">
        <v>0</v>
      </c>
      <c r="EJ225" s="8">
        <f t="shared" si="793"/>
        <v>0</v>
      </c>
      <c r="EK225" s="6">
        <v>0</v>
      </c>
      <c r="EL225" s="5">
        <v>0</v>
      </c>
      <c r="EM225" s="8">
        <f t="shared" si="779"/>
        <v>0</v>
      </c>
      <c r="EN225" s="6">
        <v>0</v>
      </c>
      <c r="EO225" s="5">
        <v>0</v>
      </c>
      <c r="EP225" s="8">
        <f t="shared" si="793"/>
        <v>0</v>
      </c>
      <c r="EQ225" s="6">
        <v>0</v>
      </c>
      <c r="ER225" s="5">
        <v>0</v>
      </c>
      <c r="ES225" s="8">
        <f t="shared" si="795"/>
        <v>0</v>
      </c>
      <c r="ET225" s="6">
        <v>0</v>
      </c>
      <c r="EU225" s="5">
        <v>0</v>
      </c>
      <c r="EV225" s="8">
        <f t="shared" si="795"/>
        <v>0</v>
      </c>
      <c r="EW225" s="6">
        <v>0</v>
      </c>
      <c r="EX225" s="5">
        <v>0</v>
      </c>
      <c r="EY225" s="8">
        <f t="shared" si="795"/>
        <v>0</v>
      </c>
      <c r="EZ225" s="6">
        <v>0</v>
      </c>
      <c r="FA225" s="5">
        <v>0</v>
      </c>
      <c r="FB225" s="8">
        <f t="shared" si="795"/>
        <v>0</v>
      </c>
      <c r="FC225" s="6">
        <v>0</v>
      </c>
      <c r="FD225" s="5">
        <v>0</v>
      </c>
      <c r="FE225" s="8">
        <f t="shared" si="795"/>
        <v>0</v>
      </c>
      <c r="FF225" s="6">
        <v>0</v>
      </c>
      <c r="FG225" s="5">
        <v>0</v>
      </c>
      <c r="FH225" s="8">
        <f t="shared" si="795"/>
        <v>0</v>
      </c>
      <c r="FI225" s="6">
        <v>0</v>
      </c>
      <c r="FJ225" s="5">
        <v>0</v>
      </c>
      <c r="FK225" s="8">
        <f t="shared" si="795"/>
        <v>0</v>
      </c>
      <c r="FL225" s="6">
        <v>0</v>
      </c>
      <c r="FM225" s="5">
        <v>0</v>
      </c>
      <c r="FN225" s="8">
        <f t="shared" si="795"/>
        <v>0</v>
      </c>
      <c r="FO225" s="6">
        <v>0</v>
      </c>
      <c r="FP225" s="5">
        <v>0</v>
      </c>
      <c r="FQ225" s="8">
        <f t="shared" si="795"/>
        <v>0</v>
      </c>
      <c r="FR225" s="6">
        <v>0</v>
      </c>
      <c r="FS225" s="5">
        <v>0</v>
      </c>
      <c r="FT225" s="8">
        <f t="shared" si="795"/>
        <v>0</v>
      </c>
      <c r="FU225" s="6">
        <v>0</v>
      </c>
      <c r="FV225" s="5">
        <v>0</v>
      </c>
      <c r="FW225" s="8">
        <f t="shared" si="795"/>
        <v>0</v>
      </c>
      <c r="FX225" s="6">
        <v>0</v>
      </c>
      <c r="FY225" s="5">
        <v>0</v>
      </c>
      <c r="FZ225" s="8">
        <f t="shared" si="795"/>
        <v>0</v>
      </c>
      <c r="GA225" s="67">
        <v>0.05</v>
      </c>
      <c r="GB225" s="5">
        <v>1.3919999999999999</v>
      </c>
      <c r="GC225" s="8">
        <f t="shared" si="795"/>
        <v>27839.999999999996</v>
      </c>
      <c r="GD225" s="67">
        <v>1.6299999999999999E-3</v>
      </c>
      <c r="GE225" s="5">
        <v>0.30499999999999999</v>
      </c>
      <c r="GF225" s="8">
        <f t="shared" si="795"/>
        <v>187116.56441717793</v>
      </c>
      <c r="GG225" s="67">
        <v>6.7000000000000004E-2</v>
      </c>
      <c r="GH225" s="5">
        <v>14.831</v>
      </c>
      <c r="GI225" s="8">
        <f t="shared" si="795"/>
        <v>221358.20895522385</v>
      </c>
      <c r="GJ225" s="6">
        <v>0</v>
      </c>
      <c r="GK225" s="5">
        <v>0</v>
      </c>
      <c r="GL225" s="8">
        <f t="shared" si="795"/>
        <v>0</v>
      </c>
      <c r="GM225" s="6">
        <v>0</v>
      </c>
      <c r="GN225" s="5">
        <v>0</v>
      </c>
      <c r="GO225" s="8">
        <f t="shared" si="795"/>
        <v>0</v>
      </c>
      <c r="GP225" s="6">
        <f>GG225+GM225+C225+O225+X225+AJ225+BB225+BH225+BW225+BZ225+CO225+CU225+ET225+EZ225+GA225+GD225+GJ225+FX225+FR225+FO225+FL225+FI225+FF225+FC225+EW225+EQ225+EN225+EE225+DY225+DV225+DS225+DP225+DA225+CX225+CL225+CF225+CC225+BQ225+BK225+AP225+AM225+AG225+R225+I225+AS225+AV225+U225+DG225+DM225+F225+CR225+DD225+L225+AA225+EH225+AD225+AY225+CI225+BT225+DJ225+FU225+EB225+BN225</f>
        <v>1395.6004699999999</v>
      </c>
      <c r="GQ225" s="8">
        <f>GH225+GN225+D225+P225+Y225+AK225+BC225+BI225+BX225+CA225+CP225+CV225+EU225+FA225+GB225+GE225+GK225+FY225+FS225+FP225+FM225+FJ225+FG225+FD225+EX225+ER225+EO225+EF225+DZ225+DW225+DT225+DQ225+DB225+CY225+CM225+CG225+CD225+BR225+BL225+AQ225+AN225+AH225+S225+J225+AT225+AW225+V225+DH225+DN225+G225+CS225+DE225+M225+AB225+EI225+AE225+AZ225+CJ225+BU225+DK225+FV225+EC225+BO225</f>
        <v>25760.463</v>
      </c>
    </row>
    <row r="226" spans="1:199" ht="15" thickBot="1" x14ac:dyDescent="0.35">
      <c r="A226" s="45"/>
      <c r="B226" s="55" t="s">
        <v>14</v>
      </c>
      <c r="C226" s="26">
        <f t="shared" ref="C226:D226" si="796">SUM(C214:C225)</f>
        <v>0</v>
      </c>
      <c r="D226" s="24">
        <f t="shared" si="796"/>
        <v>0</v>
      </c>
      <c r="E226" s="27"/>
      <c r="F226" s="26">
        <f t="shared" ref="F226:G226" si="797">SUM(F214:F225)</f>
        <v>0</v>
      </c>
      <c r="G226" s="24">
        <f t="shared" si="797"/>
        <v>0</v>
      </c>
      <c r="H226" s="27"/>
      <c r="I226" s="26">
        <f t="shared" ref="I226:J226" si="798">SUM(I214:I225)</f>
        <v>0</v>
      </c>
      <c r="J226" s="24">
        <f t="shared" si="798"/>
        <v>0</v>
      </c>
      <c r="K226" s="27"/>
      <c r="L226" s="26">
        <f t="shared" ref="L226:M226" si="799">SUM(L214:L225)</f>
        <v>0</v>
      </c>
      <c r="M226" s="24">
        <f t="shared" si="799"/>
        <v>0</v>
      </c>
      <c r="N226" s="27"/>
      <c r="O226" s="26">
        <f t="shared" ref="O226:P226" si="800">SUM(O214:O225)</f>
        <v>12.34</v>
      </c>
      <c r="P226" s="24">
        <f t="shared" si="800"/>
        <v>431.17399999999998</v>
      </c>
      <c r="Q226" s="27"/>
      <c r="R226" s="26">
        <f t="shared" ref="R226:S226" si="801">SUM(R214:R225)</f>
        <v>0</v>
      </c>
      <c r="S226" s="24">
        <f t="shared" si="801"/>
        <v>0</v>
      </c>
      <c r="T226" s="27"/>
      <c r="U226" s="26">
        <f t="shared" ref="U226:V226" si="802">SUM(U214:U225)</f>
        <v>8.0000000000000002E-3</v>
      </c>
      <c r="V226" s="24">
        <f t="shared" si="802"/>
        <v>6.5000000000000002E-2</v>
      </c>
      <c r="W226" s="27"/>
      <c r="X226" s="26">
        <f t="shared" ref="X226:Y226" si="803">SUM(X214:X225)</f>
        <v>0</v>
      </c>
      <c r="Y226" s="24">
        <f t="shared" si="803"/>
        <v>0</v>
      </c>
      <c r="Z226" s="27"/>
      <c r="AA226" s="26">
        <f t="shared" ref="AA226:AB226" si="804">SUM(AA214:AA225)</f>
        <v>11026.556</v>
      </c>
      <c r="AB226" s="24">
        <f t="shared" si="804"/>
        <v>157731.87400000001</v>
      </c>
      <c r="AC226" s="27"/>
      <c r="AD226" s="26">
        <f t="shared" ref="AD226:AE226" si="805">SUM(AD214:AD225)</f>
        <v>0</v>
      </c>
      <c r="AE226" s="24">
        <f t="shared" si="805"/>
        <v>0</v>
      </c>
      <c r="AF226" s="27"/>
      <c r="AG226" s="26">
        <f t="shared" ref="AG226:AH226" si="806">SUM(AG214:AG225)</f>
        <v>0</v>
      </c>
      <c r="AH226" s="24">
        <f t="shared" si="806"/>
        <v>0</v>
      </c>
      <c r="AI226" s="27"/>
      <c r="AJ226" s="26">
        <f t="shared" ref="AJ226:AK226" si="807">SUM(AJ214:AJ225)</f>
        <v>0</v>
      </c>
      <c r="AK226" s="24">
        <f t="shared" si="807"/>
        <v>0</v>
      </c>
      <c r="AL226" s="27"/>
      <c r="AM226" s="26">
        <f t="shared" ref="AM226:AN226" si="808">SUM(AM214:AM225)</f>
        <v>0</v>
      </c>
      <c r="AN226" s="24">
        <f t="shared" si="808"/>
        <v>0</v>
      </c>
      <c r="AO226" s="27"/>
      <c r="AP226" s="26">
        <f t="shared" ref="AP226:AQ226" si="809">SUM(AP214:AP225)</f>
        <v>0.23</v>
      </c>
      <c r="AQ226" s="24">
        <f t="shared" si="809"/>
        <v>12.09</v>
      </c>
      <c r="AR226" s="27"/>
      <c r="AS226" s="26">
        <f t="shared" ref="AS226:AT226" si="810">SUM(AS214:AS225)</f>
        <v>0</v>
      </c>
      <c r="AT226" s="24">
        <f t="shared" si="810"/>
        <v>0</v>
      </c>
      <c r="AU226" s="27"/>
      <c r="AV226" s="26">
        <f t="shared" ref="AV226:AW226" si="811">SUM(AV214:AV225)</f>
        <v>0</v>
      </c>
      <c r="AW226" s="24">
        <f t="shared" si="811"/>
        <v>0</v>
      </c>
      <c r="AX226" s="27"/>
      <c r="AY226" s="26">
        <f t="shared" ref="AY226:AZ226" si="812">SUM(AY214:AY225)</f>
        <v>0</v>
      </c>
      <c r="AZ226" s="24">
        <f t="shared" si="812"/>
        <v>0</v>
      </c>
      <c r="BA226" s="27"/>
      <c r="BB226" s="26">
        <f t="shared" ref="BB226:BC226" si="813">SUM(BB214:BB225)</f>
        <v>0.39040000000000002</v>
      </c>
      <c r="BC226" s="24">
        <f t="shared" si="813"/>
        <v>52.584999999999994</v>
      </c>
      <c r="BD226" s="27"/>
      <c r="BE226" s="26">
        <f t="shared" ref="BE226:BF226" si="814">SUM(BE214:BE225)</f>
        <v>0</v>
      </c>
      <c r="BF226" s="24">
        <f t="shared" si="814"/>
        <v>0</v>
      </c>
      <c r="BG226" s="27"/>
      <c r="BH226" s="26">
        <f t="shared" ref="BH226:BI226" si="815">SUM(BH214:BH225)</f>
        <v>6.0385999999999997</v>
      </c>
      <c r="BI226" s="24">
        <f t="shared" si="815"/>
        <v>178.63499999999999</v>
      </c>
      <c r="BJ226" s="27"/>
      <c r="BK226" s="26">
        <f t="shared" ref="BK226:BL226" si="816">SUM(BK214:BK225)</f>
        <v>0</v>
      </c>
      <c r="BL226" s="24">
        <f t="shared" si="816"/>
        <v>0</v>
      </c>
      <c r="BM226" s="27"/>
      <c r="BN226" s="26">
        <f t="shared" ref="BN226:BO226" si="817">SUM(BN214:BN225)</f>
        <v>7.5000000000000002E-4</v>
      </c>
      <c r="BO226" s="24">
        <f t="shared" si="817"/>
        <v>1.7999999999999999E-2</v>
      </c>
      <c r="BP226" s="27"/>
      <c r="BQ226" s="26">
        <f t="shared" ref="BQ226:BR226" si="818">SUM(BQ214:BQ225)</f>
        <v>0</v>
      </c>
      <c r="BR226" s="24">
        <f t="shared" si="818"/>
        <v>0</v>
      </c>
      <c r="BS226" s="27"/>
      <c r="BT226" s="26">
        <f t="shared" ref="BT226:BU226" si="819">SUM(BT214:BT225)</f>
        <v>0</v>
      </c>
      <c r="BU226" s="24">
        <f t="shared" si="819"/>
        <v>0</v>
      </c>
      <c r="BV226" s="27"/>
      <c r="BW226" s="26">
        <f t="shared" ref="BW226:BX226" si="820">SUM(BW214:BW225)</f>
        <v>0.35</v>
      </c>
      <c r="BX226" s="24">
        <f t="shared" si="820"/>
        <v>28.952999999999999</v>
      </c>
      <c r="BY226" s="27"/>
      <c r="BZ226" s="26">
        <f t="shared" ref="BZ226:CA226" si="821">SUM(BZ214:BZ225)</f>
        <v>0</v>
      </c>
      <c r="CA226" s="24">
        <f t="shared" si="821"/>
        <v>0</v>
      </c>
      <c r="CB226" s="27"/>
      <c r="CC226" s="26">
        <f t="shared" ref="CC226:CD226" si="822">SUM(CC214:CC225)</f>
        <v>30</v>
      </c>
      <c r="CD226" s="24">
        <f t="shared" si="822"/>
        <v>1057.124</v>
      </c>
      <c r="CE226" s="27"/>
      <c r="CF226" s="26">
        <f t="shared" ref="CF226:CG226" si="823">SUM(CF214:CF225)</f>
        <v>0.03</v>
      </c>
      <c r="CG226" s="24">
        <f t="shared" si="823"/>
        <v>1.577</v>
      </c>
      <c r="CH226" s="27"/>
      <c r="CI226" s="26">
        <f t="shared" ref="CI226:CJ226" si="824">SUM(CI214:CI225)</f>
        <v>0</v>
      </c>
      <c r="CJ226" s="24">
        <f t="shared" si="824"/>
        <v>0</v>
      </c>
      <c r="CK226" s="27"/>
      <c r="CL226" s="26">
        <f t="shared" ref="CL226:CM226" si="825">SUM(CL214:CL225)</f>
        <v>0</v>
      </c>
      <c r="CM226" s="24">
        <f t="shared" si="825"/>
        <v>0</v>
      </c>
      <c r="CN226" s="27"/>
      <c r="CO226" s="26">
        <f t="shared" ref="CO226:CP226" si="826">SUM(CO214:CO225)</f>
        <v>0</v>
      </c>
      <c r="CP226" s="24">
        <f t="shared" si="826"/>
        <v>0</v>
      </c>
      <c r="CQ226" s="27"/>
      <c r="CR226" s="26">
        <f t="shared" ref="CR226:CS226" si="827">SUM(CR214:CR225)</f>
        <v>0</v>
      </c>
      <c r="CS226" s="24">
        <f t="shared" si="827"/>
        <v>0</v>
      </c>
      <c r="CT226" s="27"/>
      <c r="CU226" s="26">
        <f t="shared" ref="CU226:CV226" si="828">SUM(CU214:CU225)</f>
        <v>0</v>
      </c>
      <c r="CV226" s="24">
        <f t="shared" si="828"/>
        <v>0</v>
      </c>
      <c r="CW226" s="27"/>
      <c r="CX226" s="26">
        <f t="shared" ref="CX226:CY226" si="829">SUM(CX214:CX225)</f>
        <v>0</v>
      </c>
      <c r="CY226" s="24">
        <f t="shared" si="829"/>
        <v>0</v>
      </c>
      <c r="CZ226" s="27"/>
      <c r="DA226" s="26">
        <f t="shared" ref="DA226:DB226" si="830">SUM(DA214:DA225)</f>
        <v>0</v>
      </c>
      <c r="DB226" s="24">
        <f t="shared" si="830"/>
        <v>0</v>
      </c>
      <c r="DC226" s="27"/>
      <c r="DD226" s="26">
        <f t="shared" ref="DD226:DE226" si="831">SUM(DD214:DD225)</f>
        <v>7.1999999999999995E-2</v>
      </c>
      <c r="DE226" s="24">
        <f t="shared" si="831"/>
        <v>18.38</v>
      </c>
      <c r="DF226" s="27"/>
      <c r="DG226" s="26">
        <f t="shared" ref="DG226:DH226" si="832">SUM(DG214:DG225)</f>
        <v>0</v>
      </c>
      <c r="DH226" s="24">
        <f t="shared" si="832"/>
        <v>0</v>
      </c>
      <c r="DI226" s="27"/>
      <c r="DJ226" s="26">
        <f t="shared" ref="DJ226:DK226" si="833">SUM(DJ214:DJ225)</f>
        <v>62</v>
      </c>
      <c r="DK226" s="24">
        <f t="shared" si="833"/>
        <v>1283.059</v>
      </c>
      <c r="DL226" s="27"/>
      <c r="DM226" s="26">
        <f t="shared" ref="DM226:DN226" si="834">SUM(DM214:DM225)</f>
        <v>0</v>
      </c>
      <c r="DN226" s="24">
        <f t="shared" si="834"/>
        <v>0</v>
      </c>
      <c r="DO226" s="27"/>
      <c r="DP226" s="26">
        <f t="shared" ref="DP226:DQ226" si="835">SUM(DP214:DP225)</f>
        <v>18.659950000000002</v>
      </c>
      <c r="DQ226" s="24">
        <f t="shared" si="835"/>
        <v>1034.8330000000001</v>
      </c>
      <c r="DR226" s="27"/>
      <c r="DS226" s="26">
        <f t="shared" ref="DS226:DT226" si="836">SUM(DS214:DS225)</f>
        <v>0</v>
      </c>
      <c r="DT226" s="24">
        <f t="shared" si="836"/>
        <v>0</v>
      </c>
      <c r="DU226" s="27"/>
      <c r="DV226" s="26">
        <f t="shared" ref="DV226:DW226" si="837">SUM(DV214:DV225)</f>
        <v>0</v>
      </c>
      <c r="DW226" s="24">
        <f t="shared" si="837"/>
        <v>0</v>
      </c>
      <c r="DX226" s="27"/>
      <c r="DY226" s="26">
        <f t="shared" ref="DY226:DZ226" si="838">SUM(DY214:DY225)</f>
        <v>0</v>
      </c>
      <c r="DZ226" s="24">
        <f t="shared" si="838"/>
        <v>0</v>
      </c>
      <c r="EA226" s="27"/>
      <c r="EB226" s="26">
        <f t="shared" ref="EB226:EC226" si="839">SUM(EB214:EB225)</f>
        <v>1151.71</v>
      </c>
      <c r="EC226" s="24">
        <f t="shared" si="839"/>
        <v>17190.03</v>
      </c>
      <c r="ED226" s="27"/>
      <c r="EE226" s="26">
        <f t="shared" ref="EE226:EF226" si="840">SUM(EE214:EE225)</f>
        <v>0</v>
      </c>
      <c r="EF226" s="24">
        <f t="shared" si="840"/>
        <v>0</v>
      </c>
      <c r="EG226" s="27"/>
      <c r="EH226" s="26">
        <f t="shared" ref="EH226:EI226" si="841">SUM(EH214:EH225)</f>
        <v>0</v>
      </c>
      <c r="EI226" s="24">
        <f t="shared" si="841"/>
        <v>0</v>
      </c>
      <c r="EJ226" s="27"/>
      <c r="EK226" s="26">
        <f t="shared" ref="EK226:EL226" si="842">SUM(EK214:EK225)</f>
        <v>0</v>
      </c>
      <c r="EL226" s="24">
        <f t="shared" si="842"/>
        <v>0</v>
      </c>
      <c r="EM226" s="27"/>
      <c r="EN226" s="26">
        <f t="shared" ref="EN226:EO226" si="843">SUM(EN214:EN225)</f>
        <v>0</v>
      </c>
      <c r="EO226" s="24">
        <f t="shared" si="843"/>
        <v>0</v>
      </c>
      <c r="EP226" s="27"/>
      <c r="EQ226" s="26">
        <f t="shared" ref="EQ226:ER226" si="844">SUM(EQ214:EQ225)</f>
        <v>0</v>
      </c>
      <c r="ER226" s="24">
        <f t="shared" si="844"/>
        <v>0</v>
      </c>
      <c r="ES226" s="27"/>
      <c r="ET226" s="26">
        <f t="shared" ref="ET226:EU226" si="845">SUM(ET214:ET225)</f>
        <v>0</v>
      </c>
      <c r="EU226" s="24">
        <f t="shared" si="845"/>
        <v>0</v>
      </c>
      <c r="EV226" s="27"/>
      <c r="EW226" s="26">
        <f t="shared" ref="EW226:EX226" si="846">SUM(EW214:EW225)</f>
        <v>0</v>
      </c>
      <c r="EX226" s="24">
        <f t="shared" si="846"/>
        <v>0</v>
      </c>
      <c r="EY226" s="27"/>
      <c r="EZ226" s="26">
        <f t="shared" ref="EZ226:FA226" si="847">SUM(EZ214:EZ225)</f>
        <v>0</v>
      </c>
      <c r="FA226" s="24">
        <f t="shared" si="847"/>
        <v>0</v>
      </c>
      <c r="FB226" s="27"/>
      <c r="FC226" s="26">
        <f t="shared" ref="FC226:FD226" si="848">SUM(FC214:FC225)</f>
        <v>241.28441000000004</v>
      </c>
      <c r="FD226" s="24">
        <f t="shared" si="848"/>
        <v>5394.616</v>
      </c>
      <c r="FE226" s="27"/>
      <c r="FF226" s="26">
        <f t="shared" ref="FF226:FG226" si="849">SUM(FF214:FF225)</f>
        <v>1.48</v>
      </c>
      <c r="FG226" s="24">
        <f t="shared" si="849"/>
        <v>151.35599999999999</v>
      </c>
      <c r="FH226" s="27"/>
      <c r="FI226" s="26">
        <f t="shared" ref="FI226:FJ226" si="850">SUM(FI214:FI225)</f>
        <v>1.9100000000000001</v>
      </c>
      <c r="FJ226" s="24">
        <f t="shared" si="850"/>
        <v>125.297</v>
      </c>
      <c r="FK226" s="27"/>
      <c r="FL226" s="26">
        <f t="shared" ref="FL226:FM226" si="851">SUM(FL214:FL225)</f>
        <v>0</v>
      </c>
      <c r="FM226" s="24">
        <f t="shared" si="851"/>
        <v>0</v>
      </c>
      <c r="FN226" s="27"/>
      <c r="FO226" s="26">
        <f t="shared" ref="FO226:FP226" si="852">SUM(FO214:FO225)</f>
        <v>0</v>
      </c>
      <c r="FP226" s="24">
        <f t="shared" si="852"/>
        <v>0</v>
      </c>
      <c r="FQ226" s="27"/>
      <c r="FR226" s="26">
        <f t="shared" ref="FR226:FS226" si="853">SUM(FR214:FR225)</f>
        <v>0</v>
      </c>
      <c r="FS226" s="24">
        <f t="shared" si="853"/>
        <v>0</v>
      </c>
      <c r="FT226" s="27"/>
      <c r="FU226" s="26">
        <f t="shared" ref="FU226:FV226" si="854">SUM(FU214:FU225)</f>
        <v>0</v>
      </c>
      <c r="FV226" s="24">
        <f t="shared" si="854"/>
        <v>0</v>
      </c>
      <c r="FW226" s="27"/>
      <c r="FX226" s="26">
        <f t="shared" ref="FX226:FY226" si="855">SUM(FX214:FX225)</f>
        <v>959.22</v>
      </c>
      <c r="FY226" s="24">
        <f t="shared" si="855"/>
        <v>11224.421</v>
      </c>
      <c r="FZ226" s="27"/>
      <c r="GA226" s="26">
        <f t="shared" ref="GA226:GB226" si="856">SUM(GA214:GA225)</f>
        <v>0.11075</v>
      </c>
      <c r="GB226" s="24">
        <f t="shared" si="856"/>
        <v>6.0329999999999995</v>
      </c>
      <c r="GC226" s="27"/>
      <c r="GD226" s="26">
        <f t="shared" ref="GD226:GE226" si="857">SUM(GD214:GD225)</f>
        <v>2.6722699999999997</v>
      </c>
      <c r="GE226" s="24">
        <f t="shared" si="857"/>
        <v>114.28900000000002</v>
      </c>
      <c r="GF226" s="27"/>
      <c r="GG226" s="26">
        <f t="shared" ref="GG226:GH226" si="858">SUM(GG214:GG225)</f>
        <v>6.7000000000000004E-2</v>
      </c>
      <c r="GH226" s="24">
        <f t="shared" si="858"/>
        <v>14.831</v>
      </c>
      <c r="GI226" s="27"/>
      <c r="GJ226" s="26">
        <f t="shared" ref="GJ226:GK226" si="859">SUM(GJ214:GJ225)</f>
        <v>0</v>
      </c>
      <c r="GK226" s="24">
        <f t="shared" si="859"/>
        <v>0</v>
      </c>
      <c r="GL226" s="27"/>
      <c r="GM226" s="26">
        <f t="shared" ref="GM226:GN226" si="860">SUM(GM214:GM225)</f>
        <v>0</v>
      </c>
      <c r="GN226" s="24">
        <f t="shared" si="860"/>
        <v>0</v>
      </c>
      <c r="GO226" s="27"/>
      <c r="GP226" s="26">
        <f t="shared" ref="GP226" si="861">GG226+GM226+C226+O226+X226+AJ226+BB226+BH226+BW226+BZ226+CO226+CU226+ET226+EZ226+GA226+GD226+GJ226+FX226+FR226+FO226+FL226+FI226+FF226+FC226+EW226+EQ226+EN226+EE226+DY226+DV226+DS226+DP226+DA226+CX226+CL226+CF226+CC226+BQ226+BK226+AP226+AM226+AG226+R226+I226+AS226+AV226+U226+DG226+DM226+F226+CR226+DD226+L226+AA226+EH226+AD226+AY226+CI226+BT226+DJ226+FU226+EB226+BN226</f>
        <v>13515.130130000001</v>
      </c>
      <c r="GQ226" s="27">
        <f t="shared" ref="GQ226" si="862">GH226+GN226+D226+P226+Y226+AK226+BC226+BI226+BX226+CA226+CP226+CV226+EU226+FA226+GB226+GE226+GK226+FY226+FS226+FP226+FM226+FJ226+FG226+FD226+EX226+ER226+EO226+EF226+DZ226+DW226+DT226+DQ226+DB226+CY226+CM226+CG226+CD226+BR226+BL226+AQ226+AN226+AH226+S226+J226+AT226+AW226+V226+DH226+DN226+G226+CS226+DE226+M226+AB226+EI226+AE226+AZ226+CJ226+BU226+DK226+FV226+EC226+BO226</f>
        <v>196051.24000000002</v>
      </c>
    </row>
    <row r="227" spans="1:199" x14ac:dyDescent="0.3">
      <c r="A227" s="53">
        <v>2021</v>
      </c>
      <c r="B227" s="54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863">IF(F227=0,0,G227/F227*1000)</f>
        <v>0</v>
      </c>
      <c r="I227" s="6">
        <v>0</v>
      </c>
      <c r="J227" s="5">
        <v>0</v>
      </c>
      <c r="K227" s="8">
        <f t="shared" ref="K227:K238" si="864">IF(I227=0,0,J227/I227*1000)</f>
        <v>0</v>
      </c>
      <c r="L227" s="6">
        <v>0</v>
      </c>
      <c r="M227" s="5">
        <v>0</v>
      </c>
      <c r="N227" s="8">
        <f t="shared" ref="N227:N238" si="865">IF(L227=0,0,M227/L227*1000)</f>
        <v>0</v>
      </c>
      <c r="O227" s="6">
        <v>0</v>
      </c>
      <c r="P227" s="5">
        <v>0</v>
      </c>
      <c r="Q227" s="8">
        <f t="shared" ref="Q227:Q238" si="866">IF(O227=0,0,P227/O227*1000)</f>
        <v>0</v>
      </c>
      <c r="R227" s="6">
        <v>0</v>
      </c>
      <c r="S227" s="5">
        <v>0</v>
      </c>
      <c r="T227" s="8">
        <f t="shared" ref="T227:T238" si="867">IF(R227=0,0,S227/R227*1000)</f>
        <v>0</v>
      </c>
      <c r="U227" s="6">
        <v>0</v>
      </c>
      <c r="V227" s="5">
        <v>0</v>
      </c>
      <c r="W227" s="8">
        <f t="shared" ref="W227:W238" si="868">IF(U227=0,0,V227/U227*1000)</f>
        <v>0</v>
      </c>
      <c r="X227" s="6">
        <v>0</v>
      </c>
      <c r="Y227" s="5">
        <v>0</v>
      </c>
      <c r="Z227" s="8">
        <f t="shared" ref="Z227:Z238" si="869">IF(X227=0,0,Y227/X227*1000)</f>
        <v>0</v>
      </c>
      <c r="AA227" s="6">
        <v>0</v>
      </c>
      <c r="AB227" s="5">
        <v>0</v>
      </c>
      <c r="AC227" s="8">
        <f t="shared" ref="AC227:AC238" si="870">IF(AA227=0,0,AB227/AA227*1000)</f>
        <v>0</v>
      </c>
      <c r="AD227" s="6">
        <v>0</v>
      </c>
      <c r="AE227" s="5">
        <v>0</v>
      </c>
      <c r="AF227" s="8">
        <f t="shared" ref="AF227:AF238" si="871">IF(AD227=0,0,AE227/AD227*1000)</f>
        <v>0</v>
      </c>
      <c r="AG227" s="6">
        <v>0</v>
      </c>
      <c r="AH227" s="5">
        <v>0</v>
      </c>
      <c r="AI227" s="8">
        <f t="shared" ref="AI227:AI238" si="872">IF(AG227=0,0,AH227/AG227*1000)</f>
        <v>0</v>
      </c>
      <c r="AJ227" s="6">
        <v>0</v>
      </c>
      <c r="AK227" s="5">
        <v>0</v>
      </c>
      <c r="AL227" s="8">
        <f t="shared" ref="AL227:AL238" si="873">IF(AJ227=0,0,AK227/AJ227*1000)</f>
        <v>0</v>
      </c>
      <c r="AM227" s="6">
        <v>0</v>
      </c>
      <c r="AN227" s="5">
        <v>0</v>
      </c>
      <c r="AO227" s="8">
        <f t="shared" ref="AO227:AO238" si="874">IF(AM227=0,0,AN227/AM227*1000)</f>
        <v>0</v>
      </c>
      <c r="AP227" s="6">
        <v>0</v>
      </c>
      <c r="AQ227" s="5">
        <v>0</v>
      </c>
      <c r="AR227" s="8">
        <f t="shared" ref="AR227:AR238" si="875">IF(AP227=0,0,AQ227/AP227*1000)</f>
        <v>0</v>
      </c>
      <c r="AS227" s="6">
        <v>0</v>
      </c>
      <c r="AT227" s="5">
        <v>0</v>
      </c>
      <c r="AU227" s="8">
        <f t="shared" ref="AU227:AU238" si="876">IF(AS227=0,0,AT227/AS227*1000)</f>
        <v>0</v>
      </c>
      <c r="AV227" s="6">
        <v>0</v>
      </c>
      <c r="AW227" s="5">
        <v>0</v>
      </c>
      <c r="AX227" s="8">
        <f t="shared" ref="AX227:AX238" si="877">IF(AV227=0,0,AW227/AV227*1000)</f>
        <v>0</v>
      </c>
      <c r="AY227" s="6">
        <v>0</v>
      </c>
      <c r="AZ227" s="5">
        <v>0</v>
      </c>
      <c r="BA227" s="8">
        <f t="shared" ref="BA227:BA238" si="878">IF(AY227=0,0,AZ227/AY227*1000)</f>
        <v>0</v>
      </c>
      <c r="BB227" s="6">
        <v>0</v>
      </c>
      <c r="BC227" s="5">
        <v>0</v>
      </c>
      <c r="BD227" s="8">
        <f t="shared" ref="BD227:BD238" si="879">IF(BB227=0,0,BC227/BB227*1000)</f>
        <v>0</v>
      </c>
      <c r="BE227" s="6">
        <v>0</v>
      </c>
      <c r="BF227" s="5">
        <v>0</v>
      </c>
      <c r="BG227" s="8">
        <f t="shared" ref="BG227:BG238" si="880">IF(BE227=0,0,BF227/BE227*1000)</f>
        <v>0</v>
      </c>
      <c r="BH227" s="67">
        <v>0.60094000000000003</v>
      </c>
      <c r="BI227" s="5">
        <v>24.042000000000002</v>
      </c>
      <c r="BJ227" s="8">
        <f t="shared" ref="BJ227:BJ238" si="881">IF(BH227=0,0,BI227/BH227*1000)</f>
        <v>40007.321862415549</v>
      </c>
      <c r="BK227" s="6">
        <v>0</v>
      </c>
      <c r="BL227" s="5">
        <v>0</v>
      </c>
      <c r="BM227" s="8">
        <f t="shared" ref="BM227:BM238" si="882">IF(BK227=0,0,BL227/BK227*1000)</f>
        <v>0</v>
      </c>
      <c r="BN227" s="6">
        <v>0</v>
      </c>
      <c r="BO227" s="5">
        <v>0</v>
      </c>
      <c r="BP227" s="8">
        <f t="shared" ref="BP227:BP238" si="883">IF(BN227=0,0,BO227/BN227*1000)</f>
        <v>0</v>
      </c>
      <c r="BQ227" s="6">
        <v>0</v>
      </c>
      <c r="BR227" s="5">
        <v>0</v>
      </c>
      <c r="BS227" s="8">
        <f t="shared" ref="BS227:BS238" si="884">IF(BQ227=0,0,BR227/BQ227*1000)</f>
        <v>0</v>
      </c>
      <c r="BT227" s="6">
        <v>0</v>
      </c>
      <c r="BU227" s="5">
        <v>0</v>
      </c>
      <c r="BV227" s="8">
        <f t="shared" ref="BV227:BV238" si="885">IF(BT227=0,0,BU227/BT227*1000)</f>
        <v>0</v>
      </c>
      <c r="BW227" s="6">
        <v>0</v>
      </c>
      <c r="BX227" s="5">
        <v>0</v>
      </c>
      <c r="BY227" s="8">
        <f t="shared" ref="BY227:BY238" si="886">IF(BW227=0,0,BX227/BW227*1000)</f>
        <v>0</v>
      </c>
      <c r="BZ227" s="6">
        <v>0</v>
      </c>
      <c r="CA227" s="5">
        <v>0</v>
      </c>
      <c r="CB227" s="8">
        <f t="shared" ref="CB227:CB238" si="887">IF(BZ227=0,0,CA227/BZ227*1000)</f>
        <v>0</v>
      </c>
      <c r="CC227" s="6">
        <v>0</v>
      </c>
      <c r="CD227" s="5">
        <v>0</v>
      </c>
      <c r="CE227" s="8">
        <f t="shared" ref="CE227:CE238" si="888">IF(CC227=0,0,CD227/CC227*1000)</f>
        <v>0</v>
      </c>
      <c r="CF227" s="6">
        <v>0</v>
      </c>
      <c r="CG227" s="5">
        <v>0</v>
      </c>
      <c r="CH227" s="8">
        <f t="shared" ref="CH227:CH238" si="889">IF(CF227=0,0,CG227/CF227*1000)</f>
        <v>0</v>
      </c>
      <c r="CI227" s="6">
        <v>0</v>
      </c>
      <c r="CJ227" s="5">
        <v>0</v>
      </c>
      <c r="CK227" s="8">
        <f t="shared" ref="CK227:CK238" si="890">IF(CI227=0,0,CJ227/CI227*1000)</f>
        <v>0</v>
      </c>
      <c r="CL227" s="6">
        <v>0</v>
      </c>
      <c r="CM227" s="5">
        <v>0</v>
      </c>
      <c r="CN227" s="8">
        <f t="shared" ref="CN227:CN238" si="891">IF(CL227=0,0,CM227/CL227*1000)</f>
        <v>0</v>
      </c>
      <c r="CO227" s="6">
        <v>0</v>
      </c>
      <c r="CP227" s="5">
        <v>0</v>
      </c>
      <c r="CQ227" s="8">
        <f t="shared" ref="CQ227:CQ238" si="892">IF(CO227=0,0,CP227/CO227*1000)</f>
        <v>0</v>
      </c>
      <c r="CR227" s="6">
        <v>0</v>
      </c>
      <c r="CS227" s="5">
        <v>0</v>
      </c>
      <c r="CT227" s="8">
        <f t="shared" ref="CT227:CT238" si="893">IF(CR227=0,0,CS227/CR227*1000)</f>
        <v>0</v>
      </c>
      <c r="CU227" s="6">
        <v>0</v>
      </c>
      <c r="CV227" s="5">
        <v>0</v>
      </c>
      <c r="CW227" s="8">
        <f t="shared" ref="CW227:CW238" si="894">IF(CU227=0,0,CV227/CU227*1000)</f>
        <v>0</v>
      </c>
      <c r="CX227" s="6">
        <v>0</v>
      </c>
      <c r="CY227" s="5">
        <v>0</v>
      </c>
      <c r="CZ227" s="8">
        <f t="shared" ref="CZ227:CZ238" si="895">IF(CX227=0,0,CY227/CX227*1000)</f>
        <v>0</v>
      </c>
      <c r="DA227" s="6">
        <v>0</v>
      </c>
      <c r="DB227" s="5">
        <v>0</v>
      </c>
      <c r="DC227" s="8">
        <f t="shared" ref="DC227:DC238" si="896">IF(DA227=0,0,DB227/DA227*1000)</f>
        <v>0</v>
      </c>
      <c r="DD227" s="6">
        <v>0</v>
      </c>
      <c r="DE227" s="5">
        <v>0</v>
      </c>
      <c r="DF227" s="8">
        <f t="shared" ref="DF227:DF238" si="897">IF(DD227=0,0,DE227/DD227*1000)</f>
        <v>0</v>
      </c>
      <c r="DG227" s="6">
        <v>0</v>
      </c>
      <c r="DH227" s="5">
        <v>0</v>
      </c>
      <c r="DI227" s="8">
        <f t="shared" ref="DI227:DI238" si="898">IF(DG227=0,0,DH227/DG227*1000)</f>
        <v>0</v>
      </c>
      <c r="DJ227" s="6">
        <v>0</v>
      </c>
      <c r="DK227" s="5">
        <v>0</v>
      </c>
      <c r="DL227" s="8">
        <f t="shared" ref="DL227:DL238" si="899">IF(DJ227=0,0,DK227/DJ227*1000)</f>
        <v>0</v>
      </c>
      <c r="DM227" s="6">
        <v>0</v>
      </c>
      <c r="DN227" s="5">
        <v>0</v>
      </c>
      <c r="DO227" s="8">
        <f t="shared" ref="DO227:DO238" si="900">IF(DM227=0,0,DN227/DM227*1000)</f>
        <v>0</v>
      </c>
      <c r="DP227" s="67">
        <v>7.1999999999999995E-2</v>
      </c>
      <c r="DQ227" s="5">
        <v>5.4249999999999998</v>
      </c>
      <c r="DR227" s="8">
        <f t="shared" ref="DR227:DR238" si="901">IF(DP227=0,0,DQ227/DP227*1000)</f>
        <v>75347.222222222234</v>
      </c>
      <c r="DS227" s="6">
        <v>0</v>
      </c>
      <c r="DT227" s="5">
        <v>0</v>
      </c>
      <c r="DU227" s="8">
        <f t="shared" ref="DU227:DU238" si="902">IF(DS227=0,0,DT227/DS227*1000)</f>
        <v>0</v>
      </c>
      <c r="DV227" s="6">
        <v>0</v>
      </c>
      <c r="DW227" s="5">
        <v>0</v>
      </c>
      <c r="DX227" s="8">
        <f t="shared" ref="DX227:DX238" si="903">IF(DV227=0,0,DW227/DV227*1000)</f>
        <v>0</v>
      </c>
      <c r="DY227" s="6">
        <v>0</v>
      </c>
      <c r="DZ227" s="5">
        <v>0</v>
      </c>
      <c r="EA227" s="8">
        <f t="shared" ref="EA227:EA238" si="904">IF(DY227=0,0,DZ227/DY227*1000)</f>
        <v>0</v>
      </c>
      <c r="EB227" s="67">
        <v>407.98</v>
      </c>
      <c r="EC227" s="5">
        <v>6395.79</v>
      </c>
      <c r="ED227" s="8">
        <f t="shared" ref="ED227:ED238" si="905">IF(EB227=0,0,EC227/EB227*1000)</f>
        <v>15676.724349232805</v>
      </c>
      <c r="EE227" s="6">
        <v>0</v>
      </c>
      <c r="EF227" s="5">
        <v>0</v>
      </c>
      <c r="EG227" s="8">
        <f t="shared" ref="EG227:EG238" si="906">IF(EE227=0,0,EF227/EE227*1000)</f>
        <v>0</v>
      </c>
      <c r="EH227" s="6">
        <v>0</v>
      </c>
      <c r="EI227" s="5">
        <v>0</v>
      </c>
      <c r="EJ227" s="8">
        <f t="shared" ref="EJ227:EJ238" si="907">IF(EH227=0,0,EI227/EH227*1000)</f>
        <v>0</v>
      </c>
      <c r="EK227" s="6">
        <v>0</v>
      </c>
      <c r="EL227" s="5">
        <v>0</v>
      </c>
      <c r="EM227" s="8">
        <f t="shared" ref="EM227:EM238" si="908">IF(EK227=0,0,EL227/EK227*1000)</f>
        <v>0</v>
      </c>
      <c r="EN227" s="6">
        <v>0</v>
      </c>
      <c r="EO227" s="5">
        <v>0</v>
      </c>
      <c r="EP227" s="8">
        <f t="shared" ref="EP227:EP238" si="909">IF(EN227=0,0,EO227/EN227*1000)</f>
        <v>0</v>
      </c>
      <c r="EQ227" s="6">
        <v>0</v>
      </c>
      <c r="ER227" s="5">
        <v>0</v>
      </c>
      <c r="ES227" s="8">
        <f t="shared" ref="ES227:ES238" si="910">IF(EQ227=0,0,ER227/EQ227*1000)</f>
        <v>0</v>
      </c>
      <c r="ET227" s="6">
        <v>0</v>
      </c>
      <c r="EU227" s="5">
        <v>0</v>
      </c>
      <c r="EV227" s="8">
        <f t="shared" ref="EV227:EV238" si="911">IF(ET227=0,0,EU227/ET227*1000)</f>
        <v>0</v>
      </c>
      <c r="EW227" s="6">
        <v>0</v>
      </c>
      <c r="EX227" s="5">
        <v>0</v>
      </c>
      <c r="EY227" s="8">
        <f t="shared" ref="EY227:EY238" si="912">IF(EW227=0,0,EX227/EW227*1000)</f>
        <v>0</v>
      </c>
      <c r="EZ227" s="6">
        <v>0</v>
      </c>
      <c r="FA227" s="5">
        <v>0</v>
      </c>
      <c r="FB227" s="8">
        <f t="shared" ref="FB227:FB238" si="913">IF(EZ227=0,0,FA227/EZ227*1000)</f>
        <v>0</v>
      </c>
      <c r="FC227" s="6">
        <v>0</v>
      </c>
      <c r="FD227" s="5">
        <v>0</v>
      </c>
      <c r="FE227" s="8">
        <f t="shared" ref="FE227:FE238" si="914">IF(FC227=0,0,FD227/FC227*1000)</f>
        <v>0</v>
      </c>
      <c r="FF227" s="6">
        <v>0</v>
      </c>
      <c r="FG227" s="5">
        <v>0</v>
      </c>
      <c r="FH227" s="8">
        <f t="shared" ref="FH227:FH238" si="915">IF(FF227=0,0,FG227/FF227*1000)</f>
        <v>0</v>
      </c>
      <c r="FI227" s="67">
        <v>0.94</v>
      </c>
      <c r="FJ227" s="5">
        <v>54.777999999999999</v>
      </c>
      <c r="FK227" s="8">
        <f t="shared" ref="FK227:FK238" si="916">IF(FI227=0,0,FJ227/FI227*1000)</f>
        <v>58274.468085106382</v>
      </c>
      <c r="FL227" s="6">
        <v>0</v>
      </c>
      <c r="FM227" s="5">
        <v>0</v>
      </c>
      <c r="FN227" s="8">
        <f t="shared" ref="FN227:FN238" si="917">IF(FL227=0,0,FM227/FL227*1000)</f>
        <v>0</v>
      </c>
      <c r="FO227" s="6">
        <v>0</v>
      </c>
      <c r="FP227" s="5">
        <v>0</v>
      </c>
      <c r="FQ227" s="8">
        <f t="shared" ref="FQ227:FQ238" si="918">IF(FO227=0,0,FP227/FO227*1000)</f>
        <v>0</v>
      </c>
      <c r="FR227" s="6">
        <v>0</v>
      </c>
      <c r="FS227" s="5">
        <v>0</v>
      </c>
      <c r="FT227" s="8">
        <f t="shared" ref="FT227:FT238" si="919">IF(FR227=0,0,FS227/FR227*1000)</f>
        <v>0</v>
      </c>
      <c r="FU227" s="6">
        <v>0</v>
      </c>
      <c r="FV227" s="5">
        <v>0</v>
      </c>
      <c r="FW227" s="8">
        <f t="shared" ref="FW227:FW238" si="920">IF(FU227=0,0,FV227/FU227*1000)</f>
        <v>0</v>
      </c>
      <c r="FX227" s="6">
        <v>0</v>
      </c>
      <c r="FY227" s="5">
        <v>0</v>
      </c>
      <c r="FZ227" s="8">
        <f t="shared" ref="FZ227:FZ238" si="921">IF(FX227=0,0,FY227/FX227*1000)</f>
        <v>0</v>
      </c>
      <c r="GA227" s="6">
        <v>0</v>
      </c>
      <c r="GB227" s="5">
        <v>0</v>
      </c>
      <c r="GC227" s="8">
        <f t="shared" ref="GC227:GC238" si="922">IF(GA227=0,0,GB227/GA227*1000)</f>
        <v>0</v>
      </c>
      <c r="GD227" s="6">
        <v>0</v>
      </c>
      <c r="GE227" s="5">
        <v>0</v>
      </c>
      <c r="GF227" s="8">
        <f t="shared" ref="GF227:GF238" si="923">IF(GD227=0,0,GE227/GD227*1000)</f>
        <v>0</v>
      </c>
      <c r="GG227" s="6">
        <v>0</v>
      </c>
      <c r="GH227" s="5">
        <v>0</v>
      </c>
      <c r="GI227" s="8">
        <f t="shared" ref="GI227:GI238" si="924">IF(GG227=0,0,GH227/GG227*1000)</f>
        <v>0</v>
      </c>
      <c r="GJ227" s="6">
        <v>0</v>
      </c>
      <c r="GK227" s="5">
        <v>0</v>
      </c>
      <c r="GL227" s="8">
        <f t="shared" ref="GL227:GL238" si="925">IF(GJ227=0,0,GK227/GJ227*1000)</f>
        <v>0</v>
      </c>
      <c r="GM227" s="6">
        <v>0</v>
      </c>
      <c r="GN227" s="5">
        <v>0</v>
      </c>
      <c r="GO227" s="8">
        <f t="shared" ref="GO227:GO238" si="926">IF(GM227=0,0,GN227/GM227*1000)</f>
        <v>0</v>
      </c>
      <c r="GP227" s="6">
        <f t="shared" ref="GP227:GP235" si="927">GG227+GM227+C227+O227+X227+AJ227+BB227+BH227+BW227+BZ227+CO227+CU227+ET227+EZ227+GA227+GD227+GJ227+FX227+FR227+FO227+FL227+FI227+FF227+FC227+EW227+EQ227+EN227+EE227+DY227+DV227+DS227+DP227+DA227+CX227+CL227+CF227+CC227+BQ227+BK227+AP227+AM227+AG227+R227+I227+AS227+AV227+U227+DG227+DM227+F227+CR227+DD227+L227+AA227+EH227+AD227+AY227+CI227+BT227+DJ227+FU227+EB227+BN227+BE227</f>
        <v>409.59294</v>
      </c>
      <c r="GQ227" s="8">
        <f t="shared" ref="GQ227:GQ239" si="928">GH227+GN227+D227+P227+Y227+AK227+BC227+BI227+BX227+CA227+CP227+CV227+EU227+FA227+GB227+GE227+GK227+FY227+FS227+FP227+FM227+FJ227+FG227+FD227+EX227+ER227+EO227+EF227+DZ227+DW227+DT227+DQ227+DB227+CY227+CM227+CG227+CD227+BR227+BL227+AQ227+AN227+AH227+S227+J227+AT227+AW227+V227+DH227+DN227+G227+CS227+DE227+M227+AB227+EI227+AE227+AZ227+CJ227+BU227+DK227+FV227+EC227+BO227+BF227</f>
        <v>6480.0349999999999</v>
      </c>
    </row>
    <row r="228" spans="1:199" x14ac:dyDescent="0.3">
      <c r="A228" s="53">
        <v>2021</v>
      </c>
      <c r="B228" s="54" t="s">
        <v>3</v>
      </c>
      <c r="C228" s="6">
        <v>0</v>
      </c>
      <c r="D228" s="5">
        <v>0</v>
      </c>
      <c r="E228" s="8">
        <f t="shared" ref="E228:E229" si="929">IF(C228=0,0,D228/C228*1000)</f>
        <v>0</v>
      </c>
      <c r="F228" s="6">
        <v>0</v>
      </c>
      <c r="G228" s="5">
        <v>0</v>
      </c>
      <c r="H228" s="8">
        <f t="shared" si="863"/>
        <v>0</v>
      </c>
      <c r="I228" s="6">
        <v>0</v>
      </c>
      <c r="J228" s="5">
        <v>0</v>
      </c>
      <c r="K228" s="8">
        <f t="shared" si="864"/>
        <v>0</v>
      </c>
      <c r="L228" s="6">
        <v>0</v>
      </c>
      <c r="M228" s="5">
        <v>0</v>
      </c>
      <c r="N228" s="8">
        <f t="shared" si="865"/>
        <v>0</v>
      </c>
      <c r="O228" s="6">
        <v>0</v>
      </c>
      <c r="P228" s="5">
        <v>0</v>
      </c>
      <c r="Q228" s="8">
        <f t="shared" si="866"/>
        <v>0</v>
      </c>
      <c r="R228" s="6">
        <v>0</v>
      </c>
      <c r="S228" s="5">
        <v>0</v>
      </c>
      <c r="T228" s="8">
        <f t="shared" si="867"/>
        <v>0</v>
      </c>
      <c r="U228" s="6">
        <v>0</v>
      </c>
      <c r="V228" s="5">
        <v>0</v>
      </c>
      <c r="W228" s="8">
        <f t="shared" si="868"/>
        <v>0</v>
      </c>
      <c r="X228" s="6">
        <v>0</v>
      </c>
      <c r="Y228" s="5">
        <v>0</v>
      </c>
      <c r="Z228" s="8">
        <f t="shared" si="869"/>
        <v>0</v>
      </c>
      <c r="AA228" s="6">
        <v>0</v>
      </c>
      <c r="AB228" s="5">
        <v>0</v>
      </c>
      <c r="AC228" s="8">
        <f t="shared" si="870"/>
        <v>0</v>
      </c>
      <c r="AD228" s="6">
        <v>0</v>
      </c>
      <c r="AE228" s="5">
        <v>0</v>
      </c>
      <c r="AF228" s="8">
        <f t="shared" si="871"/>
        <v>0</v>
      </c>
      <c r="AG228" s="6">
        <v>0</v>
      </c>
      <c r="AH228" s="5">
        <v>0</v>
      </c>
      <c r="AI228" s="8">
        <f t="shared" si="872"/>
        <v>0</v>
      </c>
      <c r="AJ228" s="6">
        <v>0</v>
      </c>
      <c r="AK228" s="5">
        <v>0</v>
      </c>
      <c r="AL228" s="8">
        <f t="shared" si="873"/>
        <v>0</v>
      </c>
      <c r="AM228" s="6">
        <v>0</v>
      </c>
      <c r="AN228" s="5">
        <v>0</v>
      </c>
      <c r="AO228" s="8">
        <f t="shared" si="874"/>
        <v>0</v>
      </c>
      <c r="AP228" s="6">
        <v>0</v>
      </c>
      <c r="AQ228" s="5">
        <v>0</v>
      </c>
      <c r="AR228" s="8">
        <f t="shared" si="875"/>
        <v>0</v>
      </c>
      <c r="AS228" s="6">
        <v>0</v>
      </c>
      <c r="AT228" s="5">
        <v>0</v>
      </c>
      <c r="AU228" s="8">
        <f t="shared" si="876"/>
        <v>0</v>
      </c>
      <c r="AV228" s="6">
        <v>0</v>
      </c>
      <c r="AW228" s="5">
        <v>0</v>
      </c>
      <c r="AX228" s="8">
        <f t="shared" si="877"/>
        <v>0</v>
      </c>
      <c r="AY228" s="6">
        <v>0</v>
      </c>
      <c r="AZ228" s="5">
        <v>0</v>
      </c>
      <c r="BA228" s="8">
        <f t="shared" si="878"/>
        <v>0</v>
      </c>
      <c r="BB228" s="6">
        <v>0</v>
      </c>
      <c r="BC228" s="5">
        <v>0</v>
      </c>
      <c r="BD228" s="8">
        <f t="shared" si="879"/>
        <v>0</v>
      </c>
      <c r="BE228" s="6">
        <v>0</v>
      </c>
      <c r="BF228" s="5">
        <v>0</v>
      </c>
      <c r="BG228" s="8">
        <f t="shared" si="880"/>
        <v>0</v>
      </c>
      <c r="BH228" s="6">
        <v>0</v>
      </c>
      <c r="BI228" s="5">
        <v>0</v>
      </c>
      <c r="BJ228" s="8">
        <f t="shared" si="881"/>
        <v>0</v>
      </c>
      <c r="BK228" s="6">
        <v>0</v>
      </c>
      <c r="BL228" s="5">
        <v>0</v>
      </c>
      <c r="BM228" s="8">
        <f t="shared" si="882"/>
        <v>0</v>
      </c>
      <c r="BN228" s="6">
        <v>0</v>
      </c>
      <c r="BO228" s="5">
        <v>0</v>
      </c>
      <c r="BP228" s="8">
        <f t="shared" si="883"/>
        <v>0</v>
      </c>
      <c r="BQ228" s="6">
        <v>0</v>
      </c>
      <c r="BR228" s="5">
        <v>0</v>
      </c>
      <c r="BS228" s="8">
        <f t="shared" si="884"/>
        <v>0</v>
      </c>
      <c r="BT228" s="6">
        <v>0</v>
      </c>
      <c r="BU228" s="5">
        <v>0</v>
      </c>
      <c r="BV228" s="8">
        <f t="shared" si="885"/>
        <v>0</v>
      </c>
      <c r="BW228" s="6">
        <v>0</v>
      </c>
      <c r="BX228" s="5">
        <v>0</v>
      </c>
      <c r="BY228" s="8">
        <f t="shared" si="886"/>
        <v>0</v>
      </c>
      <c r="BZ228" s="6">
        <v>0</v>
      </c>
      <c r="CA228" s="5">
        <v>0</v>
      </c>
      <c r="CB228" s="8">
        <f t="shared" si="887"/>
        <v>0</v>
      </c>
      <c r="CC228" s="6">
        <v>0</v>
      </c>
      <c r="CD228" s="5">
        <v>0</v>
      </c>
      <c r="CE228" s="8">
        <f t="shared" si="888"/>
        <v>0</v>
      </c>
      <c r="CF228" s="6">
        <v>0</v>
      </c>
      <c r="CG228" s="5">
        <v>0</v>
      </c>
      <c r="CH228" s="8">
        <f t="shared" si="889"/>
        <v>0</v>
      </c>
      <c r="CI228" s="6">
        <v>0</v>
      </c>
      <c r="CJ228" s="5">
        <v>0</v>
      </c>
      <c r="CK228" s="8">
        <f t="shared" si="890"/>
        <v>0</v>
      </c>
      <c r="CL228" s="6">
        <v>0</v>
      </c>
      <c r="CM228" s="5">
        <v>0</v>
      </c>
      <c r="CN228" s="8">
        <f t="shared" si="891"/>
        <v>0</v>
      </c>
      <c r="CO228" s="6">
        <v>0</v>
      </c>
      <c r="CP228" s="5">
        <v>0</v>
      </c>
      <c r="CQ228" s="8">
        <f t="shared" si="892"/>
        <v>0</v>
      </c>
      <c r="CR228" s="6">
        <v>0</v>
      </c>
      <c r="CS228" s="5">
        <v>0</v>
      </c>
      <c r="CT228" s="8">
        <f t="shared" si="893"/>
        <v>0</v>
      </c>
      <c r="CU228" s="6">
        <v>0</v>
      </c>
      <c r="CV228" s="5">
        <v>0</v>
      </c>
      <c r="CW228" s="8">
        <f t="shared" si="894"/>
        <v>0</v>
      </c>
      <c r="CX228" s="6">
        <v>0</v>
      </c>
      <c r="CY228" s="5">
        <v>0</v>
      </c>
      <c r="CZ228" s="8">
        <f t="shared" si="895"/>
        <v>0</v>
      </c>
      <c r="DA228" s="6">
        <v>0</v>
      </c>
      <c r="DB228" s="5">
        <v>0</v>
      </c>
      <c r="DC228" s="8">
        <f t="shared" si="896"/>
        <v>0</v>
      </c>
      <c r="DD228" s="6">
        <v>0</v>
      </c>
      <c r="DE228" s="5">
        <v>0</v>
      </c>
      <c r="DF228" s="8">
        <f t="shared" si="897"/>
        <v>0</v>
      </c>
      <c r="DG228" s="6">
        <v>0</v>
      </c>
      <c r="DH228" s="5">
        <v>0</v>
      </c>
      <c r="DI228" s="8">
        <f t="shared" si="898"/>
        <v>0</v>
      </c>
      <c r="DJ228" s="6">
        <v>0</v>
      </c>
      <c r="DK228" s="5">
        <v>0</v>
      </c>
      <c r="DL228" s="8">
        <f t="shared" si="899"/>
        <v>0</v>
      </c>
      <c r="DM228" s="6">
        <v>0</v>
      </c>
      <c r="DN228" s="5">
        <v>0</v>
      </c>
      <c r="DO228" s="8">
        <f t="shared" si="900"/>
        <v>0</v>
      </c>
      <c r="DP228" s="67">
        <v>0.5</v>
      </c>
      <c r="DQ228" s="5">
        <v>44.637</v>
      </c>
      <c r="DR228" s="8">
        <f t="shared" si="901"/>
        <v>89274</v>
      </c>
      <c r="DS228" s="6">
        <v>0</v>
      </c>
      <c r="DT228" s="5">
        <v>0</v>
      </c>
      <c r="DU228" s="8">
        <f t="shared" si="902"/>
        <v>0</v>
      </c>
      <c r="DV228" s="6">
        <v>0</v>
      </c>
      <c r="DW228" s="5">
        <v>0</v>
      </c>
      <c r="DX228" s="8">
        <f t="shared" si="903"/>
        <v>0</v>
      </c>
      <c r="DY228" s="6">
        <v>0</v>
      </c>
      <c r="DZ228" s="5">
        <v>0</v>
      </c>
      <c r="EA228" s="8">
        <f t="shared" si="904"/>
        <v>0</v>
      </c>
      <c r="EB228" s="67">
        <v>95.93</v>
      </c>
      <c r="EC228" s="5">
        <v>1742.415</v>
      </c>
      <c r="ED228" s="8">
        <f t="shared" si="905"/>
        <v>18163.400396122172</v>
      </c>
      <c r="EE228" s="6">
        <v>0</v>
      </c>
      <c r="EF228" s="5">
        <v>0</v>
      </c>
      <c r="EG228" s="8">
        <f t="shared" si="906"/>
        <v>0</v>
      </c>
      <c r="EH228" s="6">
        <v>0</v>
      </c>
      <c r="EI228" s="5">
        <v>0</v>
      </c>
      <c r="EJ228" s="8">
        <f t="shared" si="907"/>
        <v>0</v>
      </c>
      <c r="EK228" s="6">
        <v>0</v>
      </c>
      <c r="EL228" s="5">
        <v>0</v>
      </c>
      <c r="EM228" s="8">
        <f t="shared" si="908"/>
        <v>0</v>
      </c>
      <c r="EN228" s="6">
        <v>0</v>
      </c>
      <c r="EO228" s="5">
        <v>0</v>
      </c>
      <c r="EP228" s="8">
        <f t="shared" si="909"/>
        <v>0</v>
      </c>
      <c r="EQ228" s="6">
        <v>0</v>
      </c>
      <c r="ER228" s="5">
        <v>0</v>
      </c>
      <c r="ES228" s="8">
        <f t="shared" si="910"/>
        <v>0</v>
      </c>
      <c r="ET228" s="6">
        <v>0</v>
      </c>
      <c r="EU228" s="5">
        <v>0</v>
      </c>
      <c r="EV228" s="8">
        <f t="shared" si="911"/>
        <v>0</v>
      </c>
      <c r="EW228" s="6">
        <v>0</v>
      </c>
      <c r="EX228" s="5">
        <v>0</v>
      </c>
      <c r="EY228" s="8">
        <f t="shared" si="912"/>
        <v>0</v>
      </c>
      <c r="EZ228" s="6">
        <v>0</v>
      </c>
      <c r="FA228" s="5">
        <v>0</v>
      </c>
      <c r="FB228" s="8">
        <f t="shared" si="913"/>
        <v>0</v>
      </c>
      <c r="FC228" s="67">
        <v>154.02600000000001</v>
      </c>
      <c r="FD228" s="5">
        <v>4415.1670000000004</v>
      </c>
      <c r="FE228" s="8">
        <f t="shared" si="914"/>
        <v>28665.076026125458</v>
      </c>
      <c r="FF228" s="6">
        <v>0</v>
      </c>
      <c r="FG228" s="5">
        <v>0</v>
      </c>
      <c r="FH228" s="8">
        <f t="shared" si="915"/>
        <v>0</v>
      </c>
      <c r="FI228" s="6">
        <v>0</v>
      </c>
      <c r="FJ228" s="5">
        <v>0</v>
      </c>
      <c r="FK228" s="8">
        <f t="shared" si="916"/>
        <v>0</v>
      </c>
      <c r="FL228" s="6">
        <v>0</v>
      </c>
      <c r="FM228" s="5">
        <v>0</v>
      </c>
      <c r="FN228" s="8">
        <f t="shared" si="917"/>
        <v>0</v>
      </c>
      <c r="FO228" s="6">
        <v>0</v>
      </c>
      <c r="FP228" s="5">
        <v>0</v>
      </c>
      <c r="FQ228" s="8">
        <f t="shared" si="918"/>
        <v>0</v>
      </c>
      <c r="FR228" s="6">
        <v>0</v>
      </c>
      <c r="FS228" s="5">
        <v>0</v>
      </c>
      <c r="FT228" s="8">
        <f t="shared" si="919"/>
        <v>0</v>
      </c>
      <c r="FU228" s="6">
        <v>0</v>
      </c>
      <c r="FV228" s="5">
        <v>0</v>
      </c>
      <c r="FW228" s="8">
        <f t="shared" si="920"/>
        <v>0</v>
      </c>
      <c r="FX228" s="6">
        <v>0</v>
      </c>
      <c r="FY228" s="5">
        <v>0</v>
      </c>
      <c r="FZ228" s="8">
        <f t="shared" si="921"/>
        <v>0</v>
      </c>
      <c r="GA228" s="6">
        <v>0</v>
      </c>
      <c r="GB228" s="5">
        <v>0</v>
      </c>
      <c r="GC228" s="8">
        <f t="shared" si="922"/>
        <v>0</v>
      </c>
      <c r="GD228" s="67">
        <v>0.38600000000000001</v>
      </c>
      <c r="GE228" s="5">
        <v>27.062999999999999</v>
      </c>
      <c r="GF228" s="8">
        <f t="shared" si="923"/>
        <v>70111.398963730564</v>
      </c>
      <c r="GG228" s="67">
        <v>5.5000000000000003E-4</v>
      </c>
      <c r="GH228" s="5">
        <v>1.3360000000000001</v>
      </c>
      <c r="GI228" s="61">
        <f t="shared" si="924"/>
        <v>2429090.9090909092</v>
      </c>
      <c r="GJ228" s="6">
        <v>0</v>
      </c>
      <c r="GK228" s="5">
        <v>0</v>
      </c>
      <c r="GL228" s="8">
        <f t="shared" si="925"/>
        <v>0</v>
      </c>
      <c r="GM228" s="6">
        <v>0</v>
      </c>
      <c r="GN228" s="5">
        <v>0</v>
      </c>
      <c r="GO228" s="8">
        <f t="shared" si="926"/>
        <v>0</v>
      </c>
      <c r="GP228" s="6">
        <f t="shared" si="927"/>
        <v>250.84255000000002</v>
      </c>
      <c r="GQ228" s="8">
        <f t="shared" si="928"/>
        <v>6230.6180000000004</v>
      </c>
    </row>
    <row r="229" spans="1:199" x14ac:dyDescent="0.3">
      <c r="A229" s="53">
        <v>2021</v>
      </c>
      <c r="B229" s="54" t="s">
        <v>4</v>
      </c>
      <c r="C229" s="6">
        <v>0</v>
      </c>
      <c r="D229" s="5">
        <v>0</v>
      </c>
      <c r="E229" s="8">
        <f t="shared" si="929"/>
        <v>0</v>
      </c>
      <c r="F229" s="6">
        <v>0</v>
      </c>
      <c r="G229" s="5">
        <v>0</v>
      </c>
      <c r="H229" s="8">
        <f t="shared" si="863"/>
        <v>0</v>
      </c>
      <c r="I229" s="6">
        <v>0</v>
      </c>
      <c r="J229" s="5">
        <v>0</v>
      </c>
      <c r="K229" s="8">
        <f t="shared" si="864"/>
        <v>0</v>
      </c>
      <c r="L229" s="6">
        <v>0</v>
      </c>
      <c r="M229" s="5">
        <v>0</v>
      </c>
      <c r="N229" s="8">
        <f t="shared" si="865"/>
        <v>0</v>
      </c>
      <c r="O229" s="6">
        <v>0</v>
      </c>
      <c r="P229" s="5">
        <v>0</v>
      </c>
      <c r="Q229" s="8">
        <f t="shared" si="866"/>
        <v>0</v>
      </c>
      <c r="R229" s="6">
        <v>0</v>
      </c>
      <c r="S229" s="5">
        <v>0</v>
      </c>
      <c r="T229" s="8">
        <f t="shared" si="867"/>
        <v>0</v>
      </c>
      <c r="U229" s="6">
        <v>0</v>
      </c>
      <c r="V229" s="5">
        <v>0</v>
      </c>
      <c r="W229" s="8">
        <f t="shared" si="868"/>
        <v>0</v>
      </c>
      <c r="X229" s="6">
        <v>0</v>
      </c>
      <c r="Y229" s="5">
        <v>0</v>
      </c>
      <c r="Z229" s="8">
        <f t="shared" si="869"/>
        <v>0</v>
      </c>
      <c r="AA229" s="6">
        <v>0</v>
      </c>
      <c r="AB229" s="5">
        <v>0</v>
      </c>
      <c r="AC229" s="8">
        <f t="shared" si="870"/>
        <v>0</v>
      </c>
      <c r="AD229" s="6">
        <v>0</v>
      </c>
      <c r="AE229" s="5">
        <v>0</v>
      </c>
      <c r="AF229" s="8">
        <f t="shared" si="871"/>
        <v>0</v>
      </c>
      <c r="AG229" s="6">
        <v>0</v>
      </c>
      <c r="AH229" s="5">
        <v>0</v>
      </c>
      <c r="AI229" s="8">
        <f t="shared" si="872"/>
        <v>0</v>
      </c>
      <c r="AJ229" s="6">
        <v>0</v>
      </c>
      <c r="AK229" s="5">
        <v>0</v>
      </c>
      <c r="AL229" s="8">
        <f t="shared" si="873"/>
        <v>0</v>
      </c>
      <c r="AM229" s="6">
        <v>0</v>
      </c>
      <c r="AN229" s="5">
        <v>0</v>
      </c>
      <c r="AO229" s="8">
        <f t="shared" si="874"/>
        <v>0</v>
      </c>
      <c r="AP229" s="6">
        <v>0</v>
      </c>
      <c r="AQ229" s="5">
        <v>0</v>
      </c>
      <c r="AR229" s="8">
        <f t="shared" si="875"/>
        <v>0</v>
      </c>
      <c r="AS229" s="6">
        <v>0</v>
      </c>
      <c r="AT229" s="5">
        <v>0</v>
      </c>
      <c r="AU229" s="8">
        <f t="shared" si="876"/>
        <v>0</v>
      </c>
      <c r="AV229" s="6">
        <v>0</v>
      </c>
      <c r="AW229" s="5">
        <v>0</v>
      </c>
      <c r="AX229" s="8">
        <f t="shared" si="877"/>
        <v>0</v>
      </c>
      <c r="AY229" s="6">
        <v>0</v>
      </c>
      <c r="AZ229" s="5">
        <v>0</v>
      </c>
      <c r="BA229" s="8">
        <f t="shared" si="878"/>
        <v>0</v>
      </c>
      <c r="BB229" s="6">
        <v>0</v>
      </c>
      <c r="BC229" s="5">
        <v>0</v>
      </c>
      <c r="BD229" s="8">
        <f t="shared" si="879"/>
        <v>0</v>
      </c>
      <c r="BE229" s="6">
        <v>0</v>
      </c>
      <c r="BF229" s="5">
        <v>0</v>
      </c>
      <c r="BG229" s="8">
        <f t="shared" si="880"/>
        <v>0</v>
      </c>
      <c r="BH229" s="67">
        <v>0.78436000000000006</v>
      </c>
      <c r="BI229" s="5">
        <v>78.239000000000004</v>
      </c>
      <c r="BJ229" s="8">
        <f t="shared" si="881"/>
        <v>99748.83981845071</v>
      </c>
      <c r="BK229" s="6">
        <v>0</v>
      </c>
      <c r="BL229" s="5">
        <v>0</v>
      </c>
      <c r="BM229" s="8">
        <f t="shared" si="882"/>
        <v>0</v>
      </c>
      <c r="BN229" s="6">
        <v>0</v>
      </c>
      <c r="BO229" s="5">
        <v>0</v>
      </c>
      <c r="BP229" s="8">
        <f t="shared" si="883"/>
        <v>0</v>
      </c>
      <c r="BQ229" s="6">
        <v>0</v>
      </c>
      <c r="BR229" s="5">
        <v>0</v>
      </c>
      <c r="BS229" s="8">
        <f t="shared" si="884"/>
        <v>0</v>
      </c>
      <c r="BT229" s="6">
        <v>0</v>
      </c>
      <c r="BU229" s="5">
        <v>0</v>
      </c>
      <c r="BV229" s="8">
        <f t="shared" si="885"/>
        <v>0</v>
      </c>
      <c r="BW229" s="6">
        <v>0</v>
      </c>
      <c r="BX229" s="5">
        <v>0</v>
      </c>
      <c r="BY229" s="8">
        <f t="shared" si="886"/>
        <v>0</v>
      </c>
      <c r="BZ229" s="6">
        <v>0</v>
      </c>
      <c r="CA229" s="5">
        <v>0</v>
      </c>
      <c r="CB229" s="8">
        <f t="shared" si="887"/>
        <v>0</v>
      </c>
      <c r="CC229" s="6">
        <v>0</v>
      </c>
      <c r="CD229" s="5">
        <v>0</v>
      </c>
      <c r="CE229" s="8">
        <f t="shared" si="888"/>
        <v>0</v>
      </c>
      <c r="CF229" s="6">
        <v>0</v>
      </c>
      <c r="CG229" s="5">
        <v>0</v>
      </c>
      <c r="CH229" s="8">
        <f t="shared" si="889"/>
        <v>0</v>
      </c>
      <c r="CI229" s="6">
        <v>0</v>
      </c>
      <c r="CJ229" s="5">
        <v>0</v>
      </c>
      <c r="CK229" s="8">
        <f t="shared" si="890"/>
        <v>0</v>
      </c>
      <c r="CL229" s="6">
        <v>0</v>
      </c>
      <c r="CM229" s="5">
        <v>0</v>
      </c>
      <c r="CN229" s="8">
        <f t="shared" si="891"/>
        <v>0</v>
      </c>
      <c r="CO229" s="6">
        <v>0</v>
      </c>
      <c r="CP229" s="5">
        <v>0</v>
      </c>
      <c r="CQ229" s="8">
        <f t="shared" si="892"/>
        <v>0</v>
      </c>
      <c r="CR229" s="6">
        <v>0</v>
      </c>
      <c r="CS229" s="5">
        <v>0</v>
      </c>
      <c r="CT229" s="8">
        <f t="shared" si="893"/>
        <v>0</v>
      </c>
      <c r="CU229" s="6">
        <v>0</v>
      </c>
      <c r="CV229" s="5">
        <v>0</v>
      </c>
      <c r="CW229" s="8">
        <f t="shared" si="894"/>
        <v>0</v>
      </c>
      <c r="CX229" s="6">
        <v>0</v>
      </c>
      <c r="CY229" s="5">
        <v>0</v>
      </c>
      <c r="CZ229" s="8">
        <f t="shared" si="895"/>
        <v>0</v>
      </c>
      <c r="DA229" s="6">
        <v>0</v>
      </c>
      <c r="DB229" s="5">
        <v>0</v>
      </c>
      <c r="DC229" s="8">
        <f t="shared" si="896"/>
        <v>0</v>
      </c>
      <c r="DD229" s="6">
        <v>0</v>
      </c>
      <c r="DE229" s="5">
        <v>0</v>
      </c>
      <c r="DF229" s="8">
        <f t="shared" si="897"/>
        <v>0</v>
      </c>
      <c r="DG229" s="6">
        <v>0</v>
      </c>
      <c r="DH229" s="5">
        <v>0</v>
      </c>
      <c r="DI229" s="8">
        <f t="shared" si="898"/>
        <v>0</v>
      </c>
      <c r="DJ229" s="67">
        <v>32</v>
      </c>
      <c r="DK229" s="5">
        <v>738.17499999999995</v>
      </c>
      <c r="DL229" s="8">
        <f t="shared" si="899"/>
        <v>23067.96875</v>
      </c>
      <c r="DM229" s="6">
        <v>0</v>
      </c>
      <c r="DN229" s="5">
        <v>0</v>
      </c>
      <c r="DO229" s="8">
        <f t="shared" si="900"/>
        <v>0</v>
      </c>
      <c r="DP229" s="6">
        <v>0</v>
      </c>
      <c r="DQ229" s="5">
        <v>0</v>
      </c>
      <c r="DR229" s="8">
        <f t="shared" si="901"/>
        <v>0</v>
      </c>
      <c r="DS229" s="6">
        <v>0</v>
      </c>
      <c r="DT229" s="5">
        <v>0</v>
      </c>
      <c r="DU229" s="8">
        <f t="shared" si="902"/>
        <v>0</v>
      </c>
      <c r="DV229" s="6">
        <v>0</v>
      </c>
      <c r="DW229" s="5">
        <v>0</v>
      </c>
      <c r="DX229" s="8">
        <f t="shared" si="903"/>
        <v>0</v>
      </c>
      <c r="DY229" s="6">
        <v>0</v>
      </c>
      <c r="DZ229" s="5">
        <v>0</v>
      </c>
      <c r="EA229" s="8">
        <f t="shared" si="904"/>
        <v>0</v>
      </c>
      <c r="EB229" s="6">
        <v>0</v>
      </c>
      <c r="EC229" s="5">
        <v>0</v>
      </c>
      <c r="ED229" s="8">
        <f t="shared" ref="ED229" si="930">IF(EB229=0,0,EC229/EB229*1000)</f>
        <v>0</v>
      </c>
      <c r="EE229" s="6">
        <v>0</v>
      </c>
      <c r="EF229" s="5">
        <v>0</v>
      </c>
      <c r="EG229" s="8">
        <f t="shared" si="906"/>
        <v>0</v>
      </c>
      <c r="EH229" s="6">
        <v>0</v>
      </c>
      <c r="EI229" s="5">
        <v>0</v>
      </c>
      <c r="EJ229" s="8">
        <f t="shared" si="907"/>
        <v>0</v>
      </c>
      <c r="EK229" s="6">
        <v>0</v>
      </c>
      <c r="EL229" s="5">
        <v>0</v>
      </c>
      <c r="EM229" s="8">
        <f t="shared" si="908"/>
        <v>0</v>
      </c>
      <c r="EN229" s="6">
        <v>0</v>
      </c>
      <c r="EO229" s="5">
        <v>0</v>
      </c>
      <c r="EP229" s="8">
        <f t="shared" si="909"/>
        <v>0</v>
      </c>
      <c r="EQ229" s="6">
        <v>0</v>
      </c>
      <c r="ER229" s="5">
        <v>0</v>
      </c>
      <c r="ES229" s="8">
        <f t="shared" si="910"/>
        <v>0</v>
      </c>
      <c r="ET229" s="6">
        <v>0</v>
      </c>
      <c r="EU229" s="5">
        <v>0</v>
      </c>
      <c r="EV229" s="8">
        <f t="shared" si="911"/>
        <v>0</v>
      </c>
      <c r="EW229" s="6">
        <v>0</v>
      </c>
      <c r="EX229" s="5">
        <v>0</v>
      </c>
      <c r="EY229" s="8">
        <f t="shared" si="912"/>
        <v>0</v>
      </c>
      <c r="EZ229" s="6">
        <v>0</v>
      </c>
      <c r="FA229" s="5">
        <v>0</v>
      </c>
      <c r="FB229" s="8">
        <f t="shared" si="913"/>
        <v>0</v>
      </c>
      <c r="FC229" s="67">
        <v>1.6</v>
      </c>
      <c r="FD229" s="5">
        <v>43.56</v>
      </c>
      <c r="FE229" s="8">
        <f t="shared" si="914"/>
        <v>27225</v>
      </c>
      <c r="FF229" s="67">
        <v>0.74</v>
      </c>
      <c r="FG229" s="5">
        <v>76.403000000000006</v>
      </c>
      <c r="FH229" s="8">
        <f t="shared" si="915"/>
        <v>103247.29729729731</v>
      </c>
      <c r="FI229" s="67">
        <v>0.93701999999999996</v>
      </c>
      <c r="FJ229" s="5">
        <v>54.334000000000003</v>
      </c>
      <c r="FK229" s="8">
        <f t="shared" si="916"/>
        <v>57985.955475870316</v>
      </c>
      <c r="FL229" s="6">
        <v>0</v>
      </c>
      <c r="FM229" s="5">
        <v>0</v>
      </c>
      <c r="FN229" s="8">
        <f t="shared" si="917"/>
        <v>0</v>
      </c>
      <c r="FO229" s="6">
        <v>0</v>
      </c>
      <c r="FP229" s="5">
        <v>0</v>
      </c>
      <c r="FQ229" s="8">
        <f t="shared" si="918"/>
        <v>0</v>
      </c>
      <c r="FR229" s="6">
        <v>0</v>
      </c>
      <c r="FS229" s="5">
        <v>0</v>
      </c>
      <c r="FT229" s="8">
        <f t="shared" si="919"/>
        <v>0</v>
      </c>
      <c r="FU229" s="6">
        <v>0</v>
      </c>
      <c r="FV229" s="5">
        <v>0</v>
      </c>
      <c r="FW229" s="8">
        <f t="shared" si="920"/>
        <v>0</v>
      </c>
      <c r="FX229" s="6">
        <v>0</v>
      </c>
      <c r="FY229" s="5">
        <v>0</v>
      </c>
      <c r="FZ229" s="8">
        <f t="shared" si="921"/>
        <v>0</v>
      </c>
      <c r="GA229" s="6">
        <v>0</v>
      </c>
      <c r="GB229" s="5">
        <v>0</v>
      </c>
      <c r="GC229" s="8">
        <f t="shared" si="922"/>
        <v>0</v>
      </c>
      <c r="GD229" s="67">
        <v>2E-3</v>
      </c>
      <c r="GE229" s="5">
        <v>0.46700000000000003</v>
      </c>
      <c r="GF229" s="8">
        <f t="shared" si="923"/>
        <v>233500</v>
      </c>
      <c r="GG229" s="6">
        <v>0</v>
      </c>
      <c r="GH229" s="5">
        <v>0</v>
      </c>
      <c r="GI229" s="8">
        <f t="shared" si="924"/>
        <v>0</v>
      </c>
      <c r="GJ229" s="6">
        <v>0</v>
      </c>
      <c r="GK229" s="5">
        <v>0</v>
      </c>
      <c r="GL229" s="8">
        <f t="shared" si="925"/>
        <v>0</v>
      </c>
      <c r="GM229" s="6">
        <v>0</v>
      </c>
      <c r="GN229" s="5">
        <v>0</v>
      </c>
      <c r="GO229" s="8">
        <f t="shared" si="926"/>
        <v>0</v>
      </c>
      <c r="GP229" s="6">
        <f t="shared" si="927"/>
        <v>36.063380000000002</v>
      </c>
      <c r="GQ229" s="8">
        <f t="shared" si="928"/>
        <v>991.178</v>
      </c>
    </row>
    <row r="230" spans="1:199" x14ac:dyDescent="0.3">
      <c r="A230" s="53">
        <v>2021</v>
      </c>
      <c r="B230" s="54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863"/>
        <v>0</v>
      </c>
      <c r="I230" s="6">
        <v>0</v>
      </c>
      <c r="J230" s="5">
        <v>0</v>
      </c>
      <c r="K230" s="8">
        <f t="shared" si="864"/>
        <v>0</v>
      </c>
      <c r="L230" s="6">
        <v>0</v>
      </c>
      <c r="M230" s="5">
        <v>0</v>
      </c>
      <c r="N230" s="8">
        <f t="shared" si="865"/>
        <v>0</v>
      </c>
      <c r="O230" s="67">
        <v>2.76</v>
      </c>
      <c r="P230" s="5">
        <v>184.31299999999999</v>
      </c>
      <c r="Q230" s="8">
        <f t="shared" si="866"/>
        <v>66780.072463768127</v>
      </c>
      <c r="R230" s="6">
        <v>0</v>
      </c>
      <c r="S230" s="5">
        <v>0</v>
      </c>
      <c r="T230" s="8">
        <f t="shared" si="867"/>
        <v>0</v>
      </c>
      <c r="U230" s="6">
        <v>0</v>
      </c>
      <c r="V230" s="5">
        <v>0</v>
      </c>
      <c r="W230" s="8">
        <f t="shared" si="868"/>
        <v>0</v>
      </c>
      <c r="X230" s="6">
        <v>0</v>
      </c>
      <c r="Y230" s="5">
        <v>0</v>
      </c>
      <c r="Z230" s="8">
        <f t="shared" si="869"/>
        <v>0</v>
      </c>
      <c r="AA230" s="6">
        <v>0</v>
      </c>
      <c r="AB230" s="5">
        <v>0</v>
      </c>
      <c r="AC230" s="8">
        <f t="shared" si="870"/>
        <v>0</v>
      </c>
      <c r="AD230" s="6">
        <v>0</v>
      </c>
      <c r="AE230" s="5">
        <v>0</v>
      </c>
      <c r="AF230" s="8">
        <f t="shared" si="871"/>
        <v>0</v>
      </c>
      <c r="AG230" s="6">
        <v>0</v>
      </c>
      <c r="AH230" s="5">
        <v>0</v>
      </c>
      <c r="AI230" s="8">
        <f t="shared" si="872"/>
        <v>0</v>
      </c>
      <c r="AJ230" s="6">
        <v>0</v>
      </c>
      <c r="AK230" s="5">
        <v>0</v>
      </c>
      <c r="AL230" s="8">
        <f t="shared" si="873"/>
        <v>0</v>
      </c>
      <c r="AM230" s="6">
        <v>0</v>
      </c>
      <c r="AN230" s="5">
        <v>0</v>
      </c>
      <c r="AO230" s="8">
        <f t="shared" si="874"/>
        <v>0</v>
      </c>
      <c r="AP230" s="6">
        <v>0</v>
      </c>
      <c r="AQ230" s="5">
        <v>0</v>
      </c>
      <c r="AR230" s="8">
        <f t="shared" si="875"/>
        <v>0</v>
      </c>
      <c r="AS230" s="6">
        <v>0</v>
      </c>
      <c r="AT230" s="5">
        <v>0</v>
      </c>
      <c r="AU230" s="8">
        <f t="shared" si="876"/>
        <v>0</v>
      </c>
      <c r="AV230" s="67">
        <v>36</v>
      </c>
      <c r="AW230" s="5">
        <v>216</v>
      </c>
      <c r="AX230" s="8">
        <f t="shared" si="877"/>
        <v>6000</v>
      </c>
      <c r="AY230" s="6">
        <v>0</v>
      </c>
      <c r="AZ230" s="5">
        <v>0</v>
      </c>
      <c r="BA230" s="8">
        <f t="shared" si="878"/>
        <v>0</v>
      </c>
      <c r="BB230" s="67">
        <v>1.532E-2</v>
      </c>
      <c r="BC230" s="5">
        <v>48.499000000000002</v>
      </c>
      <c r="BD230" s="8">
        <f t="shared" si="879"/>
        <v>3165731.0704960837</v>
      </c>
      <c r="BE230" s="6">
        <v>0</v>
      </c>
      <c r="BF230" s="5">
        <v>0</v>
      </c>
      <c r="BG230" s="8">
        <f t="shared" si="880"/>
        <v>0</v>
      </c>
      <c r="BH230" s="67">
        <v>5.0940000000000003</v>
      </c>
      <c r="BI230" s="5">
        <v>266.654</v>
      </c>
      <c r="BJ230" s="8">
        <f t="shared" si="881"/>
        <v>52346.682371417352</v>
      </c>
      <c r="BK230" s="6">
        <v>0</v>
      </c>
      <c r="BL230" s="5">
        <v>0</v>
      </c>
      <c r="BM230" s="8">
        <f t="shared" si="882"/>
        <v>0</v>
      </c>
      <c r="BN230" s="6">
        <v>0</v>
      </c>
      <c r="BO230" s="5">
        <v>0</v>
      </c>
      <c r="BP230" s="8">
        <f t="shared" si="883"/>
        <v>0</v>
      </c>
      <c r="BQ230" s="6">
        <v>0</v>
      </c>
      <c r="BR230" s="5">
        <v>0</v>
      </c>
      <c r="BS230" s="8">
        <f t="shared" si="884"/>
        <v>0</v>
      </c>
      <c r="BT230" s="6">
        <v>0</v>
      </c>
      <c r="BU230" s="5">
        <v>0</v>
      </c>
      <c r="BV230" s="8">
        <f t="shared" si="885"/>
        <v>0</v>
      </c>
      <c r="BW230" s="6">
        <v>0</v>
      </c>
      <c r="BX230" s="5">
        <v>0</v>
      </c>
      <c r="BY230" s="8">
        <f t="shared" si="886"/>
        <v>0</v>
      </c>
      <c r="BZ230" s="6">
        <v>0</v>
      </c>
      <c r="CA230" s="5">
        <v>0</v>
      </c>
      <c r="CB230" s="8">
        <f t="shared" si="887"/>
        <v>0</v>
      </c>
      <c r="CC230" s="6">
        <v>0</v>
      </c>
      <c r="CD230" s="5">
        <v>0</v>
      </c>
      <c r="CE230" s="8">
        <f t="shared" si="888"/>
        <v>0</v>
      </c>
      <c r="CF230" s="6">
        <v>0</v>
      </c>
      <c r="CG230" s="5">
        <v>0</v>
      </c>
      <c r="CH230" s="8">
        <f t="shared" si="889"/>
        <v>0</v>
      </c>
      <c r="CI230" s="6">
        <v>0</v>
      </c>
      <c r="CJ230" s="5">
        <v>0</v>
      </c>
      <c r="CK230" s="8">
        <f t="shared" si="890"/>
        <v>0</v>
      </c>
      <c r="CL230" s="6">
        <v>0</v>
      </c>
      <c r="CM230" s="5">
        <v>0</v>
      </c>
      <c r="CN230" s="8">
        <f t="shared" si="891"/>
        <v>0</v>
      </c>
      <c r="CO230" s="6">
        <v>0</v>
      </c>
      <c r="CP230" s="5">
        <v>0</v>
      </c>
      <c r="CQ230" s="8">
        <f t="shared" si="892"/>
        <v>0</v>
      </c>
      <c r="CR230" s="6">
        <v>0</v>
      </c>
      <c r="CS230" s="5">
        <v>0</v>
      </c>
      <c r="CT230" s="8">
        <f t="shared" si="893"/>
        <v>0</v>
      </c>
      <c r="CU230" s="6">
        <v>0</v>
      </c>
      <c r="CV230" s="5">
        <v>0</v>
      </c>
      <c r="CW230" s="8">
        <f t="shared" si="894"/>
        <v>0</v>
      </c>
      <c r="CX230" s="6">
        <v>0</v>
      </c>
      <c r="CY230" s="5">
        <v>0</v>
      </c>
      <c r="CZ230" s="8">
        <f t="shared" si="895"/>
        <v>0</v>
      </c>
      <c r="DA230" s="6">
        <v>0</v>
      </c>
      <c r="DB230" s="5">
        <v>0</v>
      </c>
      <c r="DC230" s="8">
        <f t="shared" si="896"/>
        <v>0</v>
      </c>
      <c r="DD230" s="6">
        <v>0</v>
      </c>
      <c r="DE230" s="5">
        <v>0</v>
      </c>
      <c r="DF230" s="8">
        <f t="shared" si="897"/>
        <v>0</v>
      </c>
      <c r="DG230" s="6">
        <v>0</v>
      </c>
      <c r="DH230" s="5">
        <v>0</v>
      </c>
      <c r="DI230" s="8">
        <f t="shared" si="898"/>
        <v>0</v>
      </c>
      <c r="DJ230" s="6">
        <v>0</v>
      </c>
      <c r="DK230" s="5">
        <v>0</v>
      </c>
      <c r="DL230" s="8">
        <f t="shared" si="899"/>
        <v>0</v>
      </c>
      <c r="DM230" s="6">
        <v>0</v>
      </c>
      <c r="DN230" s="5">
        <v>0</v>
      </c>
      <c r="DO230" s="8">
        <f t="shared" si="900"/>
        <v>0</v>
      </c>
      <c r="DP230" s="6">
        <v>0</v>
      </c>
      <c r="DQ230" s="5">
        <v>0</v>
      </c>
      <c r="DR230" s="8">
        <f t="shared" si="901"/>
        <v>0</v>
      </c>
      <c r="DS230" s="6">
        <v>0</v>
      </c>
      <c r="DT230" s="5">
        <v>0</v>
      </c>
      <c r="DU230" s="8">
        <f t="shared" si="902"/>
        <v>0</v>
      </c>
      <c r="DV230" s="6">
        <v>0</v>
      </c>
      <c r="DW230" s="5">
        <v>0</v>
      </c>
      <c r="DX230" s="8">
        <f t="shared" si="903"/>
        <v>0</v>
      </c>
      <c r="DY230" s="6">
        <v>0</v>
      </c>
      <c r="DZ230" s="5">
        <v>0</v>
      </c>
      <c r="EA230" s="8">
        <f t="shared" si="904"/>
        <v>0</v>
      </c>
      <c r="EB230" s="6">
        <v>192.08</v>
      </c>
      <c r="EC230" s="5">
        <v>3714.4960000000001</v>
      </c>
      <c r="ED230" s="8">
        <f t="shared" si="905"/>
        <v>19338.275718450644</v>
      </c>
      <c r="EE230" s="6">
        <v>0</v>
      </c>
      <c r="EF230" s="5">
        <v>0</v>
      </c>
      <c r="EG230" s="8">
        <f t="shared" si="906"/>
        <v>0</v>
      </c>
      <c r="EH230" s="6">
        <v>0</v>
      </c>
      <c r="EI230" s="5">
        <v>0</v>
      </c>
      <c r="EJ230" s="8">
        <f t="shared" si="907"/>
        <v>0</v>
      </c>
      <c r="EK230" s="6">
        <v>0</v>
      </c>
      <c r="EL230" s="5">
        <v>0</v>
      </c>
      <c r="EM230" s="8">
        <f t="shared" si="908"/>
        <v>0</v>
      </c>
      <c r="EN230" s="6">
        <v>0</v>
      </c>
      <c r="EO230" s="5">
        <v>0</v>
      </c>
      <c r="EP230" s="8">
        <f t="shared" si="909"/>
        <v>0</v>
      </c>
      <c r="EQ230" s="6">
        <v>0</v>
      </c>
      <c r="ER230" s="5">
        <v>0</v>
      </c>
      <c r="ES230" s="8">
        <f t="shared" si="910"/>
        <v>0</v>
      </c>
      <c r="ET230" s="6">
        <v>0</v>
      </c>
      <c r="EU230" s="5">
        <v>0</v>
      </c>
      <c r="EV230" s="8">
        <f t="shared" si="911"/>
        <v>0</v>
      </c>
      <c r="EW230" s="6">
        <v>0</v>
      </c>
      <c r="EX230" s="5">
        <v>0</v>
      </c>
      <c r="EY230" s="8">
        <f t="shared" si="912"/>
        <v>0</v>
      </c>
      <c r="EZ230" s="6">
        <v>0</v>
      </c>
      <c r="FA230" s="5">
        <v>0</v>
      </c>
      <c r="FB230" s="8">
        <f t="shared" si="913"/>
        <v>0</v>
      </c>
      <c r="FC230" s="67">
        <v>28.98</v>
      </c>
      <c r="FD230" s="5">
        <v>881.19799999999998</v>
      </c>
      <c r="FE230" s="8">
        <f t="shared" si="914"/>
        <v>30407.108350586612</v>
      </c>
      <c r="FF230" s="6">
        <v>0</v>
      </c>
      <c r="FG230" s="5">
        <v>0</v>
      </c>
      <c r="FH230" s="8">
        <f t="shared" si="915"/>
        <v>0</v>
      </c>
      <c r="FI230" s="67">
        <v>0.9</v>
      </c>
      <c r="FJ230" s="5">
        <v>44.286999999999999</v>
      </c>
      <c r="FK230" s="8">
        <f t="shared" si="916"/>
        <v>49207.777777777781</v>
      </c>
      <c r="FL230" s="6">
        <v>0</v>
      </c>
      <c r="FM230" s="5">
        <v>0</v>
      </c>
      <c r="FN230" s="8">
        <f t="shared" si="917"/>
        <v>0</v>
      </c>
      <c r="FO230" s="6">
        <v>0</v>
      </c>
      <c r="FP230" s="5">
        <v>0</v>
      </c>
      <c r="FQ230" s="8">
        <f t="shared" si="918"/>
        <v>0</v>
      </c>
      <c r="FR230" s="6">
        <v>0</v>
      </c>
      <c r="FS230" s="5">
        <v>0</v>
      </c>
      <c r="FT230" s="8">
        <f t="shared" si="919"/>
        <v>0</v>
      </c>
      <c r="FU230" s="6">
        <v>0</v>
      </c>
      <c r="FV230" s="5">
        <v>0</v>
      </c>
      <c r="FW230" s="8">
        <f t="shared" si="920"/>
        <v>0</v>
      </c>
      <c r="FX230" s="6">
        <v>0</v>
      </c>
      <c r="FY230" s="5">
        <v>0</v>
      </c>
      <c r="FZ230" s="8">
        <f t="shared" si="921"/>
        <v>0</v>
      </c>
      <c r="GA230" s="6">
        <v>0</v>
      </c>
      <c r="GB230" s="5">
        <v>0</v>
      </c>
      <c r="GC230" s="8">
        <f t="shared" si="922"/>
        <v>0</v>
      </c>
      <c r="GD230" s="6">
        <v>0</v>
      </c>
      <c r="GE230" s="5">
        <v>0</v>
      </c>
      <c r="GF230" s="8">
        <f t="shared" si="923"/>
        <v>0</v>
      </c>
      <c r="GG230" s="6">
        <v>0</v>
      </c>
      <c r="GH230" s="5">
        <v>0</v>
      </c>
      <c r="GI230" s="8">
        <f t="shared" si="924"/>
        <v>0</v>
      </c>
      <c r="GJ230" s="6">
        <v>0</v>
      </c>
      <c r="GK230" s="5">
        <v>0</v>
      </c>
      <c r="GL230" s="8">
        <f t="shared" si="925"/>
        <v>0</v>
      </c>
      <c r="GM230" s="6">
        <v>0</v>
      </c>
      <c r="GN230" s="5">
        <v>0</v>
      </c>
      <c r="GO230" s="8">
        <f t="shared" si="926"/>
        <v>0</v>
      </c>
      <c r="GP230" s="6">
        <f t="shared" si="927"/>
        <v>265.82932</v>
      </c>
      <c r="GQ230" s="8">
        <f t="shared" si="928"/>
        <v>5355.4470000000001</v>
      </c>
    </row>
    <row r="231" spans="1:199" x14ac:dyDescent="0.3">
      <c r="A231" s="53">
        <v>2021</v>
      </c>
      <c r="B231" s="8" t="s">
        <v>6</v>
      </c>
      <c r="C231" s="6">
        <v>0</v>
      </c>
      <c r="D231" s="5">
        <v>0</v>
      </c>
      <c r="E231" s="8">
        <f t="shared" ref="E231:E238" si="931">IF(C231=0,0,D231/C231*1000)</f>
        <v>0</v>
      </c>
      <c r="F231" s="6">
        <v>0</v>
      </c>
      <c r="G231" s="5">
        <v>0</v>
      </c>
      <c r="H231" s="8">
        <f t="shared" si="863"/>
        <v>0</v>
      </c>
      <c r="I231" s="6">
        <v>0</v>
      </c>
      <c r="J231" s="5">
        <v>0</v>
      </c>
      <c r="K231" s="8">
        <f t="shared" si="864"/>
        <v>0</v>
      </c>
      <c r="L231" s="6">
        <v>0</v>
      </c>
      <c r="M231" s="5">
        <v>0</v>
      </c>
      <c r="N231" s="8">
        <f t="shared" si="865"/>
        <v>0</v>
      </c>
      <c r="O231" s="6">
        <v>0</v>
      </c>
      <c r="P231" s="5">
        <v>0</v>
      </c>
      <c r="Q231" s="8">
        <f t="shared" si="866"/>
        <v>0</v>
      </c>
      <c r="R231" s="6">
        <v>0</v>
      </c>
      <c r="S231" s="5">
        <v>0</v>
      </c>
      <c r="T231" s="8">
        <f t="shared" si="867"/>
        <v>0</v>
      </c>
      <c r="U231" s="6">
        <v>0</v>
      </c>
      <c r="V231" s="5">
        <v>0</v>
      </c>
      <c r="W231" s="8">
        <f t="shared" si="868"/>
        <v>0</v>
      </c>
      <c r="X231" s="6">
        <v>0</v>
      </c>
      <c r="Y231" s="5">
        <v>0</v>
      </c>
      <c r="Z231" s="8">
        <f t="shared" si="869"/>
        <v>0</v>
      </c>
      <c r="AA231" s="6">
        <v>0</v>
      </c>
      <c r="AB231" s="5">
        <v>0</v>
      </c>
      <c r="AC231" s="8">
        <f t="shared" si="870"/>
        <v>0</v>
      </c>
      <c r="AD231" s="6">
        <v>0</v>
      </c>
      <c r="AE231" s="5">
        <v>0</v>
      </c>
      <c r="AF231" s="8">
        <f t="shared" si="871"/>
        <v>0</v>
      </c>
      <c r="AG231" s="6">
        <v>0</v>
      </c>
      <c r="AH231" s="5">
        <v>0</v>
      </c>
      <c r="AI231" s="8">
        <f t="shared" si="872"/>
        <v>0</v>
      </c>
      <c r="AJ231" s="6">
        <v>0</v>
      </c>
      <c r="AK231" s="5">
        <v>0</v>
      </c>
      <c r="AL231" s="8">
        <f t="shared" si="873"/>
        <v>0</v>
      </c>
      <c r="AM231" s="6">
        <v>0</v>
      </c>
      <c r="AN231" s="5">
        <v>0</v>
      </c>
      <c r="AO231" s="8">
        <f t="shared" si="874"/>
        <v>0</v>
      </c>
      <c r="AP231" s="6">
        <v>0</v>
      </c>
      <c r="AQ231" s="5">
        <v>0</v>
      </c>
      <c r="AR231" s="8">
        <f t="shared" si="875"/>
        <v>0</v>
      </c>
      <c r="AS231" s="6">
        <v>0</v>
      </c>
      <c r="AT231" s="5">
        <v>0</v>
      </c>
      <c r="AU231" s="8">
        <f t="shared" si="876"/>
        <v>0</v>
      </c>
      <c r="AV231" s="6">
        <v>0</v>
      </c>
      <c r="AW231" s="5">
        <v>0</v>
      </c>
      <c r="AX231" s="8">
        <f t="shared" si="877"/>
        <v>0</v>
      </c>
      <c r="AY231" s="6">
        <v>0</v>
      </c>
      <c r="AZ231" s="5">
        <v>0</v>
      </c>
      <c r="BA231" s="8">
        <f t="shared" si="878"/>
        <v>0</v>
      </c>
      <c r="BB231" s="6">
        <v>0</v>
      </c>
      <c r="BC231" s="5">
        <v>0</v>
      </c>
      <c r="BD231" s="8">
        <f t="shared" si="879"/>
        <v>0</v>
      </c>
      <c r="BE231" s="6">
        <v>0</v>
      </c>
      <c r="BF231" s="5">
        <v>0</v>
      </c>
      <c r="BG231" s="8">
        <f t="shared" si="880"/>
        <v>0</v>
      </c>
      <c r="BH231" s="64">
        <v>0.35</v>
      </c>
      <c r="BI231" s="65">
        <v>36.311999999999998</v>
      </c>
      <c r="BJ231" s="8">
        <f t="shared" si="881"/>
        <v>103748.57142857142</v>
      </c>
      <c r="BK231" s="6">
        <v>0</v>
      </c>
      <c r="BL231" s="5">
        <v>0</v>
      </c>
      <c r="BM231" s="8">
        <f t="shared" si="882"/>
        <v>0</v>
      </c>
      <c r="BN231" s="6">
        <v>0</v>
      </c>
      <c r="BO231" s="5">
        <v>0</v>
      </c>
      <c r="BP231" s="8">
        <f t="shared" si="883"/>
        <v>0</v>
      </c>
      <c r="BQ231" s="6">
        <v>0</v>
      </c>
      <c r="BR231" s="5">
        <v>0</v>
      </c>
      <c r="BS231" s="8">
        <f t="shared" si="884"/>
        <v>0</v>
      </c>
      <c r="BT231" s="6">
        <v>0</v>
      </c>
      <c r="BU231" s="5">
        <v>0</v>
      </c>
      <c r="BV231" s="8">
        <f t="shared" si="885"/>
        <v>0</v>
      </c>
      <c r="BW231" s="6">
        <v>0</v>
      </c>
      <c r="BX231" s="5">
        <v>0</v>
      </c>
      <c r="BY231" s="8">
        <f t="shared" si="886"/>
        <v>0</v>
      </c>
      <c r="BZ231" s="6">
        <v>0</v>
      </c>
      <c r="CA231" s="5">
        <v>0</v>
      </c>
      <c r="CB231" s="8">
        <f t="shared" si="887"/>
        <v>0</v>
      </c>
      <c r="CC231" s="6">
        <v>0</v>
      </c>
      <c r="CD231" s="5">
        <v>0</v>
      </c>
      <c r="CE231" s="8">
        <f t="shared" si="888"/>
        <v>0</v>
      </c>
      <c r="CF231" s="6">
        <v>0</v>
      </c>
      <c r="CG231" s="5">
        <v>0</v>
      </c>
      <c r="CH231" s="8">
        <f t="shared" si="889"/>
        <v>0</v>
      </c>
      <c r="CI231" s="6">
        <v>0</v>
      </c>
      <c r="CJ231" s="5">
        <v>0</v>
      </c>
      <c r="CK231" s="8">
        <f t="shared" si="890"/>
        <v>0</v>
      </c>
      <c r="CL231" s="6">
        <v>0</v>
      </c>
      <c r="CM231" s="5">
        <v>0</v>
      </c>
      <c r="CN231" s="8">
        <f t="shared" si="891"/>
        <v>0</v>
      </c>
      <c r="CO231" s="6">
        <v>0</v>
      </c>
      <c r="CP231" s="5">
        <v>0</v>
      </c>
      <c r="CQ231" s="8">
        <f t="shared" si="892"/>
        <v>0</v>
      </c>
      <c r="CR231" s="6">
        <v>0</v>
      </c>
      <c r="CS231" s="5">
        <v>0</v>
      </c>
      <c r="CT231" s="8">
        <f t="shared" si="893"/>
        <v>0</v>
      </c>
      <c r="CU231" s="6">
        <v>0</v>
      </c>
      <c r="CV231" s="5">
        <v>0</v>
      </c>
      <c r="CW231" s="8">
        <f t="shared" si="894"/>
        <v>0</v>
      </c>
      <c r="CX231" s="6">
        <v>0</v>
      </c>
      <c r="CY231" s="5">
        <v>0</v>
      </c>
      <c r="CZ231" s="8">
        <f t="shared" si="895"/>
        <v>0</v>
      </c>
      <c r="DA231" s="6">
        <v>0</v>
      </c>
      <c r="DB231" s="5">
        <v>0</v>
      </c>
      <c r="DC231" s="8">
        <f t="shared" si="896"/>
        <v>0</v>
      </c>
      <c r="DD231" s="6">
        <v>0</v>
      </c>
      <c r="DE231" s="5">
        <v>0</v>
      </c>
      <c r="DF231" s="8">
        <f t="shared" si="897"/>
        <v>0</v>
      </c>
      <c r="DG231" s="6">
        <v>0</v>
      </c>
      <c r="DH231" s="5">
        <v>0</v>
      </c>
      <c r="DI231" s="8">
        <f t="shared" si="898"/>
        <v>0</v>
      </c>
      <c r="DJ231" s="64">
        <v>96</v>
      </c>
      <c r="DK231" s="65">
        <v>2372.4090000000001</v>
      </c>
      <c r="DL231" s="8">
        <f t="shared" si="899"/>
        <v>24712.59375</v>
      </c>
      <c r="DM231" s="6">
        <v>0</v>
      </c>
      <c r="DN231" s="5">
        <v>0</v>
      </c>
      <c r="DO231" s="8">
        <f t="shared" si="900"/>
        <v>0</v>
      </c>
      <c r="DP231" s="64">
        <v>5.0940000000000003</v>
      </c>
      <c r="DQ231" s="65">
        <v>259.63499999999999</v>
      </c>
      <c r="DR231" s="8">
        <f t="shared" si="901"/>
        <v>50968.786808009419</v>
      </c>
      <c r="DS231" s="6">
        <v>0</v>
      </c>
      <c r="DT231" s="5">
        <v>0</v>
      </c>
      <c r="DU231" s="8">
        <f t="shared" si="902"/>
        <v>0</v>
      </c>
      <c r="DV231" s="6">
        <v>0</v>
      </c>
      <c r="DW231" s="5">
        <v>0</v>
      </c>
      <c r="DX231" s="8">
        <f t="shared" si="903"/>
        <v>0</v>
      </c>
      <c r="DY231" s="6">
        <v>0</v>
      </c>
      <c r="DZ231" s="5">
        <v>0</v>
      </c>
      <c r="EA231" s="8">
        <f t="shared" si="904"/>
        <v>0</v>
      </c>
      <c r="EB231" s="64">
        <v>143.87799999999999</v>
      </c>
      <c r="EC231" s="65">
        <v>3793.1959999999999</v>
      </c>
      <c r="ED231" s="8">
        <f t="shared" si="905"/>
        <v>26363.975034404149</v>
      </c>
      <c r="EE231" s="6">
        <v>0</v>
      </c>
      <c r="EF231" s="5">
        <v>0</v>
      </c>
      <c r="EG231" s="8">
        <f t="shared" si="906"/>
        <v>0</v>
      </c>
      <c r="EH231" s="6">
        <v>0</v>
      </c>
      <c r="EI231" s="5">
        <v>0</v>
      </c>
      <c r="EJ231" s="8">
        <f t="shared" si="907"/>
        <v>0</v>
      </c>
      <c r="EK231" s="6">
        <v>0</v>
      </c>
      <c r="EL231" s="5">
        <v>0</v>
      </c>
      <c r="EM231" s="8">
        <f t="shared" si="908"/>
        <v>0</v>
      </c>
      <c r="EN231" s="6">
        <v>0</v>
      </c>
      <c r="EO231" s="5">
        <v>0</v>
      </c>
      <c r="EP231" s="8">
        <f t="shared" si="909"/>
        <v>0</v>
      </c>
      <c r="EQ231" s="6">
        <v>0</v>
      </c>
      <c r="ER231" s="5">
        <v>0</v>
      </c>
      <c r="ES231" s="8">
        <f t="shared" si="910"/>
        <v>0</v>
      </c>
      <c r="ET231" s="6">
        <v>0</v>
      </c>
      <c r="EU231" s="5">
        <v>0</v>
      </c>
      <c r="EV231" s="8">
        <f t="shared" si="911"/>
        <v>0</v>
      </c>
      <c r="EW231" s="6">
        <v>0</v>
      </c>
      <c r="EX231" s="5">
        <v>0</v>
      </c>
      <c r="EY231" s="8">
        <f t="shared" si="912"/>
        <v>0</v>
      </c>
      <c r="EZ231" s="6">
        <v>0</v>
      </c>
      <c r="FA231" s="5">
        <v>0</v>
      </c>
      <c r="FB231" s="8">
        <f t="shared" si="913"/>
        <v>0</v>
      </c>
      <c r="FC231" s="64">
        <v>17.552</v>
      </c>
      <c r="FD231" s="65">
        <v>437.166</v>
      </c>
      <c r="FE231" s="8">
        <f t="shared" si="914"/>
        <v>24906.90519598906</v>
      </c>
      <c r="FF231" s="6">
        <v>0</v>
      </c>
      <c r="FG231" s="5">
        <v>0</v>
      </c>
      <c r="FH231" s="8">
        <f t="shared" si="915"/>
        <v>0</v>
      </c>
      <c r="FI231" s="6">
        <v>0</v>
      </c>
      <c r="FJ231" s="5">
        <v>0</v>
      </c>
      <c r="FK231" s="8">
        <f t="shared" si="916"/>
        <v>0</v>
      </c>
      <c r="FL231" s="6">
        <v>0</v>
      </c>
      <c r="FM231" s="5">
        <v>0</v>
      </c>
      <c r="FN231" s="8">
        <f t="shared" si="917"/>
        <v>0</v>
      </c>
      <c r="FO231" s="6">
        <v>0</v>
      </c>
      <c r="FP231" s="5">
        <v>0</v>
      </c>
      <c r="FQ231" s="8">
        <f t="shared" si="918"/>
        <v>0</v>
      </c>
      <c r="FR231" s="6">
        <v>0</v>
      </c>
      <c r="FS231" s="5">
        <v>0</v>
      </c>
      <c r="FT231" s="8">
        <f t="shared" si="919"/>
        <v>0</v>
      </c>
      <c r="FU231" s="6">
        <v>0</v>
      </c>
      <c r="FV231" s="5">
        <v>0</v>
      </c>
      <c r="FW231" s="8">
        <f t="shared" si="920"/>
        <v>0</v>
      </c>
      <c r="FX231" s="6">
        <v>0</v>
      </c>
      <c r="FY231" s="5">
        <v>0</v>
      </c>
      <c r="FZ231" s="8">
        <f t="shared" si="921"/>
        <v>0</v>
      </c>
      <c r="GA231" s="6">
        <v>0</v>
      </c>
      <c r="GB231" s="5">
        <v>0</v>
      </c>
      <c r="GC231" s="8">
        <f t="shared" si="922"/>
        <v>0</v>
      </c>
      <c r="GD231" s="6">
        <v>0</v>
      </c>
      <c r="GE231" s="5">
        <v>0</v>
      </c>
      <c r="GF231" s="8">
        <f t="shared" si="923"/>
        <v>0</v>
      </c>
      <c r="GG231" s="6">
        <v>0</v>
      </c>
      <c r="GH231" s="5">
        <v>0</v>
      </c>
      <c r="GI231" s="8">
        <f t="shared" si="924"/>
        <v>0</v>
      </c>
      <c r="GJ231" s="6">
        <v>0</v>
      </c>
      <c r="GK231" s="5">
        <v>0</v>
      </c>
      <c r="GL231" s="8">
        <f t="shared" si="925"/>
        <v>0</v>
      </c>
      <c r="GM231" s="6">
        <v>0</v>
      </c>
      <c r="GN231" s="5">
        <v>0</v>
      </c>
      <c r="GO231" s="8">
        <f t="shared" si="926"/>
        <v>0</v>
      </c>
      <c r="GP231" s="6">
        <f t="shared" si="927"/>
        <v>262.87400000000002</v>
      </c>
      <c r="GQ231" s="8">
        <f t="shared" si="928"/>
        <v>6898.7179999999998</v>
      </c>
    </row>
    <row r="232" spans="1:199" x14ac:dyDescent="0.3">
      <c r="A232" s="53">
        <v>2021</v>
      </c>
      <c r="B232" s="54" t="s">
        <v>7</v>
      </c>
      <c r="C232" s="6">
        <v>0</v>
      </c>
      <c r="D232" s="5">
        <v>0</v>
      </c>
      <c r="E232" s="8">
        <f t="shared" si="931"/>
        <v>0</v>
      </c>
      <c r="F232" s="6">
        <v>0</v>
      </c>
      <c r="G232" s="5">
        <v>0</v>
      </c>
      <c r="H232" s="8">
        <f t="shared" si="863"/>
        <v>0</v>
      </c>
      <c r="I232" s="6">
        <v>0</v>
      </c>
      <c r="J232" s="5">
        <v>0</v>
      </c>
      <c r="K232" s="8">
        <f t="shared" si="864"/>
        <v>0</v>
      </c>
      <c r="L232" s="6">
        <v>0</v>
      </c>
      <c r="M232" s="5">
        <v>0</v>
      </c>
      <c r="N232" s="8">
        <f t="shared" si="865"/>
        <v>0</v>
      </c>
      <c r="O232" s="6">
        <v>0</v>
      </c>
      <c r="P232" s="5">
        <v>0</v>
      </c>
      <c r="Q232" s="8">
        <f t="shared" si="866"/>
        <v>0</v>
      </c>
      <c r="R232" s="6">
        <v>0</v>
      </c>
      <c r="S232" s="5">
        <v>0</v>
      </c>
      <c r="T232" s="8">
        <f t="shared" si="867"/>
        <v>0</v>
      </c>
      <c r="U232" s="67">
        <v>7.5</v>
      </c>
      <c r="V232" s="5">
        <v>3.4239999999999999</v>
      </c>
      <c r="W232" s="8">
        <f t="shared" si="868"/>
        <v>456.53333333333336</v>
      </c>
      <c r="X232" s="6">
        <v>0</v>
      </c>
      <c r="Y232" s="5">
        <v>0</v>
      </c>
      <c r="Z232" s="8">
        <f t="shared" si="869"/>
        <v>0</v>
      </c>
      <c r="AA232" s="6">
        <v>0</v>
      </c>
      <c r="AB232" s="5">
        <v>0</v>
      </c>
      <c r="AC232" s="8">
        <f t="shared" si="870"/>
        <v>0</v>
      </c>
      <c r="AD232" s="6">
        <v>0</v>
      </c>
      <c r="AE232" s="5">
        <v>0</v>
      </c>
      <c r="AF232" s="8">
        <f t="shared" si="871"/>
        <v>0</v>
      </c>
      <c r="AG232" s="6">
        <v>0</v>
      </c>
      <c r="AH232" s="5">
        <v>0</v>
      </c>
      <c r="AI232" s="8">
        <f t="shared" si="872"/>
        <v>0</v>
      </c>
      <c r="AJ232" s="6">
        <v>0</v>
      </c>
      <c r="AK232" s="5">
        <v>0</v>
      </c>
      <c r="AL232" s="8">
        <f t="shared" si="873"/>
        <v>0</v>
      </c>
      <c r="AM232" s="6">
        <v>0</v>
      </c>
      <c r="AN232" s="5">
        <v>0</v>
      </c>
      <c r="AO232" s="8">
        <f t="shared" si="874"/>
        <v>0</v>
      </c>
      <c r="AP232" s="6">
        <v>0</v>
      </c>
      <c r="AQ232" s="5">
        <v>0</v>
      </c>
      <c r="AR232" s="8">
        <f t="shared" si="875"/>
        <v>0</v>
      </c>
      <c r="AS232" s="6">
        <v>0</v>
      </c>
      <c r="AT232" s="5">
        <v>0</v>
      </c>
      <c r="AU232" s="8">
        <f t="shared" si="876"/>
        <v>0</v>
      </c>
      <c r="AV232" s="6">
        <v>0</v>
      </c>
      <c r="AW232" s="5">
        <v>0</v>
      </c>
      <c r="AX232" s="8">
        <f t="shared" si="877"/>
        <v>0</v>
      </c>
      <c r="AY232" s="6">
        <v>0</v>
      </c>
      <c r="AZ232" s="5">
        <v>0</v>
      </c>
      <c r="BA232" s="8">
        <f t="shared" si="878"/>
        <v>0</v>
      </c>
      <c r="BB232" s="67">
        <v>1.7999999999999999E-2</v>
      </c>
      <c r="BC232" s="5">
        <v>5.8079999999999998</v>
      </c>
      <c r="BD232" s="8">
        <f t="shared" si="879"/>
        <v>322666.66666666669</v>
      </c>
      <c r="BE232" s="6">
        <v>0</v>
      </c>
      <c r="BF232" s="5">
        <v>0</v>
      </c>
      <c r="BG232" s="8">
        <f t="shared" si="880"/>
        <v>0</v>
      </c>
      <c r="BH232" s="6">
        <v>0</v>
      </c>
      <c r="BI232" s="5">
        <v>0</v>
      </c>
      <c r="BJ232" s="8">
        <f t="shared" si="881"/>
        <v>0</v>
      </c>
      <c r="BK232" s="6">
        <v>0</v>
      </c>
      <c r="BL232" s="5">
        <v>0</v>
      </c>
      <c r="BM232" s="8">
        <f t="shared" si="882"/>
        <v>0</v>
      </c>
      <c r="BN232" s="6">
        <v>0</v>
      </c>
      <c r="BO232" s="5">
        <v>0</v>
      </c>
      <c r="BP232" s="8">
        <f t="shared" si="883"/>
        <v>0</v>
      </c>
      <c r="BQ232" s="6">
        <v>0</v>
      </c>
      <c r="BR232" s="5">
        <v>0</v>
      </c>
      <c r="BS232" s="8">
        <f t="shared" si="884"/>
        <v>0</v>
      </c>
      <c r="BT232" s="6">
        <v>0</v>
      </c>
      <c r="BU232" s="5">
        <v>0</v>
      </c>
      <c r="BV232" s="8">
        <f t="shared" si="885"/>
        <v>0</v>
      </c>
      <c r="BW232" s="6">
        <v>0</v>
      </c>
      <c r="BX232" s="5">
        <v>0</v>
      </c>
      <c r="BY232" s="8">
        <f t="shared" si="886"/>
        <v>0</v>
      </c>
      <c r="BZ232" s="6">
        <v>0</v>
      </c>
      <c r="CA232" s="5">
        <v>0</v>
      </c>
      <c r="CB232" s="8">
        <f t="shared" si="887"/>
        <v>0</v>
      </c>
      <c r="CC232" s="6">
        <v>0</v>
      </c>
      <c r="CD232" s="5">
        <v>0</v>
      </c>
      <c r="CE232" s="8">
        <f t="shared" si="888"/>
        <v>0</v>
      </c>
      <c r="CF232" s="6">
        <v>0</v>
      </c>
      <c r="CG232" s="5">
        <v>0</v>
      </c>
      <c r="CH232" s="8">
        <f t="shared" si="889"/>
        <v>0</v>
      </c>
      <c r="CI232" s="6">
        <v>0</v>
      </c>
      <c r="CJ232" s="5">
        <v>0</v>
      </c>
      <c r="CK232" s="8">
        <f t="shared" si="890"/>
        <v>0</v>
      </c>
      <c r="CL232" s="6">
        <v>0</v>
      </c>
      <c r="CM232" s="5">
        <v>0</v>
      </c>
      <c r="CN232" s="8">
        <f t="shared" si="891"/>
        <v>0</v>
      </c>
      <c r="CO232" s="6">
        <v>0</v>
      </c>
      <c r="CP232" s="5">
        <v>0</v>
      </c>
      <c r="CQ232" s="8">
        <f t="shared" si="892"/>
        <v>0</v>
      </c>
      <c r="CR232" s="6">
        <v>0</v>
      </c>
      <c r="CS232" s="5">
        <v>0</v>
      </c>
      <c r="CT232" s="8">
        <f t="shared" si="893"/>
        <v>0</v>
      </c>
      <c r="CU232" s="6">
        <v>0</v>
      </c>
      <c r="CV232" s="5">
        <v>0</v>
      </c>
      <c r="CW232" s="8">
        <f t="shared" si="894"/>
        <v>0</v>
      </c>
      <c r="CX232" s="6">
        <v>0</v>
      </c>
      <c r="CY232" s="5">
        <v>0</v>
      </c>
      <c r="CZ232" s="8">
        <f t="shared" si="895"/>
        <v>0</v>
      </c>
      <c r="DA232" s="6">
        <v>0</v>
      </c>
      <c r="DB232" s="5">
        <v>0</v>
      </c>
      <c r="DC232" s="8">
        <f t="shared" si="896"/>
        <v>0</v>
      </c>
      <c r="DD232" s="6">
        <v>0</v>
      </c>
      <c r="DE232" s="5">
        <v>0</v>
      </c>
      <c r="DF232" s="8">
        <f t="shared" si="897"/>
        <v>0</v>
      </c>
      <c r="DG232" s="6">
        <v>0</v>
      </c>
      <c r="DH232" s="5">
        <v>0</v>
      </c>
      <c r="DI232" s="8">
        <f t="shared" si="898"/>
        <v>0</v>
      </c>
      <c r="DJ232" s="6">
        <v>0</v>
      </c>
      <c r="DK232" s="5">
        <v>0</v>
      </c>
      <c r="DL232" s="8">
        <f t="shared" si="899"/>
        <v>0</v>
      </c>
      <c r="DM232" s="6">
        <v>0</v>
      </c>
      <c r="DN232" s="5">
        <v>0</v>
      </c>
      <c r="DO232" s="8">
        <f t="shared" si="900"/>
        <v>0</v>
      </c>
      <c r="DP232" s="6">
        <v>0</v>
      </c>
      <c r="DQ232" s="5">
        <v>0</v>
      </c>
      <c r="DR232" s="8">
        <f t="shared" si="901"/>
        <v>0</v>
      </c>
      <c r="DS232" s="6">
        <v>0</v>
      </c>
      <c r="DT232" s="5">
        <v>0</v>
      </c>
      <c r="DU232" s="8">
        <f t="shared" si="902"/>
        <v>0</v>
      </c>
      <c r="DV232" s="6">
        <v>0</v>
      </c>
      <c r="DW232" s="5">
        <v>0</v>
      </c>
      <c r="DX232" s="8">
        <f t="shared" si="903"/>
        <v>0</v>
      </c>
      <c r="DY232" s="6">
        <v>0</v>
      </c>
      <c r="DZ232" s="5">
        <v>0</v>
      </c>
      <c r="EA232" s="8">
        <f t="shared" si="904"/>
        <v>0</v>
      </c>
      <c r="EB232" s="67">
        <v>96.212000000000003</v>
      </c>
      <c r="EC232" s="5">
        <v>2157.1779999999999</v>
      </c>
      <c r="ED232" s="8">
        <f t="shared" si="905"/>
        <v>22421.090924209035</v>
      </c>
      <c r="EE232" s="6">
        <v>0</v>
      </c>
      <c r="EF232" s="5">
        <v>0</v>
      </c>
      <c r="EG232" s="8">
        <f t="shared" si="906"/>
        <v>0</v>
      </c>
      <c r="EH232" s="6">
        <v>0</v>
      </c>
      <c r="EI232" s="5">
        <v>0</v>
      </c>
      <c r="EJ232" s="8">
        <f t="shared" si="907"/>
        <v>0</v>
      </c>
      <c r="EK232" s="6">
        <v>0</v>
      </c>
      <c r="EL232" s="5">
        <v>0</v>
      </c>
      <c r="EM232" s="8">
        <f t="shared" si="908"/>
        <v>0</v>
      </c>
      <c r="EN232" s="6">
        <v>0</v>
      </c>
      <c r="EO232" s="5">
        <v>0</v>
      </c>
      <c r="EP232" s="8">
        <f t="shared" si="909"/>
        <v>0</v>
      </c>
      <c r="EQ232" s="6">
        <v>0</v>
      </c>
      <c r="ER232" s="5">
        <v>0</v>
      </c>
      <c r="ES232" s="8">
        <f t="shared" si="910"/>
        <v>0</v>
      </c>
      <c r="ET232" s="6">
        <v>0</v>
      </c>
      <c r="EU232" s="5">
        <v>0</v>
      </c>
      <c r="EV232" s="8">
        <f t="shared" si="911"/>
        <v>0</v>
      </c>
      <c r="EW232" s="6">
        <v>0</v>
      </c>
      <c r="EX232" s="5">
        <v>0</v>
      </c>
      <c r="EY232" s="8">
        <f t="shared" si="912"/>
        <v>0</v>
      </c>
      <c r="EZ232" s="6">
        <v>0</v>
      </c>
      <c r="FA232" s="5">
        <v>0</v>
      </c>
      <c r="FB232" s="8">
        <f t="shared" si="913"/>
        <v>0</v>
      </c>
      <c r="FC232" s="67">
        <v>3</v>
      </c>
      <c r="FD232" s="5">
        <v>70.195999999999998</v>
      </c>
      <c r="FE232" s="8">
        <f t="shared" si="914"/>
        <v>23398.666666666668</v>
      </c>
      <c r="FF232" s="6">
        <v>0</v>
      </c>
      <c r="FG232" s="5">
        <v>0</v>
      </c>
      <c r="FH232" s="8">
        <f t="shared" si="915"/>
        <v>0</v>
      </c>
      <c r="FI232" s="6">
        <v>0</v>
      </c>
      <c r="FJ232" s="5">
        <v>0</v>
      </c>
      <c r="FK232" s="8">
        <f t="shared" si="916"/>
        <v>0</v>
      </c>
      <c r="FL232" s="6">
        <v>0</v>
      </c>
      <c r="FM232" s="5">
        <v>0</v>
      </c>
      <c r="FN232" s="8">
        <f t="shared" si="917"/>
        <v>0</v>
      </c>
      <c r="FO232" s="6">
        <v>0</v>
      </c>
      <c r="FP232" s="5">
        <v>0</v>
      </c>
      <c r="FQ232" s="8">
        <f t="shared" si="918"/>
        <v>0</v>
      </c>
      <c r="FR232" s="6">
        <v>0</v>
      </c>
      <c r="FS232" s="5">
        <v>0</v>
      </c>
      <c r="FT232" s="8">
        <f t="shared" si="919"/>
        <v>0</v>
      </c>
      <c r="FU232" s="6">
        <v>0</v>
      </c>
      <c r="FV232" s="5">
        <v>0</v>
      </c>
      <c r="FW232" s="8">
        <f t="shared" si="920"/>
        <v>0</v>
      </c>
      <c r="FX232" s="6">
        <v>0</v>
      </c>
      <c r="FY232" s="5">
        <v>0</v>
      </c>
      <c r="FZ232" s="8">
        <f t="shared" si="921"/>
        <v>0</v>
      </c>
      <c r="GA232" s="6">
        <v>0</v>
      </c>
      <c r="GB232" s="5">
        <v>0</v>
      </c>
      <c r="GC232" s="8">
        <f t="shared" si="922"/>
        <v>0</v>
      </c>
      <c r="GD232" s="67">
        <v>0.4</v>
      </c>
      <c r="GE232" s="5">
        <v>9.4149999999999991</v>
      </c>
      <c r="GF232" s="8">
        <f t="shared" si="923"/>
        <v>23537.499999999996</v>
      </c>
      <c r="GG232" s="6">
        <v>0</v>
      </c>
      <c r="GH232" s="5">
        <v>0</v>
      </c>
      <c r="GI232" s="8">
        <f t="shared" si="924"/>
        <v>0</v>
      </c>
      <c r="GJ232" s="6">
        <v>0</v>
      </c>
      <c r="GK232" s="5">
        <v>0</v>
      </c>
      <c r="GL232" s="8">
        <f t="shared" si="925"/>
        <v>0</v>
      </c>
      <c r="GM232" s="6">
        <v>0</v>
      </c>
      <c r="GN232" s="5">
        <v>0</v>
      </c>
      <c r="GO232" s="8">
        <f t="shared" si="926"/>
        <v>0</v>
      </c>
      <c r="GP232" s="6">
        <f t="shared" si="927"/>
        <v>107.13</v>
      </c>
      <c r="GQ232" s="8">
        <f t="shared" si="928"/>
        <v>2246.0209999999997</v>
      </c>
    </row>
    <row r="233" spans="1:199" x14ac:dyDescent="0.3">
      <c r="A233" s="53">
        <v>2021</v>
      </c>
      <c r="B233" s="54" t="s">
        <v>8</v>
      </c>
      <c r="C233" s="6">
        <v>0</v>
      </c>
      <c r="D233" s="5">
        <v>0</v>
      </c>
      <c r="E233" s="8">
        <f t="shared" si="931"/>
        <v>0</v>
      </c>
      <c r="F233" s="6">
        <v>0</v>
      </c>
      <c r="G233" s="5">
        <v>0</v>
      </c>
      <c r="H233" s="8">
        <f t="shared" si="863"/>
        <v>0</v>
      </c>
      <c r="I233" s="6">
        <v>0</v>
      </c>
      <c r="J233" s="5">
        <v>0</v>
      </c>
      <c r="K233" s="8">
        <f t="shared" si="864"/>
        <v>0</v>
      </c>
      <c r="L233" s="6">
        <v>0</v>
      </c>
      <c r="M233" s="5">
        <v>0</v>
      </c>
      <c r="N233" s="8">
        <f t="shared" si="865"/>
        <v>0</v>
      </c>
      <c r="O233" s="6">
        <v>0</v>
      </c>
      <c r="P233" s="5">
        <v>0</v>
      </c>
      <c r="Q233" s="8">
        <f t="shared" si="866"/>
        <v>0</v>
      </c>
      <c r="R233" s="6">
        <v>0</v>
      </c>
      <c r="S233" s="5">
        <v>0</v>
      </c>
      <c r="T233" s="8">
        <f t="shared" si="867"/>
        <v>0</v>
      </c>
      <c r="U233" s="6">
        <v>0</v>
      </c>
      <c r="V233" s="5">
        <v>0</v>
      </c>
      <c r="W233" s="8">
        <f t="shared" si="868"/>
        <v>0</v>
      </c>
      <c r="X233" s="6">
        <v>0</v>
      </c>
      <c r="Y233" s="5">
        <v>0</v>
      </c>
      <c r="Z233" s="8">
        <f t="shared" si="869"/>
        <v>0</v>
      </c>
      <c r="AA233" s="6">
        <v>0</v>
      </c>
      <c r="AB233" s="5">
        <v>0</v>
      </c>
      <c r="AC233" s="8">
        <f t="shared" si="870"/>
        <v>0</v>
      </c>
      <c r="AD233" s="6">
        <v>0</v>
      </c>
      <c r="AE233" s="5">
        <v>0</v>
      </c>
      <c r="AF233" s="8">
        <f t="shared" si="871"/>
        <v>0</v>
      </c>
      <c r="AG233" s="6">
        <v>0</v>
      </c>
      <c r="AH233" s="5">
        <v>0</v>
      </c>
      <c r="AI233" s="8">
        <f t="shared" si="872"/>
        <v>0</v>
      </c>
      <c r="AJ233" s="6">
        <v>0</v>
      </c>
      <c r="AK233" s="5">
        <v>0</v>
      </c>
      <c r="AL233" s="8">
        <f t="shared" si="873"/>
        <v>0</v>
      </c>
      <c r="AM233" s="6">
        <v>0</v>
      </c>
      <c r="AN233" s="5">
        <v>0</v>
      </c>
      <c r="AO233" s="8">
        <f t="shared" si="874"/>
        <v>0</v>
      </c>
      <c r="AP233" s="6">
        <v>0</v>
      </c>
      <c r="AQ233" s="5">
        <v>0</v>
      </c>
      <c r="AR233" s="8">
        <f t="shared" si="875"/>
        <v>0</v>
      </c>
      <c r="AS233" s="6">
        <v>0</v>
      </c>
      <c r="AT233" s="5">
        <v>0</v>
      </c>
      <c r="AU233" s="8">
        <f t="shared" si="876"/>
        <v>0</v>
      </c>
      <c r="AV233" s="6">
        <v>0</v>
      </c>
      <c r="AW233" s="5">
        <v>0</v>
      </c>
      <c r="AX233" s="8">
        <f t="shared" si="877"/>
        <v>0</v>
      </c>
      <c r="AY233" s="6">
        <v>0</v>
      </c>
      <c r="AZ233" s="5">
        <v>0</v>
      </c>
      <c r="BA233" s="8">
        <f t="shared" si="878"/>
        <v>0</v>
      </c>
      <c r="BB233" s="6">
        <v>0</v>
      </c>
      <c r="BC233" s="5">
        <v>0</v>
      </c>
      <c r="BD233" s="8">
        <f t="shared" si="879"/>
        <v>0</v>
      </c>
      <c r="BE233" s="6">
        <v>0</v>
      </c>
      <c r="BF233" s="5">
        <v>0</v>
      </c>
      <c r="BG233" s="8">
        <f t="shared" si="880"/>
        <v>0</v>
      </c>
      <c r="BH233" s="6">
        <v>0</v>
      </c>
      <c r="BI233" s="5">
        <v>0</v>
      </c>
      <c r="BJ233" s="8">
        <f t="shared" si="881"/>
        <v>0</v>
      </c>
      <c r="BK233" s="6">
        <v>0</v>
      </c>
      <c r="BL233" s="5">
        <v>0</v>
      </c>
      <c r="BM233" s="8">
        <f t="shared" si="882"/>
        <v>0</v>
      </c>
      <c r="BN233" s="6">
        <v>0</v>
      </c>
      <c r="BO233" s="5">
        <v>0</v>
      </c>
      <c r="BP233" s="8">
        <f t="shared" si="883"/>
        <v>0</v>
      </c>
      <c r="BQ233" s="6">
        <v>0</v>
      </c>
      <c r="BR233" s="5">
        <v>0</v>
      </c>
      <c r="BS233" s="8">
        <f t="shared" si="884"/>
        <v>0</v>
      </c>
      <c r="BT233" s="6">
        <v>0</v>
      </c>
      <c r="BU233" s="5">
        <v>0</v>
      </c>
      <c r="BV233" s="8">
        <f t="shared" si="885"/>
        <v>0</v>
      </c>
      <c r="BW233" s="6">
        <v>0</v>
      </c>
      <c r="BX233" s="5">
        <v>0</v>
      </c>
      <c r="BY233" s="8">
        <f t="shared" si="886"/>
        <v>0</v>
      </c>
      <c r="BZ233" s="6">
        <v>0</v>
      </c>
      <c r="CA233" s="5">
        <v>0</v>
      </c>
      <c r="CB233" s="8">
        <f t="shared" si="887"/>
        <v>0</v>
      </c>
      <c r="CC233" s="6">
        <v>0</v>
      </c>
      <c r="CD233" s="5">
        <v>0</v>
      </c>
      <c r="CE233" s="8">
        <f t="shared" si="888"/>
        <v>0</v>
      </c>
      <c r="CF233" s="6">
        <v>0</v>
      </c>
      <c r="CG233" s="5">
        <v>0</v>
      </c>
      <c r="CH233" s="8">
        <f t="shared" si="889"/>
        <v>0</v>
      </c>
      <c r="CI233" s="6">
        <v>0</v>
      </c>
      <c r="CJ233" s="5">
        <v>0</v>
      </c>
      <c r="CK233" s="8">
        <f t="shared" si="890"/>
        <v>0</v>
      </c>
      <c r="CL233" s="6">
        <v>0</v>
      </c>
      <c r="CM233" s="5">
        <v>0</v>
      </c>
      <c r="CN233" s="8">
        <f t="shared" si="891"/>
        <v>0</v>
      </c>
      <c r="CO233" s="6">
        <v>0</v>
      </c>
      <c r="CP233" s="5">
        <v>0</v>
      </c>
      <c r="CQ233" s="8">
        <f t="shared" si="892"/>
        <v>0</v>
      </c>
      <c r="CR233" s="6">
        <v>0</v>
      </c>
      <c r="CS233" s="5">
        <v>0</v>
      </c>
      <c r="CT233" s="8">
        <f t="shared" si="893"/>
        <v>0</v>
      </c>
      <c r="CU233" s="6">
        <v>0</v>
      </c>
      <c r="CV233" s="5">
        <v>0</v>
      </c>
      <c r="CW233" s="8">
        <f t="shared" si="894"/>
        <v>0</v>
      </c>
      <c r="CX233" s="6">
        <v>0</v>
      </c>
      <c r="CY233" s="5">
        <v>0</v>
      </c>
      <c r="CZ233" s="8">
        <f t="shared" si="895"/>
        <v>0</v>
      </c>
      <c r="DA233" s="6">
        <v>0</v>
      </c>
      <c r="DB233" s="5">
        <v>0</v>
      </c>
      <c r="DC233" s="8">
        <f t="shared" si="896"/>
        <v>0</v>
      </c>
      <c r="DD233" s="6">
        <v>0</v>
      </c>
      <c r="DE233" s="5">
        <v>0</v>
      </c>
      <c r="DF233" s="8">
        <f t="shared" si="897"/>
        <v>0</v>
      </c>
      <c r="DG233" s="6">
        <v>0</v>
      </c>
      <c r="DH233" s="5">
        <v>0</v>
      </c>
      <c r="DI233" s="8">
        <f t="shared" si="898"/>
        <v>0</v>
      </c>
      <c r="DJ233" s="6">
        <v>0</v>
      </c>
      <c r="DK233" s="5">
        <v>0</v>
      </c>
      <c r="DL233" s="8">
        <f t="shared" si="899"/>
        <v>0</v>
      </c>
      <c r="DM233" s="6">
        <v>0</v>
      </c>
      <c r="DN233" s="5">
        <v>0</v>
      </c>
      <c r="DO233" s="8">
        <f t="shared" si="900"/>
        <v>0</v>
      </c>
      <c r="DP233" s="6">
        <v>0</v>
      </c>
      <c r="DQ233" s="5">
        <v>0</v>
      </c>
      <c r="DR233" s="8">
        <f t="shared" si="901"/>
        <v>0</v>
      </c>
      <c r="DS233" s="6">
        <v>0</v>
      </c>
      <c r="DT233" s="5">
        <v>0</v>
      </c>
      <c r="DU233" s="8">
        <f t="shared" si="902"/>
        <v>0</v>
      </c>
      <c r="DV233" s="6">
        <v>0</v>
      </c>
      <c r="DW233" s="5">
        <v>0</v>
      </c>
      <c r="DX233" s="8">
        <f t="shared" si="903"/>
        <v>0</v>
      </c>
      <c r="DY233" s="6">
        <v>0</v>
      </c>
      <c r="DZ233" s="5">
        <v>0</v>
      </c>
      <c r="EA233" s="8">
        <f t="shared" si="904"/>
        <v>0</v>
      </c>
      <c r="EB233" s="67">
        <v>95.82</v>
      </c>
      <c r="EC233" s="5">
        <v>2135.0740000000001</v>
      </c>
      <c r="ED233" s="8">
        <f t="shared" si="905"/>
        <v>22282.133166353582</v>
      </c>
      <c r="EE233" s="6">
        <v>0</v>
      </c>
      <c r="EF233" s="5">
        <v>0</v>
      </c>
      <c r="EG233" s="8">
        <f t="shared" si="906"/>
        <v>0</v>
      </c>
      <c r="EH233" s="6">
        <v>0</v>
      </c>
      <c r="EI233" s="5">
        <v>0</v>
      </c>
      <c r="EJ233" s="8">
        <f t="shared" si="907"/>
        <v>0</v>
      </c>
      <c r="EK233" s="6">
        <v>0</v>
      </c>
      <c r="EL233" s="5">
        <v>0</v>
      </c>
      <c r="EM233" s="8">
        <f t="shared" si="908"/>
        <v>0</v>
      </c>
      <c r="EN233" s="6">
        <v>0</v>
      </c>
      <c r="EO233" s="5">
        <v>0</v>
      </c>
      <c r="EP233" s="8">
        <f t="shared" si="909"/>
        <v>0</v>
      </c>
      <c r="EQ233" s="6">
        <v>0</v>
      </c>
      <c r="ER233" s="5">
        <v>0</v>
      </c>
      <c r="ES233" s="8">
        <f t="shared" si="910"/>
        <v>0</v>
      </c>
      <c r="ET233" s="6">
        <v>0</v>
      </c>
      <c r="EU233" s="5">
        <v>0</v>
      </c>
      <c r="EV233" s="8">
        <f t="shared" si="911"/>
        <v>0</v>
      </c>
      <c r="EW233" s="6">
        <v>0</v>
      </c>
      <c r="EX233" s="5">
        <v>0</v>
      </c>
      <c r="EY233" s="8">
        <f t="shared" si="912"/>
        <v>0</v>
      </c>
      <c r="EZ233" s="6">
        <v>0</v>
      </c>
      <c r="FA233" s="5">
        <v>0</v>
      </c>
      <c r="FB233" s="8">
        <f t="shared" si="913"/>
        <v>0</v>
      </c>
      <c r="FC233" s="6">
        <v>0</v>
      </c>
      <c r="FD233" s="5">
        <v>0</v>
      </c>
      <c r="FE233" s="8">
        <f t="shared" si="914"/>
        <v>0</v>
      </c>
      <c r="FF233" s="6">
        <v>0</v>
      </c>
      <c r="FG233" s="5">
        <v>0</v>
      </c>
      <c r="FH233" s="8">
        <f t="shared" si="915"/>
        <v>0</v>
      </c>
      <c r="FI233" s="67">
        <v>8.0000000000000002E-3</v>
      </c>
      <c r="FJ233" s="5">
        <v>1.579</v>
      </c>
      <c r="FK233" s="8">
        <f t="shared" si="916"/>
        <v>197375</v>
      </c>
      <c r="FL233" s="6">
        <v>0</v>
      </c>
      <c r="FM233" s="5">
        <v>0</v>
      </c>
      <c r="FN233" s="8">
        <f t="shared" si="917"/>
        <v>0</v>
      </c>
      <c r="FO233" s="6">
        <v>0</v>
      </c>
      <c r="FP233" s="5">
        <v>0</v>
      </c>
      <c r="FQ233" s="8">
        <f t="shared" si="918"/>
        <v>0</v>
      </c>
      <c r="FR233" s="6">
        <v>0</v>
      </c>
      <c r="FS233" s="5">
        <v>0</v>
      </c>
      <c r="FT233" s="8">
        <f t="shared" si="919"/>
        <v>0</v>
      </c>
      <c r="FU233" s="6">
        <v>0</v>
      </c>
      <c r="FV233" s="5">
        <v>0</v>
      </c>
      <c r="FW233" s="8">
        <f t="shared" si="920"/>
        <v>0</v>
      </c>
      <c r="FX233" s="6">
        <v>0</v>
      </c>
      <c r="FY233" s="5">
        <v>0</v>
      </c>
      <c r="FZ233" s="8">
        <f t="shared" si="921"/>
        <v>0</v>
      </c>
      <c r="GA233" s="67">
        <v>5.1999999999999998E-2</v>
      </c>
      <c r="GB233" s="5">
        <v>4.1029999999999998</v>
      </c>
      <c r="GC233" s="8">
        <f t="shared" si="922"/>
        <v>78903.846153846142</v>
      </c>
      <c r="GD233" s="67">
        <v>0.15844999999999998</v>
      </c>
      <c r="GE233" s="5">
        <v>14.981999999999999</v>
      </c>
      <c r="GF233" s="8">
        <f t="shared" si="923"/>
        <v>94553.486904386242</v>
      </c>
      <c r="GG233" s="6">
        <v>0</v>
      </c>
      <c r="GH233" s="5">
        <v>0</v>
      </c>
      <c r="GI233" s="8">
        <f t="shared" si="924"/>
        <v>0</v>
      </c>
      <c r="GJ233" s="6">
        <v>0</v>
      </c>
      <c r="GK233" s="5">
        <v>0</v>
      </c>
      <c r="GL233" s="8">
        <f t="shared" si="925"/>
        <v>0</v>
      </c>
      <c r="GM233" s="6">
        <v>0</v>
      </c>
      <c r="GN233" s="5">
        <v>0</v>
      </c>
      <c r="GO233" s="8">
        <f t="shared" si="926"/>
        <v>0</v>
      </c>
      <c r="GP233" s="6">
        <f t="shared" si="927"/>
        <v>96.038449999999997</v>
      </c>
      <c r="GQ233" s="8">
        <f t="shared" si="928"/>
        <v>2155.7380000000003</v>
      </c>
    </row>
    <row r="234" spans="1:199" x14ac:dyDescent="0.3">
      <c r="A234" s="53">
        <v>2021</v>
      </c>
      <c r="B234" s="54" t="s">
        <v>9</v>
      </c>
      <c r="C234" s="6">
        <v>0</v>
      </c>
      <c r="D234" s="5">
        <v>0</v>
      </c>
      <c r="E234" s="8">
        <f t="shared" si="931"/>
        <v>0</v>
      </c>
      <c r="F234" s="6">
        <v>0</v>
      </c>
      <c r="G234" s="5">
        <v>0</v>
      </c>
      <c r="H234" s="8">
        <f t="shared" si="863"/>
        <v>0</v>
      </c>
      <c r="I234" s="6">
        <v>0</v>
      </c>
      <c r="J234" s="5">
        <v>0</v>
      </c>
      <c r="K234" s="8">
        <f t="shared" si="864"/>
        <v>0</v>
      </c>
      <c r="L234" s="6">
        <v>0</v>
      </c>
      <c r="M234" s="5">
        <v>0</v>
      </c>
      <c r="N234" s="8">
        <f t="shared" si="865"/>
        <v>0</v>
      </c>
      <c r="O234" s="6">
        <v>0</v>
      </c>
      <c r="P234" s="5">
        <v>0</v>
      </c>
      <c r="Q234" s="8">
        <f t="shared" si="866"/>
        <v>0</v>
      </c>
      <c r="R234" s="6">
        <v>0</v>
      </c>
      <c r="S234" s="5">
        <v>0</v>
      </c>
      <c r="T234" s="8">
        <f t="shared" si="867"/>
        <v>0</v>
      </c>
      <c r="U234" s="67">
        <v>18.5</v>
      </c>
      <c r="V234" s="5">
        <v>5.5570000000000004</v>
      </c>
      <c r="W234" s="8">
        <f t="shared" si="868"/>
        <v>300.37837837837839</v>
      </c>
      <c r="X234" s="6">
        <v>0</v>
      </c>
      <c r="Y234" s="5">
        <v>0</v>
      </c>
      <c r="Z234" s="8">
        <f t="shared" si="869"/>
        <v>0</v>
      </c>
      <c r="AA234" s="6">
        <v>0</v>
      </c>
      <c r="AB234" s="5">
        <v>0</v>
      </c>
      <c r="AC234" s="8">
        <f t="shared" si="870"/>
        <v>0</v>
      </c>
      <c r="AD234" s="6">
        <v>0</v>
      </c>
      <c r="AE234" s="5">
        <v>0</v>
      </c>
      <c r="AF234" s="8">
        <f t="shared" si="871"/>
        <v>0</v>
      </c>
      <c r="AG234" s="6">
        <v>0</v>
      </c>
      <c r="AH234" s="5">
        <v>0</v>
      </c>
      <c r="AI234" s="8">
        <f t="shared" si="872"/>
        <v>0</v>
      </c>
      <c r="AJ234" s="6">
        <v>0</v>
      </c>
      <c r="AK234" s="5">
        <v>0</v>
      </c>
      <c r="AL234" s="8">
        <f t="shared" si="873"/>
        <v>0</v>
      </c>
      <c r="AM234" s="6">
        <v>0</v>
      </c>
      <c r="AN234" s="5">
        <v>0</v>
      </c>
      <c r="AO234" s="8">
        <f t="shared" si="874"/>
        <v>0</v>
      </c>
      <c r="AP234" s="6">
        <v>0</v>
      </c>
      <c r="AQ234" s="5">
        <v>0</v>
      </c>
      <c r="AR234" s="8">
        <f t="shared" si="875"/>
        <v>0</v>
      </c>
      <c r="AS234" s="6">
        <v>0</v>
      </c>
      <c r="AT234" s="5">
        <v>0</v>
      </c>
      <c r="AU234" s="8">
        <f t="shared" si="876"/>
        <v>0</v>
      </c>
      <c r="AV234" s="6">
        <v>0</v>
      </c>
      <c r="AW234" s="5">
        <v>0</v>
      </c>
      <c r="AX234" s="8">
        <f t="shared" si="877"/>
        <v>0</v>
      </c>
      <c r="AY234" s="6">
        <v>0</v>
      </c>
      <c r="AZ234" s="5">
        <v>0</v>
      </c>
      <c r="BA234" s="8">
        <f t="shared" si="878"/>
        <v>0</v>
      </c>
      <c r="BB234" s="6">
        <v>0</v>
      </c>
      <c r="BC234" s="5">
        <v>0</v>
      </c>
      <c r="BD234" s="8">
        <f t="shared" si="879"/>
        <v>0</v>
      </c>
      <c r="BE234" s="6">
        <v>0</v>
      </c>
      <c r="BF234" s="5">
        <v>0</v>
      </c>
      <c r="BG234" s="8">
        <f t="shared" si="880"/>
        <v>0</v>
      </c>
      <c r="BH234" s="6">
        <v>0</v>
      </c>
      <c r="BI234" s="5">
        <v>0</v>
      </c>
      <c r="BJ234" s="8">
        <f t="shared" si="881"/>
        <v>0</v>
      </c>
      <c r="BK234" s="6">
        <v>0</v>
      </c>
      <c r="BL234" s="5">
        <v>0</v>
      </c>
      <c r="BM234" s="8">
        <f t="shared" si="882"/>
        <v>0</v>
      </c>
      <c r="BN234" s="6">
        <v>0</v>
      </c>
      <c r="BO234" s="5">
        <v>0</v>
      </c>
      <c r="BP234" s="8">
        <f t="shared" si="883"/>
        <v>0</v>
      </c>
      <c r="BQ234" s="6">
        <v>0</v>
      </c>
      <c r="BR234" s="5">
        <v>0</v>
      </c>
      <c r="BS234" s="8">
        <f t="shared" si="884"/>
        <v>0</v>
      </c>
      <c r="BT234" s="6">
        <v>0</v>
      </c>
      <c r="BU234" s="5">
        <v>0</v>
      </c>
      <c r="BV234" s="8">
        <f t="shared" si="885"/>
        <v>0</v>
      </c>
      <c r="BW234" s="6">
        <v>0</v>
      </c>
      <c r="BX234" s="5">
        <v>0</v>
      </c>
      <c r="BY234" s="8">
        <f t="shared" si="886"/>
        <v>0</v>
      </c>
      <c r="BZ234" s="6">
        <v>0</v>
      </c>
      <c r="CA234" s="5">
        <v>0</v>
      </c>
      <c r="CB234" s="8">
        <f t="shared" si="887"/>
        <v>0</v>
      </c>
      <c r="CC234" s="6">
        <v>0</v>
      </c>
      <c r="CD234" s="5">
        <v>0</v>
      </c>
      <c r="CE234" s="8">
        <f t="shared" si="888"/>
        <v>0</v>
      </c>
      <c r="CF234" s="6">
        <v>0</v>
      </c>
      <c r="CG234" s="5">
        <v>0</v>
      </c>
      <c r="CH234" s="8">
        <f t="shared" si="889"/>
        <v>0</v>
      </c>
      <c r="CI234" s="67">
        <v>5.3299999999999997E-3</v>
      </c>
      <c r="CJ234" s="5">
        <v>4.5999999999999999E-2</v>
      </c>
      <c r="CK234" s="8">
        <f t="shared" si="890"/>
        <v>8630.3939962476543</v>
      </c>
      <c r="CL234" s="67">
        <v>5.7499999999999999E-3</v>
      </c>
      <c r="CM234" s="5">
        <v>1E-3</v>
      </c>
      <c r="CN234" s="8">
        <f t="shared" si="891"/>
        <v>173.91304347826087</v>
      </c>
      <c r="CO234" s="6">
        <v>0</v>
      </c>
      <c r="CP234" s="5">
        <v>0</v>
      </c>
      <c r="CQ234" s="8">
        <f t="shared" si="892"/>
        <v>0</v>
      </c>
      <c r="CR234" s="6">
        <v>0</v>
      </c>
      <c r="CS234" s="5">
        <v>0</v>
      </c>
      <c r="CT234" s="8">
        <f t="shared" si="893"/>
        <v>0</v>
      </c>
      <c r="CU234" s="6">
        <v>0</v>
      </c>
      <c r="CV234" s="5">
        <v>0</v>
      </c>
      <c r="CW234" s="8">
        <f t="shared" si="894"/>
        <v>0</v>
      </c>
      <c r="CX234" s="6">
        <v>0</v>
      </c>
      <c r="CY234" s="5">
        <v>0</v>
      </c>
      <c r="CZ234" s="8">
        <f t="shared" si="895"/>
        <v>0</v>
      </c>
      <c r="DA234" s="6">
        <v>0</v>
      </c>
      <c r="DB234" s="5">
        <v>0</v>
      </c>
      <c r="DC234" s="8">
        <f t="shared" si="896"/>
        <v>0</v>
      </c>
      <c r="DD234" s="6">
        <v>0</v>
      </c>
      <c r="DE234" s="5">
        <v>0</v>
      </c>
      <c r="DF234" s="8">
        <f t="shared" si="897"/>
        <v>0</v>
      </c>
      <c r="DG234" s="6">
        <v>0</v>
      </c>
      <c r="DH234" s="5">
        <v>0</v>
      </c>
      <c r="DI234" s="8">
        <f t="shared" si="898"/>
        <v>0</v>
      </c>
      <c r="DJ234" s="6">
        <v>0</v>
      </c>
      <c r="DK234" s="5">
        <v>0</v>
      </c>
      <c r="DL234" s="8">
        <f t="shared" si="899"/>
        <v>0</v>
      </c>
      <c r="DM234" s="6">
        <v>0</v>
      </c>
      <c r="DN234" s="5">
        <v>0</v>
      </c>
      <c r="DO234" s="8">
        <f t="shared" si="900"/>
        <v>0</v>
      </c>
      <c r="DP234" s="6">
        <v>0</v>
      </c>
      <c r="DQ234" s="5">
        <v>0</v>
      </c>
      <c r="DR234" s="8">
        <f t="shared" si="901"/>
        <v>0</v>
      </c>
      <c r="DS234" s="6">
        <v>0</v>
      </c>
      <c r="DT234" s="5">
        <v>0</v>
      </c>
      <c r="DU234" s="8">
        <f t="shared" si="902"/>
        <v>0</v>
      </c>
      <c r="DV234" s="6">
        <v>0</v>
      </c>
      <c r="DW234" s="5">
        <v>0</v>
      </c>
      <c r="DX234" s="8">
        <f t="shared" si="903"/>
        <v>0</v>
      </c>
      <c r="DY234" s="6">
        <v>0</v>
      </c>
      <c r="DZ234" s="5">
        <v>0</v>
      </c>
      <c r="EA234" s="8">
        <f t="shared" si="904"/>
        <v>0</v>
      </c>
      <c r="EB234" s="67">
        <v>287.82</v>
      </c>
      <c r="EC234" s="5">
        <v>5436.4049999999997</v>
      </c>
      <c r="ED234" s="8">
        <f t="shared" si="905"/>
        <v>18888.211382113819</v>
      </c>
      <c r="EE234" s="6">
        <v>0</v>
      </c>
      <c r="EF234" s="5">
        <v>0</v>
      </c>
      <c r="EG234" s="8">
        <f t="shared" si="906"/>
        <v>0</v>
      </c>
      <c r="EH234" s="6">
        <v>0</v>
      </c>
      <c r="EI234" s="5">
        <v>0</v>
      </c>
      <c r="EJ234" s="8">
        <f t="shared" si="907"/>
        <v>0</v>
      </c>
      <c r="EK234" s="6">
        <v>0</v>
      </c>
      <c r="EL234" s="5">
        <v>0</v>
      </c>
      <c r="EM234" s="8">
        <f t="shared" si="908"/>
        <v>0</v>
      </c>
      <c r="EN234" s="6">
        <v>0</v>
      </c>
      <c r="EO234" s="5">
        <v>0</v>
      </c>
      <c r="EP234" s="8">
        <f t="shared" si="909"/>
        <v>0</v>
      </c>
      <c r="EQ234" s="6">
        <v>0</v>
      </c>
      <c r="ER234" s="5">
        <v>0</v>
      </c>
      <c r="ES234" s="8">
        <f t="shared" si="910"/>
        <v>0</v>
      </c>
      <c r="ET234" s="6">
        <v>0</v>
      </c>
      <c r="EU234" s="5">
        <v>0</v>
      </c>
      <c r="EV234" s="8">
        <f t="shared" si="911"/>
        <v>0</v>
      </c>
      <c r="EW234" s="6">
        <v>0</v>
      </c>
      <c r="EX234" s="5">
        <v>0</v>
      </c>
      <c r="EY234" s="8">
        <f t="shared" si="912"/>
        <v>0</v>
      </c>
      <c r="EZ234" s="6">
        <v>0</v>
      </c>
      <c r="FA234" s="5">
        <v>0</v>
      </c>
      <c r="FB234" s="8">
        <f t="shared" si="913"/>
        <v>0</v>
      </c>
      <c r="FC234" s="6">
        <v>0</v>
      </c>
      <c r="FD234" s="5">
        <v>0</v>
      </c>
      <c r="FE234" s="8">
        <f t="shared" si="914"/>
        <v>0</v>
      </c>
      <c r="FF234" s="67">
        <v>0.74</v>
      </c>
      <c r="FG234" s="5">
        <v>78.876999999999995</v>
      </c>
      <c r="FH234" s="8">
        <f t="shared" si="915"/>
        <v>106590.54054054053</v>
      </c>
      <c r="FI234" s="6">
        <v>0</v>
      </c>
      <c r="FJ234" s="5">
        <v>0</v>
      </c>
      <c r="FK234" s="8">
        <f t="shared" si="916"/>
        <v>0</v>
      </c>
      <c r="FL234" s="6">
        <v>0</v>
      </c>
      <c r="FM234" s="5">
        <v>0</v>
      </c>
      <c r="FN234" s="8">
        <f t="shared" si="917"/>
        <v>0</v>
      </c>
      <c r="FO234" s="6">
        <v>0</v>
      </c>
      <c r="FP234" s="5">
        <v>0</v>
      </c>
      <c r="FQ234" s="8">
        <f t="shared" si="918"/>
        <v>0</v>
      </c>
      <c r="FR234" s="6">
        <v>0</v>
      </c>
      <c r="FS234" s="5">
        <v>0</v>
      </c>
      <c r="FT234" s="8">
        <f t="shared" si="919"/>
        <v>0</v>
      </c>
      <c r="FU234" s="6">
        <v>0</v>
      </c>
      <c r="FV234" s="5">
        <v>0</v>
      </c>
      <c r="FW234" s="8">
        <f t="shared" si="920"/>
        <v>0</v>
      </c>
      <c r="FX234" s="6">
        <v>0</v>
      </c>
      <c r="FY234" s="5">
        <v>0</v>
      </c>
      <c r="FZ234" s="8">
        <f t="shared" si="921"/>
        <v>0</v>
      </c>
      <c r="GA234" s="6">
        <v>0</v>
      </c>
      <c r="GB234" s="5">
        <v>0</v>
      </c>
      <c r="GC234" s="8">
        <f t="shared" si="922"/>
        <v>0</v>
      </c>
      <c r="GD234" s="67">
        <v>0.504</v>
      </c>
      <c r="GE234" s="5">
        <v>19.983000000000001</v>
      </c>
      <c r="GF234" s="8">
        <f t="shared" si="923"/>
        <v>39648.809523809527</v>
      </c>
      <c r="GG234" s="6">
        <v>0</v>
      </c>
      <c r="GH234" s="5">
        <v>0</v>
      </c>
      <c r="GI234" s="8">
        <f t="shared" si="924"/>
        <v>0</v>
      </c>
      <c r="GJ234" s="6">
        <v>0</v>
      </c>
      <c r="GK234" s="5">
        <v>0</v>
      </c>
      <c r="GL234" s="8">
        <f t="shared" si="925"/>
        <v>0</v>
      </c>
      <c r="GM234" s="6">
        <v>0</v>
      </c>
      <c r="GN234" s="5">
        <v>0</v>
      </c>
      <c r="GO234" s="8">
        <f t="shared" si="926"/>
        <v>0</v>
      </c>
      <c r="GP234" s="6">
        <f t="shared" si="927"/>
        <v>307.57508000000001</v>
      </c>
      <c r="GQ234" s="8">
        <f t="shared" si="928"/>
        <v>5540.8689999999997</v>
      </c>
    </row>
    <row r="235" spans="1:199" x14ac:dyDescent="0.3">
      <c r="A235" s="53">
        <v>2021</v>
      </c>
      <c r="B235" s="54" t="s">
        <v>10</v>
      </c>
      <c r="C235" s="6">
        <v>0</v>
      </c>
      <c r="D235" s="5">
        <v>0</v>
      </c>
      <c r="E235" s="8">
        <f t="shared" si="931"/>
        <v>0</v>
      </c>
      <c r="F235" s="6">
        <v>0</v>
      </c>
      <c r="G235" s="5">
        <v>0</v>
      </c>
      <c r="H235" s="8">
        <f t="shared" si="863"/>
        <v>0</v>
      </c>
      <c r="I235" s="6">
        <v>0</v>
      </c>
      <c r="J235" s="5">
        <v>0</v>
      </c>
      <c r="K235" s="8">
        <f t="shared" si="864"/>
        <v>0</v>
      </c>
      <c r="L235" s="6">
        <v>0</v>
      </c>
      <c r="M235" s="5">
        <v>0</v>
      </c>
      <c r="N235" s="8">
        <f t="shared" si="865"/>
        <v>0</v>
      </c>
      <c r="O235" s="6">
        <v>0</v>
      </c>
      <c r="P235" s="5">
        <v>0</v>
      </c>
      <c r="Q235" s="8">
        <f t="shared" si="866"/>
        <v>0</v>
      </c>
      <c r="R235" s="6">
        <v>0</v>
      </c>
      <c r="S235" s="5">
        <v>0</v>
      </c>
      <c r="T235" s="8">
        <f t="shared" si="867"/>
        <v>0</v>
      </c>
      <c r="U235" s="6">
        <v>0</v>
      </c>
      <c r="V235" s="5">
        <v>0</v>
      </c>
      <c r="W235" s="8">
        <f t="shared" si="868"/>
        <v>0</v>
      </c>
      <c r="X235" s="6">
        <v>0</v>
      </c>
      <c r="Y235" s="5">
        <v>0</v>
      </c>
      <c r="Z235" s="8">
        <f t="shared" si="869"/>
        <v>0</v>
      </c>
      <c r="AA235" s="6">
        <v>0</v>
      </c>
      <c r="AB235" s="5">
        <v>0</v>
      </c>
      <c r="AC235" s="8">
        <f t="shared" si="870"/>
        <v>0</v>
      </c>
      <c r="AD235" s="6">
        <v>0</v>
      </c>
      <c r="AE235" s="5">
        <v>0</v>
      </c>
      <c r="AF235" s="8">
        <f t="shared" si="871"/>
        <v>0</v>
      </c>
      <c r="AG235" s="6">
        <v>0</v>
      </c>
      <c r="AH235" s="5">
        <v>0</v>
      </c>
      <c r="AI235" s="8">
        <f t="shared" si="872"/>
        <v>0</v>
      </c>
      <c r="AJ235" s="6">
        <v>0</v>
      </c>
      <c r="AK235" s="5">
        <v>0</v>
      </c>
      <c r="AL235" s="8">
        <f t="shared" si="873"/>
        <v>0</v>
      </c>
      <c r="AM235" s="6">
        <v>0</v>
      </c>
      <c r="AN235" s="5">
        <v>0</v>
      </c>
      <c r="AO235" s="8">
        <f t="shared" si="874"/>
        <v>0</v>
      </c>
      <c r="AP235" s="6">
        <v>0</v>
      </c>
      <c r="AQ235" s="5">
        <v>0</v>
      </c>
      <c r="AR235" s="8">
        <f t="shared" si="875"/>
        <v>0</v>
      </c>
      <c r="AS235" s="6">
        <v>0</v>
      </c>
      <c r="AT235" s="5">
        <v>0</v>
      </c>
      <c r="AU235" s="8">
        <f t="shared" si="876"/>
        <v>0</v>
      </c>
      <c r="AV235" s="6">
        <v>0</v>
      </c>
      <c r="AW235" s="5">
        <v>0</v>
      </c>
      <c r="AX235" s="8">
        <f t="shared" si="877"/>
        <v>0</v>
      </c>
      <c r="AY235" s="6">
        <v>0</v>
      </c>
      <c r="AZ235" s="5">
        <v>0</v>
      </c>
      <c r="BA235" s="8">
        <f t="shared" si="878"/>
        <v>0</v>
      </c>
      <c r="BB235" s="6">
        <v>0</v>
      </c>
      <c r="BC235" s="5">
        <v>0</v>
      </c>
      <c r="BD235" s="8">
        <f t="shared" si="879"/>
        <v>0</v>
      </c>
      <c r="BE235" s="6">
        <v>0</v>
      </c>
      <c r="BF235" s="5">
        <v>0</v>
      </c>
      <c r="BG235" s="8">
        <f t="shared" si="880"/>
        <v>0</v>
      </c>
      <c r="BH235" s="67">
        <v>5.706E-2</v>
      </c>
      <c r="BI235" s="5">
        <v>17.309999999999999</v>
      </c>
      <c r="BJ235" s="8">
        <f t="shared" si="881"/>
        <v>303364.87907465821</v>
      </c>
      <c r="BK235" s="6">
        <v>0</v>
      </c>
      <c r="BL235" s="5">
        <v>0</v>
      </c>
      <c r="BM235" s="8">
        <f t="shared" si="882"/>
        <v>0</v>
      </c>
      <c r="BN235" s="6">
        <v>0</v>
      </c>
      <c r="BO235" s="5">
        <v>0</v>
      </c>
      <c r="BP235" s="8">
        <f t="shared" si="883"/>
        <v>0</v>
      </c>
      <c r="BQ235" s="6">
        <v>0</v>
      </c>
      <c r="BR235" s="5">
        <v>0</v>
      </c>
      <c r="BS235" s="8">
        <f t="shared" si="884"/>
        <v>0</v>
      </c>
      <c r="BT235" s="6">
        <v>0</v>
      </c>
      <c r="BU235" s="5">
        <v>0</v>
      </c>
      <c r="BV235" s="8">
        <f t="shared" si="885"/>
        <v>0</v>
      </c>
      <c r="BW235" s="6">
        <v>0</v>
      </c>
      <c r="BX235" s="5">
        <v>0</v>
      </c>
      <c r="BY235" s="8">
        <f t="shared" si="886"/>
        <v>0</v>
      </c>
      <c r="BZ235" s="6">
        <v>0</v>
      </c>
      <c r="CA235" s="5">
        <v>0</v>
      </c>
      <c r="CB235" s="8">
        <f t="shared" si="887"/>
        <v>0</v>
      </c>
      <c r="CC235" s="6">
        <v>0</v>
      </c>
      <c r="CD235" s="5">
        <v>0</v>
      </c>
      <c r="CE235" s="8">
        <f t="shared" si="888"/>
        <v>0</v>
      </c>
      <c r="CF235" s="6">
        <v>0</v>
      </c>
      <c r="CG235" s="5">
        <v>0</v>
      </c>
      <c r="CH235" s="8">
        <f t="shared" si="889"/>
        <v>0</v>
      </c>
      <c r="CI235" s="6">
        <v>0</v>
      </c>
      <c r="CJ235" s="5">
        <v>0</v>
      </c>
      <c r="CK235" s="8">
        <f t="shared" si="890"/>
        <v>0</v>
      </c>
      <c r="CL235" s="6">
        <v>0</v>
      </c>
      <c r="CM235" s="5">
        <v>0</v>
      </c>
      <c r="CN235" s="8">
        <f t="shared" si="891"/>
        <v>0</v>
      </c>
      <c r="CO235" s="6">
        <v>0</v>
      </c>
      <c r="CP235" s="5">
        <v>0</v>
      </c>
      <c r="CQ235" s="8">
        <f t="shared" si="892"/>
        <v>0</v>
      </c>
      <c r="CR235" s="6">
        <v>0</v>
      </c>
      <c r="CS235" s="5">
        <v>0</v>
      </c>
      <c r="CT235" s="8">
        <f t="shared" si="893"/>
        <v>0</v>
      </c>
      <c r="CU235" s="6">
        <v>0</v>
      </c>
      <c r="CV235" s="5">
        <v>0</v>
      </c>
      <c r="CW235" s="8">
        <f t="shared" si="894"/>
        <v>0</v>
      </c>
      <c r="CX235" s="6">
        <v>0</v>
      </c>
      <c r="CY235" s="5">
        <v>0</v>
      </c>
      <c r="CZ235" s="8">
        <f t="shared" si="895"/>
        <v>0</v>
      </c>
      <c r="DA235" s="6">
        <v>0</v>
      </c>
      <c r="DB235" s="5">
        <v>0</v>
      </c>
      <c r="DC235" s="8">
        <f t="shared" si="896"/>
        <v>0</v>
      </c>
      <c r="DD235" s="6">
        <v>0</v>
      </c>
      <c r="DE235" s="5">
        <v>0</v>
      </c>
      <c r="DF235" s="8">
        <f t="shared" si="897"/>
        <v>0</v>
      </c>
      <c r="DG235" s="6">
        <v>0</v>
      </c>
      <c r="DH235" s="5">
        <v>0</v>
      </c>
      <c r="DI235" s="8">
        <f t="shared" si="898"/>
        <v>0</v>
      </c>
      <c r="DJ235" s="6">
        <v>0</v>
      </c>
      <c r="DK235" s="5">
        <v>0</v>
      </c>
      <c r="DL235" s="8">
        <f t="shared" si="899"/>
        <v>0</v>
      </c>
      <c r="DM235" s="6">
        <v>0</v>
      </c>
      <c r="DN235" s="5">
        <v>0</v>
      </c>
      <c r="DO235" s="8">
        <f t="shared" si="900"/>
        <v>0</v>
      </c>
      <c r="DP235" s="6">
        <v>0</v>
      </c>
      <c r="DQ235" s="5">
        <v>0</v>
      </c>
      <c r="DR235" s="8">
        <f t="shared" si="901"/>
        <v>0</v>
      </c>
      <c r="DS235" s="6">
        <v>0</v>
      </c>
      <c r="DT235" s="5">
        <v>0</v>
      </c>
      <c r="DU235" s="8">
        <f t="shared" si="902"/>
        <v>0</v>
      </c>
      <c r="DV235" s="6">
        <v>0</v>
      </c>
      <c r="DW235" s="5">
        <v>0</v>
      </c>
      <c r="DX235" s="8">
        <f t="shared" si="903"/>
        <v>0</v>
      </c>
      <c r="DY235" s="6">
        <v>0</v>
      </c>
      <c r="DZ235" s="5">
        <v>0</v>
      </c>
      <c r="EA235" s="8">
        <f t="shared" si="904"/>
        <v>0</v>
      </c>
      <c r="EB235" s="67">
        <v>863.44</v>
      </c>
      <c r="EC235" s="5">
        <v>16701.273000000001</v>
      </c>
      <c r="ED235" s="8">
        <f t="shared" si="905"/>
        <v>19342.714027610487</v>
      </c>
      <c r="EE235" s="6">
        <v>0</v>
      </c>
      <c r="EF235" s="5">
        <v>0</v>
      </c>
      <c r="EG235" s="8">
        <f t="shared" si="906"/>
        <v>0</v>
      </c>
      <c r="EH235" s="6">
        <v>0</v>
      </c>
      <c r="EI235" s="5">
        <v>0</v>
      </c>
      <c r="EJ235" s="8">
        <f t="shared" si="907"/>
        <v>0</v>
      </c>
      <c r="EK235" s="6">
        <v>0</v>
      </c>
      <c r="EL235" s="5">
        <v>0</v>
      </c>
      <c r="EM235" s="8">
        <f t="shared" si="908"/>
        <v>0</v>
      </c>
      <c r="EN235" s="6">
        <v>0</v>
      </c>
      <c r="EO235" s="5">
        <v>0</v>
      </c>
      <c r="EP235" s="8">
        <f t="shared" si="909"/>
        <v>0</v>
      </c>
      <c r="EQ235" s="6">
        <v>0</v>
      </c>
      <c r="ER235" s="5">
        <v>0</v>
      </c>
      <c r="ES235" s="8">
        <f t="shared" si="910"/>
        <v>0</v>
      </c>
      <c r="ET235" s="6">
        <v>0</v>
      </c>
      <c r="EU235" s="5">
        <v>0</v>
      </c>
      <c r="EV235" s="8">
        <f t="shared" si="911"/>
        <v>0</v>
      </c>
      <c r="EW235" s="6">
        <v>0</v>
      </c>
      <c r="EX235" s="5">
        <v>0</v>
      </c>
      <c r="EY235" s="8">
        <f t="shared" si="912"/>
        <v>0</v>
      </c>
      <c r="EZ235" s="6">
        <v>0</v>
      </c>
      <c r="FA235" s="5">
        <v>0</v>
      </c>
      <c r="FB235" s="8">
        <f t="shared" si="913"/>
        <v>0</v>
      </c>
      <c r="FC235" s="6">
        <v>0</v>
      </c>
      <c r="FD235" s="5">
        <v>0</v>
      </c>
      <c r="FE235" s="8">
        <f t="shared" si="914"/>
        <v>0</v>
      </c>
      <c r="FF235" s="6">
        <v>0</v>
      </c>
      <c r="FG235" s="5">
        <v>0</v>
      </c>
      <c r="FH235" s="8">
        <f t="shared" si="915"/>
        <v>0</v>
      </c>
      <c r="FI235" s="67">
        <v>1.8</v>
      </c>
      <c r="FJ235" s="5">
        <v>94.983999999999995</v>
      </c>
      <c r="FK235" s="8">
        <f t="shared" si="916"/>
        <v>52768.888888888883</v>
      </c>
      <c r="FL235" s="6">
        <v>0</v>
      </c>
      <c r="FM235" s="5">
        <v>0</v>
      </c>
      <c r="FN235" s="8">
        <f t="shared" si="917"/>
        <v>0</v>
      </c>
      <c r="FO235" s="6">
        <v>0</v>
      </c>
      <c r="FP235" s="5">
        <v>0</v>
      </c>
      <c r="FQ235" s="8">
        <f t="shared" si="918"/>
        <v>0</v>
      </c>
      <c r="FR235" s="6">
        <v>0</v>
      </c>
      <c r="FS235" s="5">
        <v>0</v>
      </c>
      <c r="FT235" s="8">
        <f t="shared" si="919"/>
        <v>0</v>
      </c>
      <c r="FU235" s="6">
        <v>0</v>
      </c>
      <c r="FV235" s="5">
        <v>0</v>
      </c>
      <c r="FW235" s="8">
        <f t="shared" si="920"/>
        <v>0</v>
      </c>
      <c r="FX235" s="6">
        <v>0</v>
      </c>
      <c r="FY235" s="5">
        <v>0</v>
      </c>
      <c r="FZ235" s="8">
        <f t="shared" si="921"/>
        <v>0</v>
      </c>
      <c r="GA235" s="6">
        <v>0</v>
      </c>
      <c r="GB235" s="5">
        <v>0</v>
      </c>
      <c r="GC235" s="8">
        <f t="shared" si="922"/>
        <v>0</v>
      </c>
      <c r="GD235" s="67">
        <v>3.9969999999999999E-2</v>
      </c>
      <c r="GE235" s="5">
        <v>7.3310000000000004</v>
      </c>
      <c r="GF235" s="8">
        <f t="shared" si="923"/>
        <v>183412.5594195647</v>
      </c>
      <c r="GG235" s="6">
        <v>0</v>
      </c>
      <c r="GH235" s="5">
        <v>0</v>
      </c>
      <c r="GI235" s="8">
        <f t="shared" si="924"/>
        <v>0</v>
      </c>
      <c r="GJ235" s="6">
        <v>0</v>
      </c>
      <c r="GK235" s="5">
        <v>0</v>
      </c>
      <c r="GL235" s="8">
        <f t="shared" si="925"/>
        <v>0</v>
      </c>
      <c r="GM235" s="6">
        <v>0</v>
      </c>
      <c r="GN235" s="5">
        <v>0</v>
      </c>
      <c r="GO235" s="8">
        <f t="shared" si="926"/>
        <v>0</v>
      </c>
      <c r="GP235" s="6">
        <f t="shared" si="927"/>
        <v>865.33703000000003</v>
      </c>
      <c r="GQ235" s="8">
        <f t="shared" si="928"/>
        <v>16820.898000000001</v>
      </c>
    </row>
    <row r="236" spans="1:199" x14ac:dyDescent="0.3">
      <c r="A236" s="53">
        <v>2021</v>
      </c>
      <c r="B236" s="54" t="s">
        <v>11</v>
      </c>
      <c r="C236" s="6">
        <v>0</v>
      </c>
      <c r="D236" s="5">
        <v>0</v>
      </c>
      <c r="E236" s="8">
        <f t="shared" si="931"/>
        <v>0</v>
      </c>
      <c r="F236" s="6">
        <v>0</v>
      </c>
      <c r="G236" s="5">
        <v>0</v>
      </c>
      <c r="H236" s="8">
        <f t="shared" si="863"/>
        <v>0</v>
      </c>
      <c r="I236" s="6">
        <v>0</v>
      </c>
      <c r="J236" s="5">
        <v>0</v>
      </c>
      <c r="K236" s="8">
        <f t="shared" si="864"/>
        <v>0</v>
      </c>
      <c r="L236" s="6">
        <v>0</v>
      </c>
      <c r="M236" s="5">
        <v>0</v>
      </c>
      <c r="N236" s="8">
        <f t="shared" si="865"/>
        <v>0</v>
      </c>
      <c r="O236" s="6">
        <v>0</v>
      </c>
      <c r="P236" s="5">
        <v>0</v>
      </c>
      <c r="Q236" s="8">
        <f t="shared" si="866"/>
        <v>0</v>
      </c>
      <c r="R236" s="6">
        <v>0</v>
      </c>
      <c r="S236" s="5">
        <v>0</v>
      </c>
      <c r="T236" s="8">
        <f t="shared" si="867"/>
        <v>0</v>
      </c>
      <c r="U236" s="6">
        <v>0</v>
      </c>
      <c r="V236" s="5">
        <v>0</v>
      </c>
      <c r="W236" s="8">
        <f t="shared" si="868"/>
        <v>0</v>
      </c>
      <c r="X236" s="6">
        <v>0</v>
      </c>
      <c r="Y236" s="5">
        <v>0</v>
      </c>
      <c r="Z236" s="8">
        <f t="shared" si="869"/>
        <v>0</v>
      </c>
      <c r="AA236" s="6">
        <v>0</v>
      </c>
      <c r="AB236" s="5">
        <v>0</v>
      </c>
      <c r="AC236" s="8">
        <f t="shared" si="870"/>
        <v>0</v>
      </c>
      <c r="AD236" s="6">
        <v>0</v>
      </c>
      <c r="AE236" s="5">
        <v>0</v>
      </c>
      <c r="AF236" s="8">
        <f t="shared" si="871"/>
        <v>0</v>
      </c>
      <c r="AG236" s="6">
        <v>0</v>
      </c>
      <c r="AH236" s="5">
        <v>0</v>
      </c>
      <c r="AI236" s="8">
        <f t="shared" si="872"/>
        <v>0</v>
      </c>
      <c r="AJ236" s="6">
        <v>0</v>
      </c>
      <c r="AK236" s="5">
        <v>0</v>
      </c>
      <c r="AL236" s="8">
        <f t="shared" si="873"/>
        <v>0</v>
      </c>
      <c r="AM236" s="6">
        <v>0</v>
      </c>
      <c r="AN236" s="5">
        <v>0</v>
      </c>
      <c r="AO236" s="8">
        <f t="shared" si="874"/>
        <v>0</v>
      </c>
      <c r="AP236" s="6">
        <v>0</v>
      </c>
      <c r="AQ236" s="5">
        <v>0</v>
      </c>
      <c r="AR236" s="8">
        <f t="shared" si="875"/>
        <v>0</v>
      </c>
      <c r="AS236" s="6">
        <v>0</v>
      </c>
      <c r="AT236" s="5">
        <v>0</v>
      </c>
      <c r="AU236" s="8">
        <f t="shared" si="876"/>
        <v>0</v>
      </c>
      <c r="AV236" s="6">
        <v>0</v>
      </c>
      <c r="AW236" s="5">
        <v>0</v>
      </c>
      <c r="AX236" s="8">
        <f t="shared" si="877"/>
        <v>0</v>
      </c>
      <c r="AY236" s="6">
        <v>0</v>
      </c>
      <c r="AZ236" s="5">
        <v>0</v>
      </c>
      <c r="BA236" s="8">
        <f t="shared" si="878"/>
        <v>0</v>
      </c>
      <c r="BB236" s="6">
        <v>0</v>
      </c>
      <c r="BC236" s="5">
        <v>0</v>
      </c>
      <c r="BD236" s="8">
        <f t="shared" si="879"/>
        <v>0</v>
      </c>
      <c r="BE236" s="67">
        <v>7.4999999999999997E-2</v>
      </c>
      <c r="BF236" s="5">
        <v>10.353999999999999</v>
      </c>
      <c r="BG236" s="8">
        <f t="shared" si="880"/>
        <v>138053.33333333334</v>
      </c>
      <c r="BH236" s="67">
        <v>2.5000000000000001E-2</v>
      </c>
      <c r="BI236" s="5">
        <v>1.901</v>
      </c>
      <c r="BJ236" s="8">
        <f t="shared" si="881"/>
        <v>76039.999999999985</v>
      </c>
      <c r="BK236" s="6">
        <v>0</v>
      </c>
      <c r="BL236" s="5">
        <v>0</v>
      </c>
      <c r="BM236" s="8">
        <f t="shared" si="882"/>
        <v>0</v>
      </c>
      <c r="BN236" s="6">
        <v>0</v>
      </c>
      <c r="BO236" s="5">
        <v>0</v>
      </c>
      <c r="BP236" s="8">
        <f t="shared" si="883"/>
        <v>0</v>
      </c>
      <c r="BQ236" s="6">
        <v>0</v>
      </c>
      <c r="BR236" s="5">
        <v>0</v>
      </c>
      <c r="BS236" s="8">
        <f t="shared" si="884"/>
        <v>0</v>
      </c>
      <c r="BT236" s="6">
        <v>0</v>
      </c>
      <c r="BU236" s="5">
        <v>0</v>
      </c>
      <c r="BV236" s="8">
        <f t="shared" si="885"/>
        <v>0</v>
      </c>
      <c r="BW236" s="6">
        <v>0</v>
      </c>
      <c r="BX236" s="5">
        <v>0</v>
      </c>
      <c r="BY236" s="8">
        <f t="shared" si="886"/>
        <v>0</v>
      </c>
      <c r="BZ236" s="6">
        <v>0</v>
      </c>
      <c r="CA236" s="5">
        <v>0</v>
      </c>
      <c r="CB236" s="8">
        <f t="shared" si="887"/>
        <v>0</v>
      </c>
      <c r="CC236" s="67">
        <v>20</v>
      </c>
      <c r="CD236" s="5">
        <v>930.34100000000001</v>
      </c>
      <c r="CE236" s="8">
        <f t="shared" si="888"/>
        <v>46517.049999999996</v>
      </c>
      <c r="CF236" s="6">
        <v>0</v>
      </c>
      <c r="CG236" s="5">
        <v>0</v>
      </c>
      <c r="CH236" s="8">
        <f t="shared" si="889"/>
        <v>0</v>
      </c>
      <c r="CI236" s="6">
        <v>0</v>
      </c>
      <c r="CJ236" s="5">
        <v>0</v>
      </c>
      <c r="CK236" s="8">
        <f t="shared" si="890"/>
        <v>0</v>
      </c>
      <c r="CL236" s="6">
        <v>0</v>
      </c>
      <c r="CM236" s="5">
        <v>0</v>
      </c>
      <c r="CN236" s="8">
        <f t="shared" si="891"/>
        <v>0</v>
      </c>
      <c r="CO236" s="6">
        <v>0</v>
      </c>
      <c r="CP236" s="5">
        <v>0</v>
      </c>
      <c r="CQ236" s="8">
        <f t="shared" si="892"/>
        <v>0</v>
      </c>
      <c r="CR236" s="6">
        <v>0</v>
      </c>
      <c r="CS236" s="5">
        <v>0</v>
      </c>
      <c r="CT236" s="8">
        <f t="shared" si="893"/>
        <v>0</v>
      </c>
      <c r="CU236" s="6">
        <v>0</v>
      </c>
      <c r="CV236" s="5">
        <v>0</v>
      </c>
      <c r="CW236" s="8">
        <f t="shared" si="894"/>
        <v>0</v>
      </c>
      <c r="CX236" s="6">
        <v>0</v>
      </c>
      <c r="CY236" s="5">
        <v>0</v>
      </c>
      <c r="CZ236" s="8">
        <f t="shared" si="895"/>
        <v>0</v>
      </c>
      <c r="DA236" s="6">
        <v>0</v>
      </c>
      <c r="DB236" s="5">
        <v>0</v>
      </c>
      <c r="DC236" s="8">
        <f t="shared" si="896"/>
        <v>0</v>
      </c>
      <c r="DD236" s="6">
        <v>0</v>
      </c>
      <c r="DE236" s="5">
        <v>0</v>
      </c>
      <c r="DF236" s="8">
        <f t="shared" si="897"/>
        <v>0</v>
      </c>
      <c r="DG236" s="6">
        <v>0</v>
      </c>
      <c r="DH236" s="5">
        <v>0</v>
      </c>
      <c r="DI236" s="8">
        <f t="shared" si="898"/>
        <v>0</v>
      </c>
      <c r="DJ236" s="6">
        <v>0</v>
      </c>
      <c r="DK236" s="5">
        <v>0</v>
      </c>
      <c r="DL236" s="8">
        <f t="shared" si="899"/>
        <v>0</v>
      </c>
      <c r="DM236" s="6">
        <v>0</v>
      </c>
      <c r="DN236" s="5">
        <v>0</v>
      </c>
      <c r="DO236" s="8">
        <f t="shared" si="900"/>
        <v>0</v>
      </c>
      <c r="DP236" s="67">
        <v>0.92</v>
      </c>
      <c r="DQ236" s="5">
        <v>32.725000000000001</v>
      </c>
      <c r="DR236" s="8">
        <f t="shared" si="901"/>
        <v>35570.652173913048</v>
      </c>
      <c r="DS236" s="6">
        <v>0</v>
      </c>
      <c r="DT236" s="5">
        <v>0</v>
      </c>
      <c r="DU236" s="8">
        <f t="shared" si="902"/>
        <v>0</v>
      </c>
      <c r="DV236" s="6">
        <v>0</v>
      </c>
      <c r="DW236" s="5">
        <v>0</v>
      </c>
      <c r="DX236" s="8">
        <f t="shared" si="903"/>
        <v>0</v>
      </c>
      <c r="DY236" s="6">
        <v>0</v>
      </c>
      <c r="DZ236" s="5">
        <v>0</v>
      </c>
      <c r="EA236" s="8">
        <f t="shared" si="904"/>
        <v>0</v>
      </c>
      <c r="EB236" s="6">
        <v>0</v>
      </c>
      <c r="EC236" s="5">
        <v>0</v>
      </c>
      <c r="ED236" s="8">
        <f t="shared" si="905"/>
        <v>0</v>
      </c>
      <c r="EE236" s="6">
        <v>0</v>
      </c>
      <c r="EF236" s="5">
        <v>0</v>
      </c>
      <c r="EG236" s="8">
        <f t="shared" si="906"/>
        <v>0</v>
      </c>
      <c r="EH236" s="6">
        <v>0</v>
      </c>
      <c r="EI236" s="5">
        <v>0</v>
      </c>
      <c r="EJ236" s="8">
        <f t="shared" si="907"/>
        <v>0</v>
      </c>
      <c r="EK236" s="6">
        <v>0</v>
      </c>
      <c r="EL236" s="5">
        <v>0</v>
      </c>
      <c r="EM236" s="8">
        <f t="shared" si="908"/>
        <v>0</v>
      </c>
      <c r="EN236" s="6">
        <v>0</v>
      </c>
      <c r="EO236" s="5">
        <v>0</v>
      </c>
      <c r="EP236" s="8">
        <f t="shared" si="909"/>
        <v>0</v>
      </c>
      <c r="EQ236" s="6">
        <v>0</v>
      </c>
      <c r="ER236" s="5">
        <v>0</v>
      </c>
      <c r="ES236" s="8">
        <f t="shared" si="910"/>
        <v>0</v>
      </c>
      <c r="ET236" s="6">
        <v>0</v>
      </c>
      <c r="EU236" s="5">
        <v>0</v>
      </c>
      <c r="EV236" s="8">
        <f t="shared" si="911"/>
        <v>0</v>
      </c>
      <c r="EW236" s="6">
        <v>0</v>
      </c>
      <c r="EX236" s="5">
        <v>0</v>
      </c>
      <c r="EY236" s="8">
        <f t="shared" si="912"/>
        <v>0</v>
      </c>
      <c r="EZ236" s="6">
        <v>0</v>
      </c>
      <c r="FA236" s="5">
        <v>0</v>
      </c>
      <c r="FB236" s="8">
        <f t="shared" si="913"/>
        <v>0</v>
      </c>
      <c r="FC236" s="6">
        <v>0</v>
      </c>
      <c r="FD236" s="5">
        <v>0</v>
      </c>
      <c r="FE236" s="8">
        <f t="shared" si="914"/>
        <v>0</v>
      </c>
      <c r="FF236" s="6">
        <v>0</v>
      </c>
      <c r="FG236" s="5">
        <v>0</v>
      </c>
      <c r="FH236" s="8">
        <f t="shared" si="915"/>
        <v>0</v>
      </c>
      <c r="FI236" s="6">
        <v>0</v>
      </c>
      <c r="FJ236" s="5">
        <v>0</v>
      </c>
      <c r="FK236" s="8">
        <f t="shared" si="916"/>
        <v>0</v>
      </c>
      <c r="FL236" s="6">
        <v>0</v>
      </c>
      <c r="FM236" s="5">
        <v>0</v>
      </c>
      <c r="FN236" s="8">
        <f t="shared" si="917"/>
        <v>0</v>
      </c>
      <c r="FO236" s="6">
        <v>0</v>
      </c>
      <c r="FP236" s="5">
        <v>0</v>
      </c>
      <c r="FQ236" s="8">
        <f t="shared" si="918"/>
        <v>0</v>
      </c>
      <c r="FR236" s="6">
        <v>0</v>
      </c>
      <c r="FS236" s="5">
        <v>0</v>
      </c>
      <c r="FT236" s="8">
        <f t="shared" si="919"/>
        <v>0</v>
      </c>
      <c r="FU236" s="6">
        <v>0</v>
      </c>
      <c r="FV236" s="5">
        <v>0</v>
      </c>
      <c r="FW236" s="8">
        <f t="shared" si="920"/>
        <v>0</v>
      </c>
      <c r="FX236" s="6">
        <v>0</v>
      </c>
      <c r="FY236" s="5">
        <v>0</v>
      </c>
      <c r="FZ236" s="8">
        <f t="shared" si="921"/>
        <v>0</v>
      </c>
      <c r="GA236" s="6">
        <v>0</v>
      </c>
      <c r="GB236" s="5">
        <v>0</v>
      </c>
      <c r="GC236" s="8">
        <f t="shared" si="922"/>
        <v>0</v>
      </c>
      <c r="GD236" s="6">
        <v>0</v>
      </c>
      <c r="GE236" s="5">
        <v>0</v>
      </c>
      <c r="GF236" s="8">
        <f t="shared" si="923"/>
        <v>0</v>
      </c>
      <c r="GG236" s="6">
        <v>0</v>
      </c>
      <c r="GH236" s="5">
        <v>0</v>
      </c>
      <c r="GI236" s="8">
        <f t="shared" si="924"/>
        <v>0</v>
      </c>
      <c r="GJ236" s="6">
        <v>0</v>
      </c>
      <c r="GK236" s="5">
        <v>0</v>
      </c>
      <c r="GL236" s="8">
        <f t="shared" si="925"/>
        <v>0</v>
      </c>
      <c r="GM236" s="6">
        <v>0</v>
      </c>
      <c r="GN236" s="5">
        <v>0</v>
      </c>
      <c r="GO236" s="8">
        <f t="shared" si="926"/>
        <v>0</v>
      </c>
      <c r="GP236" s="6">
        <f>GG236+GM236+C236+O236+X236+AJ236+BB236+BH236+BW236+BZ236+CO236+CU236+ET236+EZ236+GA236+GD236+GJ236+FX236+FR236+FO236+FL236+FI236+FF236+FC236+EW236+EQ236+EN236+EE236+DY236+DV236+DS236+DP236+DA236+CX236+CL236+CF236+CC236+BQ236+BK236+AP236+AM236+AG236+R236+I236+AS236+AV236+U236+DG236+DM236+F236+CR236+DD236+L236+AA236+EH236+AD236+AY236+CI236+BT236+DJ236+FU236+EB236+BN236+BE236</f>
        <v>21.02</v>
      </c>
      <c r="GQ236" s="8">
        <f t="shared" si="928"/>
        <v>975.32100000000003</v>
      </c>
    </row>
    <row r="237" spans="1:199" x14ac:dyDescent="0.3">
      <c r="A237" s="53">
        <v>2021</v>
      </c>
      <c r="B237" s="8" t="s">
        <v>12</v>
      </c>
      <c r="C237" s="6">
        <v>0</v>
      </c>
      <c r="D237" s="5">
        <v>0</v>
      </c>
      <c r="E237" s="8">
        <f t="shared" si="931"/>
        <v>0</v>
      </c>
      <c r="F237" s="6">
        <v>0</v>
      </c>
      <c r="G237" s="5">
        <v>0</v>
      </c>
      <c r="H237" s="8">
        <f t="shared" si="863"/>
        <v>0</v>
      </c>
      <c r="I237" s="6">
        <v>0</v>
      </c>
      <c r="J237" s="5">
        <v>0</v>
      </c>
      <c r="K237" s="8">
        <f t="shared" si="864"/>
        <v>0</v>
      </c>
      <c r="L237" s="6">
        <v>0</v>
      </c>
      <c r="M237" s="5">
        <v>0</v>
      </c>
      <c r="N237" s="8">
        <f t="shared" si="865"/>
        <v>0</v>
      </c>
      <c r="O237" s="6">
        <v>0</v>
      </c>
      <c r="P237" s="5">
        <v>0</v>
      </c>
      <c r="Q237" s="8">
        <f t="shared" si="866"/>
        <v>0</v>
      </c>
      <c r="R237" s="6">
        <v>0</v>
      </c>
      <c r="S237" s="5">
        <v>0</v>
      </c>
      <c r="T237" s="8">
        <f t="shared" si="867"/>
        <v>0</v>
      </c>
      <c r="U237" s="6">
        <v>0</v>
      </c>
      <c r="V237" s="5">
        <v>0</v>
      </c>
      <c r="W237" s="8">
        <f t="shared" si="868"/>
        <v>0</v>
      </c>
      <c r="X237" s="6">
        <v>0</v>
      </c>
      <c r="Y237" s="5">
        <v>0</v>
      </c>
      <c r="Z237" s="8">
        <f t="shared" si="869"/>
        <v>0</v>
      </c>
      <c r="AA237" s="67">
        <v>1528.2529999999999</v>
      </c>
      <c r="AB237" s="5">
        <v>31220.677</v>
      </c>
      <c r="AC237" s="8">
        <f t="shared" si="870"/>
        <v>20428.997685592632</v>
      </c>
      <c r="AD237" s="6">
        <v>0</v>
      </c>
      <c r="AE237" s="5">
        <v>0</v>
      </c>
      <c r="AF237" s="8">
        <f t="shared" si="871"/>
        <v>0</v>
      </c>
      <c r="AG237" s="6">
        <v>0</v>
      </c>
      <c r="AH237" s="5">
        <v>0</v>
      </c>
      <c r="AI237" s="8">
        <f t="shared" si="872"/>
        <v>0</v>
      </c>
      <c r="AJ237" s="6">
        <v>0</v>
      </c>
      <c r="AK237" s="5">
        <v>0</v>
      </c>
      <c r="AL237" s="8">
        <f t="shared" si="873"/>
        <v>0</v>
      </c>
      <c r="AM237" s="6">
        <v>0</v>
      </c>
      <c r="AN237" s="5">
        <v>0</v>
      </c>
      <c r="AO237" s="8">
        <f t="shared" si="874"/>
        <v>0</v>
      </c>
      <c r="AP237" s="6">
        <v>0</v>
      </c>
      <c r="AQ237" s="5">
        <v>0</v>
      </c>
      <c r="AR237" s="8">
        <f t="shared" si="875"/>
        <v>0</v>
      </c>
      <c r="AS237" s="6">
        <v>0</v>
      </c>
      <c r="AT237" s="5">
        <v>0</v>
      </c>
      <c r="AU237" s="8">
        <f t="shared" si="876"/>
        <v>0</v>
      </c>
      <c r="AV237" s="6">
        <v>0</v>
      </c>
      <c r="AW237" s="5">
        <v>0</v>
      </c>
      <c r="AX237" s="8">
        <f t="shared" si="877"/>
        <v>0</v>
      </c>
      <c r="AY237" s="6">
        <v>0</v>
      </c>
      <c r="AZ237" s="5">
        <v>0</v>
      </c>
      <c r="BA237" s="8">
        <f t="shared" si="878"/>
        <v>0</v>
      </c>
      <c r="BB237" s="6">
        <v>0</v>
      </c>
      <c r="BC237" s="5">
        <v>0</v>
      </c>
      <c r="BD237" s="8">
        <f t="shared" si="879"/>
        <v>0</v>
      </c>
      <c r="BE237" s="6">
        <v>0</v>
      </c>
      <c r="BF237" s="5">
        <v>0</v>
      </c>
      <c r="BG237" s="8">
        <f t="shared" si="880"/>
        <v>0</v>
      </c>
      <c r="BH237" s="6">
        <v>0</v>
      </c>
      <c r="BI237" s="5">
        <v>0</v>
      </c>
      <c r="BJ237" s="8">
        <f t="shared" si="881"/>
        <v>0</v>
      </c>
      <c r="BK237" s="6">
        <v>0</v>
      </c>
      <c r="BL237" s="5">
        <v>0</v>
      </c>
      <c r="BM237" s="8">
        <f t="shared" si="882"/>
        <v>0</v>
      </c>
      <c r="BN237" s="6">
        <v>0</v>
      </c>
      <c r="BO237" s="5">
        <v>0</v>
      </c>
      <c r="BP237" s="8">
        <f t="shared" si="883"/>
        <v>0</v>
      </c>
      <c r="BQ237" s="6">
        <v>0</v>
      </c>
      <c r="BR237" s="5">
        <v>0</v>
      </c>
      <c r="BS237" s="8">
        <f t="shared" si="884"/>
        <v>0</v>
      </c>
      <c r="BT237" s="6">
        <v>0</v>
      </c>
      <c r="BU237" s="5">
        <v>0</v>
      </c>
      <c r="BV237" s="8">
        <f t="shared" si="885"/>
        <v>0</v>
      </c>
      <c r="BW237" s="6">
        <v>0</v>
      </c>
      <c r="BX237" s="5">
        <v>0</v>
      </c>
      <c r="BY237" s="8">
        <f t="shared" si="886"/>
        <v>0</v>
      </c>
      <c r="BZ237" s="6">
        <v>0</v>
      </c>
      <c r="CA237" s="5">
        <v>0</v>
      </c>
      <c r="CB237" s="8">
        <f t="shared" si="887"/>
        <v>0</v>
      </c>
      <c r="CC237" s="67">
        <v>20.574999999999999</v>
      </c>
      <c r="CD237" s="5">
        <v>936.81700000000001</v>
      </c>
      <c r="CE237" s="8">
        <f t="shared" si="888"/>
        <v>45531.810449574725</v>
      </c>
      <c r="CF237" s="6">
        <v>0</v>
      </c>
      <c r="CG237" s="5">
        <v>0</v>
      </c>
      <c r="CH237" s="8">
        <f t="shared" si="889"/>
        <v>0</v>
      </c>
      <c r="CI237" s="6">
        <v>0</v>
      </c>
      <c r="CJ237" s="5">
        <v>0</v>
      </c>
      <c r="CK237" s="8">
        <f t="shared" si="890"/>
        <v>0</v>
      </c>
      <c r="CL237" s="6">
        <v>0</v>
      </c>
      <c r="CM237" s="5">
        <v>0</v>
      </c>
      <c r="CN237" s="8">
        <f t="shared" si="891"/>
        <v>0</v>
      </c>
      <c r="CO237" s="6">
        <v>0</v>
      </c>
      <c r="CP237" s="5">
        <v>0</v>
      </c>
      <c r="CQ237" s="8">
        <f t="shared" si="892"/>
        <v>0</v>
      </c>
      <c r="CR237" s="6">
        <v>0</v>
      </c>
      <c r="CS237" s="5">
        <v>0</v>
      </c>
      <c r="CT237" s="8">
        <f t="shared" si="893"/>
        <v>0</v>
      </c>
      <c r="CU237" s="6">
        <v>0</v>
      </c>
      <c r="CV237" s="5">
        <v>0</v>
      </c>
      <c r="CW237" s="8">
        <f t="shared" si="894"/>
        <v>0</v>
      </c>
      <c r="CX237" s="6">
        <v>0</v>
      </c>
      <c r="CY237" s="5">
        <v>0</v>
      </c>
      <c r="CZ237" s="8">
        <f t="shared" si="895"/>
        <v>0</v>
      </c>
      <c r="DA237" s="6">
        <v>0</v>
      </c>
      <c r="DB237" s="5">
        <v>0</v>
      </c>
      <c r="DC237" s="8">
        <f t="shared" si="896"/>
        <v>0</v>
      </c>
      <c r="DD237" s="6">
        <v>0</v>
      </c>
      <c r="DE237" s="5">
        <v>0</v>
      </c>
      <c r="DF237" s="8">
        <f t="shared" si="897"/>
        <v>0</v>
      </c>
      <c r="DG237" s="6">
        <v>0</v>
      </c>
      <c r="DH237" s="5">
        <v>0</v>
      </c>
      <c r="DI237" s="8">
        <f t="shared" si="898"/>
        <v>0</v>
      </c>
      <c r="DJ237" s="6">
        <v>0</v>
      </c>
      <c r="DK237" s="5">
        <v>0</v>
      </c>
      <c r="DL237" s="8">
        <f t="shared" si="899"/>
        <v>0</v>
      </c>
      <c r="DM237" s="6">
        <v>0</v>
      </c>
      <c r="DN237" s="5">
        <v>0</v>
      </c>
      <c r="DO237" s="8">
        <f t="shared" si="900"/>
        <v>0</v>
      </c>
      <c r="DP237" s="6">
        <v>0</v>
      </c>
      <c r="DQ237" s="5">
        <v>0</v>
      </c>
      <c r="DR237" s="8">
        <f t="shared" si="901"/>
        <v>0</v>
      </c>
      <c r="DS237" s="6">
        <v>0</v>
      </c>
      <c r="DT237" s="5">
        <v>0</v>
      </c>
      <c r="DU237" s="8">
        <f t="shared" si="902"/>
        <v>0</v>
      </c>
      <c r="DV237" s="6">
        <v>0</v>
      </c>
      <c r="DW237" s="5">
        <v>0</v>
      </c>
      <c r="DX237" s="8">
        <f t="shared" si="903"/>
        <v>0</v>
      </c>
      <c r="DY237" s="6">
        <v>0</v>
      </c>
      <c r="DZ237" s="5">
        <v>0</v>
      </c>
      <c r="EA237" s="8">
        <f t="shared" si="904"/>
        <v>0</v>
      </c>
      <c r="EB237" s="6">
        <v>0</v>
      </c>
      <c r="EC237" s="5">
        <v>0</v>
      </c>
      <c r="ED237" s="8">
        <f t="shared" si="905"/>
        <v>0</v>
      </c>
      <c r="EE237" s="6">
        <v>0</v>
      </c>
      <c r="EF237" s="5">
        <v>0</v>
      </c>
      <c r="EG237" s="8">
        <f t="shared" si="906"/>
        <v>0</v>
      </c>
      <c r="EH237" s="6">
        <v>0</v>
      </c>
      <c r="EI237" s="5">
        <v>0</v>
      </c>
      <c r="EJ237" s="8">
        <f t="shared" si="907"/>
        <v>0</v>
      </c>
      <c r="EK237" s="6">
        <v>0</v>
      </c>
      <c r="EL237" s="5">
        <v>0</v>
      </c>
      <c r="EM237" s="8">
        <f t="shared" si="908"/>
        <v>0</v>
      </c>
      <c r="EN237" s="6">
        <v>0</v>
      </c>
      <c r="EO237" s="5">
        <v>0</v>
      </c>
      <c r="EP237" s="8">
        <f t="shared" si="909"/>
        <v>0</v>
      </c>
      <c r="EQ237" s="6">
        <v>0</v>
      </c>
      <c r="ER237" s="5">
        <v>0</v>
      </c>
      <c r="ES237" s="8">
        <f t="shared" si="910"/>
        <v>0</v>
      </c>
      <c r="ET237" s="6">
        <v>0</v>
      </c>
      <c r="EU237" s="5">
        <v>0</v>
      </c>
      <c r="EV237" s="8">
        <f t="shared" si="911"/>
        <v>0</v>
      </c>
      <c r="EW237" s="6">
        <v>0</v>
      </c>
      <c r="EX237" s="5">
        <v>0</v>
      </c>
      <c r="EY237" s="8">
        <f t="shared" si="912"/>
        <v>0</v>
      </c>
      <c r="EZ237" s="67">
        <v>0.72</v>
      </c>
      <c r="FA237" s="5">
        <v>19.8</v>
      </c>
      <c r="FB237" s="8">
        <f t="shared" si="913"/>
        <v>27500.000000000004</v>
      </c>
      <c r="FC237" s="67">
        <v>21.268999999999998</v>
      </c>
      <c r="FD237" s="5">
        <v>768.13699999999994</v>
      </c>
      <c r="FE237" s="8">
        <f t="shared" si="914"/>
        <v>36115.332173585972</v>
      </c>
      <c r="FF237" s="67">
        <v>0.74</v>
      </c>
      <c r="FG237" s="5">
        <v>74.561999999999998</v>
      </c>
      <c r="FH237" s="8">
        <f t="shared" si="915"/>
        <v>100759.45945945947</v>
      </c>
      <c r="FI237" s="6">
        <v>0</v>
      </c>
      <c r="FJ237" s="5">
        <v>0</v>
      </c>
      <c r="FK237" s="8">
        <f t="shared" si="916"/>
        <v>0</v>
      </c>
      <c r="FL237" s="6">
        <v>0</v>
      </c>
      <c r="FM237" s="5">
        <v>0</v>
      </c>
      <c r="FN237" s="8">
        <f t="shared" si="917"/>
        <v>0</v>
      </c>
      <c r="FO237" s="6">
        <v>0</v>
      </c>
      <c r="FP237" s="5">
        <v>0</v>
      </c>
      <c r="FQ237" s="8">
        <f t="shared" si="918"/>
        <v>0</v>
      </c>
      <c r="FR237" s="6">
        <v>0</v>
      </c>
      <c r="FS237" s="5">
        <v>0</v>
      </c>
      <c r="FT237" s="8">
        <f t="shared" si="919"/>
        <v>0</v>
      </c>
      <c r="FU237" s="6">
        <v>0</v>
      </c>
      <c r="FV237" s="5">
        <v>0</v>
      </c>
      <c r="FW237" s="8">
        <f t="shared" si="920"/>
        <v>0</v>
      </c>
      <c r="FX237" s="6">
        <v>0</v>
      </c>
      <c r="FY237" s="5">
        <v>0</v>
      </c>
      <c r="FZ237" s="8">
        <f t="shared" si="921"/>
        <v>0</v>
      </c>
      <c r="GA237" s="67">
        <v>0.13034000000000001</v>
      </c>
      <c r="GB237" s="5">
        <v>18.004999999999999</v>
      </c>
      <c r="GC237" s="8">
        <f t="shared" si="922"/>
        <v>138138.71413226944</v>
      </c>
      <c r="GD237" s="67">
        <v>0.66600000000000004</v>
      </c>
      <c r="GE237" s="5">
        <v>30.963999999999999</v>
      </c>
      <c r="GF237" s="8">
        <f t="shared" si="923"/>
        <v>46492.492492492485</v>
      </c>
      <c r="GG237" s="6">
        <v>0</v>
      </c>
      <c r="GH237" s="5">
        <v>0</v>
      </c>
      <c r="GI237" s="8">
        <f t="shared" si="924"/>
        <v>0</v>
      </c>
      <c r="GJ237" s="6">
        <v>0</v>
      </c>
      <c r="GK237" s="5">
        <v>0</v>
      </c>
      <c r="GL237" s="8">
        <f t="shared" si="925"/>
        <v>0</v>
      </c>
      <c r="GM237" s="6">
        <v>0</v>
      </c>
      <c r="GN237" s="5">
        <v>0</v>
      </c>
      <c r="GO237" s="8">
        <f t="shared" si="926"/>
        <v>0</v>
      </c>
      <c r="GP237" s="6">
        <f t="shared" ref="GP237:GP239" si="932">GG237+GM237+C237+O237+X237+AJ237+BB237+BH237+BW237+BZ237+CO237+CU237+ET237+EZ237+GA237+GD237+GJ237+FX237+FR237+FO237+FL237+FI237+FF237+FC237+EW237+EQ237+EN237+EE237+DY237+DV237+DS237+DP237+DA237+CX237+CL237+CF237+CC237+BQ237+BK237+AP237+AM237+AG237+R237+I237+AS237+AV237+U237+DG237+DM237+F237+CR237+DD237+L237+AA237+EH237+AD237+AY237+CI237+BT237+DJ237+FU237+EB237+BN237+BE237</f>
        <v>1572.3533399999999</v>
      </c>
      <c r="GQ237" s="8">
        <f t="shared" si="928"/>
        <v>33068.962</v>
      </c>
    </row>
    <row r="238" spans="1:199" x14ac:dyDescent="0.3">
      <c r="A238" s="53">
        <v>2021</v>
      </c>
      <c r="B238" s="54" t="s">
        <v>13</v>
      </c>
      <c r="C238" s="6">
        <v>0</v>
      </c>
      <c r="D238" s="5">
        <v>0</v>
      </c>
      <c r="E238" s="8">
        <f t="shared" si="931"/>
        <v>0</v>
      </c>
      <c r="F238" s="6">
        <v>0</v>
      </c>
      <c r="G238" s="5">
        <v>0</v>
      </c>
      <c r="H238" s="8">
        <f t="shared" si="863"/>
        <v>0</v>
      </c>
      <c r="I238" s="6">
        <v>0</v>
      </c>
      <c r="J238" s="5">
        <v>0</v>
      </c>
      <c r="K238" s="8">
        <f t="shared" si="864"/>
        <v>0</v>
      </c>
      <c r="L238" s="6">
        <v>0</v>
      </c>
      <c r="M238" s="5">
        <v>0</v>
      </c>
      <c r="N238" s="8">
        <f t="shared" si="865"/>
        <v>0</v>
      </c>
      <c r="O238" s="6">
        <v>0</v>
      </c>
      <c r="P238" s="5">
        <v>0</v>
      </c>
      <c r="Q238" s="8">
        <f t="shared" si="866"/>
        <v>0</v>
      </c>
      <c r="R238" s="6">
        <v>0</v>
      </c>
      <c r="S238" s="5">
        <v>0</v>
      </c>
      <c r="T238" s="8">
        <f t="shared" si="867"/>
        <v>0</v>
      </c>
      <c r="U238" s="6">
        <v>0</v>
      </c>
      <c r="V238" s="5">
        <v>0</v>
      </c>
      <c r="W238" s="8">
        <f t="shared" si="868"/>
        <v>0</v>
      </c>
      <c r="X238" s="6">
        <v>0</v>
      </c>
      <c r="Y238" s="5">
        <v>0</v>
      </c>
      <c r="Z238" s="8">
        <f t="shared" si="869"/>
        <v>0</v>
      </c>
      <c r="AA238" s="6">
        <v>0</v>
      </c>
      <c r="AB238" s="5">
        <v>0</v>
      </c>
      <c r="AC238" s="8">
        <f t="shared" si="870"/>
        <v>0</v>
      </c>
      <c r="AD238" s="6">
        <v>0</v>
      </c>
      <c r="AE238" s="5">
        <v>0</v>
      </c>
      <c r="AF238" s="8">
        <f t="shared" si="871"/>
        <v>0</v>
      </c>
      <c r="AG238" s="6">
        <v>0</v>
      </c>
      <c r="AH238" s="5">
        <v>0</v>
      </c>
      <c r="AI238" s="8">
        <f t="shared" si="872"/>
        <v>0</v>
      </c>
      <c r="AJ238" s="6">
        <v>0</v>
      </c>
      <c r="AK238" s="5">
        <v>0</v>
      </c>
      <c r="AL238" s="8">
        <f t="shared" si="873"/>
        <v>0</v>
      </c>
      <c r="AM238" s="6">
        <v>0</v>
      </c>
      <c r="AN238" s="5">
        <v>0</v>
      </c>
      <c r="AO238" s="8">
        <f t="shared" si="874"/>
        <v>0</v>
      </c>
      <c r="AP238" s="6">
        <v>0</v>
      </c>
      <c r="AQ238" s="5">
        <v>0</v>
      </c>
      <c r="AR238" s="8">
        <f t="shared" si="875"/>
        <v>0</v>
      </c>
      <c r="AS238" s="6">
        <v>0</v>
      </c>
      <c r="AT238" s="5">
        <v>0</v>
      </c>
      <c r="AU238" s="8">
        <f t="shared" si="876"/>
        <v>0</v>
      </c>
      <c r="AV238" s="6">
        <v>0</v>
      </c>
      <c r="AW238" s="5">
        <v>0</v>
      </c>
      <c r="AX238" s="8">
        <f t="shared" si="877"/>
        <v>0</v>
      </c>
      <c r="AY238" s="6">
        <v>0</v>
      </c>
      <c r="AZ238" s="5">
        <v>0</v>
      </c>
      <c r="BA238" s="8">
        <f t="shared" si="878"/>
        <v>0</v>
      </c>
      <c r="BB238" s="67">
        <v>1.082E-2</v>
      </c>
      <c r="BC238" s="5">
        <v>1.569</v>
      </c>
      <c r="BD238" s="8">
        <f t="shared" si="879"/>
        <v>145009.24214417743</v>
      </c>
      <c r="BE238" s="6">
        <v>0</v>
      </c>
      <c r="BF238" s="5">
        <v>0</v>
      </c>
      <c r="BG238" s="8">
        <f t="shared" si="880"/>
        <v>0</v>
      </c>
      <c r="BH238" s="67">
        <v>0.45</v>
      </c>
      <c r="BI238" s="5">
        <v>50.235999999999997</v>
      </c>
      <c r="BJ238" s="8">
        <f t="shared" si="881"/>
        <v>111635.55555555555</v>
      </c>
      <c r="BK238" s="6">
        <v>0</v>
      </c>
      <c r="BL238" s="5">
        <v>0</v>
      </c>
      <c r="BM238" s="8">
        <f t="shared" si="882"/>
        <v>0</v>
      </c>
      <c r="BN238" s="6">
        <v>0</v>
      </c>
      <c r="BO238" s="5">
        <v>0</v>
      </c>
      <c r="BP238" s="8">
        <f t="shared" si="883"/>
        <v>0</v>
      </c>
      <c r="BQ238" s="6">
        <v>0</v>
      </c>
      <c r="BR238" s="5">
        <v>0</v>
      </c>
      <c r="BS238" s="8">
        <f t="shared" si="884"/>
        <v>0</v>
      </c>
      <c r="BT238" s="6">
        <v>0</v>
      </c>
      <c r="BU238" s="5">
        <v>0</v>
      </c>
      <c r="BV238" s="8">
        <f t="shared" si="885"/>
        <v>0</v>
      </c>
      <c r="BW238" s="6">
        <v>0</v>
      </c>
      <c r="BX238" s="5">
        <v>0</v>
      </c>
      <c r="BY238" s="8">
        <f t="shared" si="886"/>
        <v>0</v>
      </c>
      <c r="BZ238" s="6">
        <v>0</v>
      </c>
      <c r="CA238" s="5">
        <v>0</v>
      </c>
      <c r="CB238" s="8">
        <f t="shared" si="887"/>
        <v>0</v>
      </c>
      <c r="CC238" s="6">
        <v>0</v>
      </c>
      <c r="CD238" s="5">
        <v>0</v>
      </c>
      <c r="CE238" s="8">
        <f t="shared" si="888"/>
        <v>0</v>
      </c>
      <c r="CF238" s="6">
        <v>0</v>
      </c>
      <c r="CG238" s="5">
        <v>0</v>
      </c>
      <c r="CH238" s="8">
        <f t="shared" si="889"/>
        <v>0</v>
      </c>
      <c r="CI238" s="6">
        <v>0</v>
      </c>
      <c r="CJ238" s="5">
        <v>0</v>
      </c>
      <c r="CK238" s="8">
        <f t="shared" si="890"/>
        <v>0</v>
      </c>
      <c r="CL238" s="6">
        <v>0</v>
      </c>
      <c r="CM238" s="5">
        <v>0</v>
      </c>
      <c r="CN238" s="8">
        <f t="shared" si="891"/>
        <v>0</v>
      </c>
      <c r="CO238" s="6">
        <v>0</v>
      </c>
      <c r="CP238" s="5">
        <v>0</v>
      </c>
      <c r="CQ238" s="8">
        <f t="shared" si="892"/>
        <v>0</v>
      </c>
      <c r="CR238" s="6">
        <v>0</v>
      </c>
      <c r="CS238" s="5">
        <v>0</v>
      </c>
      <c r="CT238" s="8">
        <f t="shared" si="893"/>
        <v>0</v>
      </c>
      <c r="CU238" s="6">
        <v>0</v>
      </c>
      <c r="CV238" s="5">
        <v>0</v>
      </c>
      <c r="CW238" s="8">
        <f t="shared" si="894"/>
        <v>0</v>
      </c>
      <c r="CX238" s="6">
        <v>0</v>
      </c>
      <c r="CY238" s="5">
        <v>0</v>
      </c>
      <c r="CZ238" s="8">
        <f t="shared" si="895"/>
        <v>0</v>
      </c>
      <c r="DA238" s="6">
        <v>0</v>
      </c>
      <c r="DB238" s="5">
        <v>0</v>
      </c>
      <c r="DC238" s="8">
        <f t="shared" si="896"/>
        <v>0</v>
      </c>
      <c r="DD238" s="6">
        <v>0</v>
      </c>
      <c r="DE238" s="5">
        <v>0</v>
      </c>
      <c r="DF238" s="8">
        <f t="shared" si="897"/>
        <v>0</v>
      </c>
      <c r="DG238" s="6">
        <v>0</v>
      </c>
      <c r="DH238" s="5">
        <v>0</v>
      </c>
      <c r="DI238" s="8">
        <f t="shared" si="898"/>
        <v>0</v>
      </c>
      <c r="DJ238" s="6">
        <v>0</v>
      </c>
      <c r="DK238" s="5">
        <v>0</v>
      </c>
      <c r="DL238" s="8">
        <f t="shared" si="899"/>
        <v>0</v>
      </c>
      <c r="DM238" s="6">
        <v>0</v>
      </c>
      <c r="DN238" s="5">
        <v>0</v>
      </c>
      <c r="DO238" s="8">
        <f t="shared" si="900"/>
        <v>0</v>
      </c>
      <c r="DP238" s="6">
        <v>0</v>
      </c>
      <c r="DQ238" s="5">
        <v>0</v>
      </c>
      <c r="DR238" s="8">
        <f t="shared" si="901"/>
        <v>0</v>
      </c>
      <c r="DS238" s="6">
        <v>0</v>
      </c>
      <c r="DT238" s="5">
        <v>0</v>
      </c>
      <c r="DU238" s="8">
        <f t="shared" si="902"/>
        <v>0</v>
      </c>
      <c r="DV238" s="6">
        <v>0</v>
      </c>
      <c r="DW238" s="5">
        <v>0</v>
      </c>
      <c r="DX238" s="8">
        <f t="shared" si="903"/>
        <v>0</v>
      </c>
      <c r="DY238" s="6">
        <v>0</v>
      </c>
      <c r="DZ238" s="5">
        <v>0</v>
      </c>
      <c r="EA238" s="8">
        <f t="shared" si="904"/>
        <v>0</v>
      </c>
      <c r="EB238" s="6">
        <v>0</v>
      </c>
      <c r="EC238" s="5">
        <v>0</v>
      </c>
      <c r="ED238" s="8">
        <f t="shared" si="905"/>
        <v>0</v>
      </c>
      <c r="EE238" s="6">
        <v>0</v>
      </c>
      <c r="EF238" s="5">
        <v>0</v>
      </c>
      <c r="EG238" s="8">
        <f t="shared" si="906"/>
        <v>0</v>
      </c>
      <c r="EH238" s="6">
        <v>0</v>
      </c>
      <c r="EI238" s="5">
        <v>0</v>
      </c>
      <c r="EJ238" s="8">
        <f t="shared" si="907"/>
        <v>0</v>
      </c>
      <c r="EK238" s="6">
        <v>0</v>
      </c>
      <c r="EL238" s="5">
        <v>0</v>
      </c>
      <c r="EM238" s="8">
        <f t="shared" si="908"/>
        <v>0</v>
      </c>
      <c r="EN238" s="6">
        <v>0</v>
      </c>
      <c r="EO238" s="5">
        <v>0</v>
      </c>
      <c r="EP238" s="8">
        <f t="shared" si="909"/>
        <v>0</v>
      </c>
      <c r="EQ238" s="6">
        <v>0</v>
      </c>
      <c r="ER238" s="5">
        <v>0</v>
      </c>
      <c r="ES238" s="8">
        <f t="shared" si="910"/>
        <v>0</v>
      </c>
      <c r="ET238" s="6">
        <v>0</v>
      </c>
      <c r="EU238" s="5">
        <v>0</v>
      </c>
      <c r="EV238" s="8">
        <f t="shared" si="911"/>
        <v>0</v>
      </c>
      <c r="EW238" s="6">
        <v>0</v>
      </c>
      <c r="EX238" s="5">
        <v>0</v>
      </c>
      <c r="EY238" s="8">
        <f t="shared" si="912"/>
        <v>0</v>
      </c>
      <c r="EZ238" s="6">
        <v>0</v>
      </c>
      <c r="FA238" s="5">
        <v>0</v>
      </c>
      <c r="FB238" s="8">
        <f t="shared" si="913"/>
        <v>0</v>
      </c>
      <c r="FC238" s="6">
        <v>0</v>
      </c>
      <c r="FD238" s="5">
        <v>0</v>
      </c>
      <c r="FE238" s="8">
        <f t="shared" si="914"/>
        <v>0</v>
      </c>
      <c r="FF238" s="6">
        <v>0</v>
      </c>
      <c r="FG238" s="5">
        <v>0</v>
      </c>
      <c r="FH238" s="8">
        <f t="shared" si="915"/>
        <v>0</v>
      </c>
      <c r="FI238" s="67">
        <v>0.9</v>
      </c>
      <c r="FJ238" s="5">
        <v>48.180999999999997</v>
      </c>
      <c r="FK238" s="8">
        <f t="shared" si="916"/>
        <v>53534.444444444438</v>
      </c>
      <c r="FL238" s="6">
        <v>0</v>
      </c>
      <c r="FM238" s="5">
        <v>0</v>
      </c>
      <c r="FN238" s="8">
        <f t="shared" si="917"/>
        <v>0</v>
      </c>
      <c r="FO238" s="6">
        <v>0</v>
      </c>
      <c r="FP238" s="5">
        <v>0</v>
      </c>
      <c r="FQ238" s="8">
        <f t="shared" si="918"/>
        <v>0</v>
      </c>
      <c r="FR238" s="6">
        <v>0</v>
      </c>
      <c r="FS238" s="5">
        <v>0</v>
      </c>
      <c r="FT238" s="8">
        <f t="shared" si="919"/>
        <v>0</v>
      </c>
      <c r="FU238" s="6">
        <v>0</v>
      </c>
      <c r="FV238" s="5">
        <v>0</v>
      </c>
      <c r="FW238" s="8">
        <f t="shared" si="920"/>
        <v>0</v>
      </c>
      <c r="FX238" s="67">
        <v>2E-3</v>
      </c>
      <c r="FY238" s="5">
        <v>8.6999999999999994E-2</v>
      </c>
      <c r="FZ238" s="8">
        <f t="shared" si="921"/>
        <v>43499.999999999993</v>
      </c>
      <c r="GA238" s="6">
        <v>0</v>
      </c>
      <c r="GB238" s="5">
        <v>0</v>
      </c>
      <c r="GC238" s="8">
        <f t="shared" si="922"/>
        <v>0</v>
      </c>
      <c r="GD238" s="6">
        <v>0</v>
      </c>
      <c r="GE238" s="5">
        <v>0</v>
      </c>
      <c r="GF238" s="8">
        <f t="shared" si="923"/>
        <v>0</v>
      </c>
      <c r="GG238" s="6">
        <v>0</v>
      </c>
      <c r="GH238" s="5">
        <v>0</v>
      </c>
      <c r="GI238" s="8">
        <f t="shared" si="924"/>
        <v>0</v>
      </c>
      <c r="GJ238" s="6">
        <v>0</v>
      </c>
      <c r="GK238" s="5">
        <v>0</v>
      </c>
      <c r="GL238" s="8">
        <f t="shared" si="925"/>
        <v>0</v>
      </c>
      <c r="GM238" s="6">
        <v>0</v>
      </c>
      <c r="GN238" s="5">
        <v>0</v>
      </c>
      <c r="GO238" s="8">
        <f t="shared" si="926"/>
        <v>0</v>
      </c>
      <c r="GP238" s="6">
        <f t="shared" si="932"/>
        <v>1.3628200000000001</v>
      </c>
      <c r="GQ238" s="8">
        <f t="shared" si="928"/>
        <v>100.07300000000001</v>
      </c>
    </row>
    <row r="239" spans="1:199" ht="15" thickBot="1" x14ac:dyDescent="0.35">
      <c r="A239" s="45"/>
      <c r="B239" s="55" t="s">
        <v>14</v>
      </c>
      <c r="C239" s="26">
        <f t="shared" ref="C239:D239" si="933">SUM(C227:C238)</f>
        <v>0</v>
      </c>
      <c r="D239" s="24">
        <f t="shared" si="933"/>
        <v>0</v>
      </c>
      <c r="E239" s="27"/>
      <c r="F239" s="26">
        <f t="shared" ref="F239:G239" si="934">SUM(F227:F238)</f>
        <v>0</v>
      </c>
      <c r="G239" s="24">
        <f t="shared" si="934"/>
        <v>0</v>
      </c>
      <c r="H239" s="27"/>
      <c r="I239" s="26">
        <f t="shared" ref="I239:J239" si="935">SUM(I227:I238)</f>
        <v>0</v>
      </c>
      <c r="J239" s="24">
        <f t="shared" si="935"/>
        <v>0</v>
      </c>
      <c r="K239" s="27"/>
      <c r="L239" s="26">
        <f t="shared" ref="L239:M239" si="936">SUM(L227:L238)</f>
        <v>0</v>
      </c>
      <c r="M239" s="24">
        <f t="shared" si="936"/>
        <v>0</v>
      </c>
      <c r="N239" s="27"/>
      <c r="O239" s="26">
        <f t="shared" ref="O239:P239" si="937">SUM(O227:O238)</f>
        <v>2.76</v>
      </c>
      <c r="P239" s="24">
        <f t="shared" si="937"/>
        <v>184.31299999999999</v>
      </c>
      <c r="Q239" s="27"/>
      <c r="R239" s="26">
        <f t="shared" ref="R239:S239" si="938">SUM(R227:R238)</f>
        <v>0</v>
      </c>
      <c r="S239" s="24">
        <f t="shared" si="938"/>
        <v>0</v>
      </c>
      <c r="T239" s="27"/>
      <c r="U239" s="26">
        <f t="shared" ref="U239:V239" si="939">SUM(U227:U238)</f>
        <v>26</v>
      </c>
      <c r="V239" s="24">
        <f t="shared" si="939"/>
        <v>8.9809999999999999</v>
      </c>
      <c r="W239" s="27"/>
      <c r="X239" s="26">
        <f t="shared" ref="X239:Y239" si="940">SUM(X227:X238)</f>
        <v>0</v>
      </c>
      <c r="Y239" s="24">
        <f t="shared" si="940"/>
        <v>0</v>
      </c>
      <c r="Z239" s="27"/>
      <c r="AA239" s="26">
        <f t="shared" ref="AA239:AB239" si="941">SUM(AA227:AA238)</f>
        <v>1528.2529999999999</v>
      </c>
      <c r="AB239" s="24">
        <f t="shared" si="941"/>
        <v>31220.677</v>
      </c>
      <c r="AC239" s="27"/>
      <c r="AD239" s="26">
        <f t="shared" ref="AD239:AE239" si="942">SUM(AD227:AD238)</f>
        <v>0</v>
      </c>
      <c r="AE239" s="24">
        <f t="shared" si="942"/>
        <v>0</v>
      </c>
      <c r="AF239" s="27"/>
      <c r="AG239" s="26">
        <f t="shared" ref="AG239:AH239" si="943">SUM(AG227:AG238)</f>
        <v>0</v>
      </c>
      <c r="AH239" s="24">
        <f t="shared" si="943"/>
        <v>0</v>
      </c>
      <c r="AI239" s="27"/>
      <c r="AJ239" s="26">
        <f t="shared" ref="AJ239:AK239" si="944">SUM(AJ227:AJ238)</f>
        <v>0</v>
      </c>
      <c r="AK239" s="24">
        <f t="shared" si="944"/>
        <v>0</v>
      </c>
      <c r="AL239" s="27"/>
      <c r="AM239" s="26">
        <f t="shared" ref="AM239:AN239" si="945">SUM(AM227:AM238)</f>
        <v>0</v>
      </c>
      <c r="AN239" s="24">
        <f t="shared" si="945"/>
        <v>0</v>
      </c>
      <c r="AO239" s="27"/>
      <c r="AP239" s="26">
        <f t="shared" ref="AP239:AQ239" si="946">SUM(AP227:AP238)</f>
        <v>0</v>
      </c>
      <c r="AQ239" s="24">
        <f t="shared" si="946"/>
        <v>0</v>
      </c>
      <c r="AR239" s="27"/>
      <c r="AS239" s="26">
        <f t="shared" ref="AS239:AT239" si="947">SUM(AS227:AS238)</f>
        <v>0</v>
      </c>
      <c r="AT239" s="24">
        <f t="shared" si="947"/>
        <v>0</v>
      </c>
      <c r="AU239" s="27"/>
      <c r="AV239" s="26">
        <f t="shared" ref="AV239:AW239" si="948">SUM(AV227:AV238)</f>
        <v>36</v>
      </c>
      <c r="AW239" s="24">
        <f t="shared" si="948"/>
        <v>216</v>
      </c>
      <c r="AX239" s="27"/>
      <c r="AY239" s="26">
        <f t="shared" ref="AY239:AZ239" si="949">SUM(AY227:AY238)</f>
        <v>0</v>
      </c>
      <c r="AZ239" s="24">
        <f t="shared" si="949"/>
        <v>0</v>
      </c>
      <c r="BA239" s="27"/>
      <c r="BB239" s="26">
        <f t="shared" ref="BB239:BC239" si="950">SUM(BB227:BB238)</f>
        <v>4.4139999999999999E-2</v>
      </c>
      <c r="BC239" s="24">
        <f t="shared" si="950"/>
        <v>55.876000000000005</v>
      </c>
      <c r="BD239" s="27"/>
      <c r="BE239" s="26">
        <f t="shared" ref="BE239:BF239" si="951">SUM(BE227:BE238)</f>
        <v>7.4999999999999997E-2</v>
      </c>
      <c r="BF239" s="24">
        <f t="shared" si="951"/>
        <v>10.353999999999999</v>
      </c>
      <c r="BG239" s="27"/>
      <c r="BH239" s="26">
        <f t="shared" ref="BH239:BI239" si="952">SUM(BH227:BH238)</f>
        <v>7.3613600000000003</v>
      </c>
      <c r="BI239" s="24">
        <f t="shared" si="952"/>
        <v>474.69400000000002</v>
      </c>
      <c r="BJ239" s="27"/>
      <c r="BK239" s="26">
        <f t="shared" ref="BK239:BL239" si="953">SUM(BK227:BK238)</f>
        <v>0</v>
      </c>
      <c r="BL239" s="24">
        <f t="shared" si="953"/>
        <v>0</v>
      </c>
      <c r="BM239" s="27"/>
      <c r="BN239" s="26">
        <f t="shared" ref="BN239:BO239" si="954">SUM(BN227:BN238)</f>
        <v>0</v>
      </c>
      <c r="BO239" s="24">
        <f t="shared" si="954"/>
        <v>0</v>
      </c>
      <c r="BP239" s="27"/>
      <c r="BQ239" s="26">
        <f t="shared" ref="BQ239:BR239" si="955">SUM(BQ227:BQ238)</f>
        <v>0</v>
      </c>
      <c r="BR239" s="24">
        <f t="shared" si="955"/>
        <v>0</v>
      </c>
      <c r="BS239" s="27"/>
      <c r="BT239" s="26">
        <f t="shared" ref="BT239:BU239" si="956">SUM(BT227:BT238)</f>
        <v>0</v>
      </c>
      <c r="BU239" s="24">
        <f t="shared" si="956"/>
        <v>0</v>
      </c>
      <c r="BV239" s="27"/>
      <c r="BW239" s="26">
        <f t="shared" ref="BW239:BX239" si="957">SUM(BW227:BW238)</f>
        <v>0</v>
      </c>
      <c r="BX239" s="24">
        <f t="shared" si="957"/>
        <v>0</v>
      </c>
      <c r="BY239" s="27"/>
      <c r="BZ239" s="26">
        <f t="shared" ref="BZ239:CA239" si="958">SUM(BZ227:BZ238)</f>
        <v>0</v>
      </c>
      <c r="CA239" s="24">
        <f t="shared" si="958"/>
        <v>0</v>
      </c>
      <c r="CB239" s="27"/>
      <c r="CC239" s="26">
        <f t="shared" ref="CC239:CD239" si="959">SUM(CC227:CC238)</f>
        <v>40.575000000000003</v>
      </c>
      <c r="CD239" s="24">
        <f t="shared" si="959"/>
        <v>1867.1579999999999</v>
      </c>
      <c r="CE239" s="27"/>
      <c r="CF239" s="26">
        <f t="shared" ref="CF239:CG239" si="960">SUM(CF227:CF238)</f>
        <v>0</v>
      </c>
      <c r="CG239" s="24">
        <f t="shared" si="960"/>
        <v>0</v>
      </c>
      <c r="CH239" s="27"/>
      <c r="CI239" s="26">
        <f t="shared" ref="CI239:CJ239" si="961">SUM(CI227:CI238)</f>
        <v>5.3299999999999997E-3</v>
      </c>
      <c r="CJ239" s="24">
        <f t="shared" si="961"/>
        <v>4.5999999999999999E-2</v>
      </c>
      <c r="CK239" s="27"/>
      <c r="CL239" s="26">
        <f t="shared" ref="CL239:CM239" si="962">SUM(CL227:CL238)</f>
        <v>5.7499999999999999E-3</v>
      </c>
      <c r="CM239" s="24">
        <f t="shared" si="962"/>
        <v>1E-3</v>
      </c>
      <c r="CN239" s="27"/>
      <c r="CO239" s="26">
        <f t="shared" ref="CO239:CP239" si="963">SUM(CO227:CO238)</f>
        <v>0</v>
      </c>
      <c r="CP239" s="24">
        <f t="shared" si="963"/>
        <v>0</v>
      </c>
      <c r="CQ239" s="27"/>
      <c r="CR239" s="26">
        <f t="shared" ref="CR239:CS239" si="964">SUM(CR227:CR238)</f>
        <v>0</v>
      </c>
      <c r="CS239" s="24">
        <f t="shared" si="964"/>
        <v>0</v>
      </c>
      <c r="CT239" s="27"/>
      <c r="CU239" s="26">
        <f t="shared" ref="CU239:CV239" si="965">SUM(CU227:CU238)</f>
        <v>0</v>
      </c>
      <c r="CV239" s="24">
        <f t="shared" si="965"/>
        <v>0</v>
      </c>
      <c r="CW239" s="27"/>
      <c r="CX239" s="26">
        <f t="shared" ref="CX239:CY239" si="966">SUM(CX227:CX238)</f>
        <v>0</v>
      </c>
      <c r="CY239" s="24">
        <f t="shared" si="966"/>
        <v>0</v>
      </c>
      <c r="CZ239" s="27"/>
      <c r="DA239" s="26">
        <f t="shared" ref="DA239:DB239" si="967">SUM(DA227:DA238)</f>
        <v>0</v>
      </c>
      <c r="DB239" s="24">
        <f t="shared" si="967"/>
        <v>0</v>
      </c>
      <c r="DC239" s="27"/>
      <c r="DD239" s="26">
        <f t="shared" ref="DD239:DE239" si="968">SUM(DD227:DD238)</f>
        <v>0</v>
      </c>
      <c r="DE239" s="24">
        <f t="shared" si="968"/>
        <v>0</v>
      </c>
      <c r="DF239" s="27"/>
      <c r="DG239" s="26">
        <f t="shared" ref="DG239:DH239" si="969">SUM(DG227:DG238)</f>
        <v>0</v>
      </c>
      <c r="DH239" s="24">
        <f t="shared" si="969"/>
        <v>0</v>
      </c>
      <c r="DI239" s="27"/>
      <c r="DJ239" s="26">
        <f t="shared" ref="DJ239:DK239" si="970">SUM(DJ227:DJ238)</f>
        <v>128</v>
      </c>
      <c r="DK239" s="24">
        <f t="shared" si="970"/>
        <v>3110.5839999999998</v>
      </c>
      <c r="DL239" s="27"/>
      <c r="DM239" s="26">
        <f t="shared" ref="DM239:DN239" si="971">SUM(DM227:DM238)</f>
        <v>0</v>
      </c>
      <c r="DN239" s="24">
        <f t="shared" si="971"/>
        <v>0</v>
      </c>
      <c r="DO239" s="27"/>
      <c r="DP239" s="26">
        <f t="shared" ref="DP239:DQ239" si="972">SUM(DP227:DP238)</f>
        <v>6.5860000000000003</v>
      </c>
      <c r="DQ239" s="24">
        <f t="shared" si="972"/>
        <v>342.42200000000003</v>
      </c>
      <c r="DR239" s="27"/>
      <c r="DS239" s="26">
        <f t="shared" ref="DS239:DT239" si="973">SUM(DS227:DS238)</f>
        <v>0</v>
      </c>
      <c r="DT239" s="24">
        <f t="shared" si="973"/>
        <v>0</v>
      </c>
      <c r="DU239" s="27"/>
      <c r="DV239" s="26">
        <f t="shared" ref="DV239:DW239" si="974">SUM(DV227:DV238)</f>
        <v>0</v>
      </c>
      <c r="DW239" s="24">
        <f t="shared" si="974"/>
        <v>0</v>
      </c>
      <c r="DX239" s="27"/>
      <c r="DY239" s="26">
        <f t="shared" ref="DY239:DZ239" si="975">SUM(DY227:DY238)</f>
        <v>0</v>
      </c>
      <c r="DZ239" s="24">
        <f t="shared" si="975"/>
        <v>0</v>
      </c>
      <c r="EA239" s="27"/>
      <c r="EB239" s="26">
        <f t="shared" ref="EB239:EC239" si="976">SUM(EB227:EB238)</f>
        <v>2183.16</v>
      </c>
      <c r="EC239" s="24">
        <f t="shared" si="976"/>
        <v>42075.827000000005</v>
      </c>
      <c r="ED239" s="27"/>
      <c r="EE239" s="26">
        <f t="shared" ref="EE239:EF239" si="977">SUM(EE227:EE238)</f>
        <v>0</v>
      </c>
      <c r="EF239" s="24">
        <f t="shared" si="977"/>
        <v>0</v>
      </c>
      <c r="EG239" s="27"/>
      <c r="EH239" s="26">
        <f t="shared" ref="EH239:EI239" si="978">SUM(EH227:EH238)</f>
        <v>0</v>
      </c>
      <c r="EI239" s="24">
        <f t="shared" si="978"/>
        <v>0</v>
      </c>
      <c r="EJ239" s="27"/>
      <c r="EK239" s="26">
        <f t="shared" ref="EK239:EL239" si="979">SUM(EK227:EK238)</f>
        <v>0</v>
      </c>
      <c r="EL239" s="24">
        <f t="shared" si="979"/>
        <v>0</v>
      </c>
      <c r="EM239" s="27"/>
      <c r="EN239" s="26">
        <f t="shared" ref="EN239:EO239" si="980">SUM(EN227:EN238)</f>
        <v>0</v>
      </c>
      <c r="EO239" s="24">
        <f t="shared" si="980"/>
        <v>0</v>
      </c>
      <c r="EP239" s="27"/>
      <c r="EQ239" s="26">
        <f t="shared" ref="EQ239:ER239" si="981">SUM(EQ227:EQ238)</f>
        <v>0</v>
      </c>
      <c r="ER239" s="24">
        <f t="shared" si="981"/>
        <v>0</v>
      </c>
      <c r="ES239" s="27"/>
      <c r="ET239" s="26">
        <f t="shared" ref="ET239:EU239" si="982">SUM(ET227:ET238)</f>
        <v>0</v>
      </c>
      <c r="EU239" s="24">
        <f t="shared" si="982"/>
        <v>0</v>
      </c>
      <c r="EV239" s="27"/>
      <c r="EW239" s="26">
        <f t="shared" ref="EW239:EX239" si="983">SUM(EW227:EW238)</f>
        <v>0</v>
      </c>
      <c r="EX239" s="24">
        <f t="shared" si="983"/>
        <v>0</v>
      </c>
      <c r="EY239" s="27"/>
      <c r="EZ239" s="26">
        <f t="shared" ref="EZ239:FA239" si="984">SUM(EZ227:EZ238)</f>
        <v>0.72</v>
      </c>
      <c r="FA239" s="24">
        <f t="shared" si="984"/>
        <v>19.8</v>
      </c>
      <c r="FB239" s="27"/>
      <c r="FC239" s="26">
        <f t="shared" ref="FC239:FD239" si="985">SUM(FC227:FC238)</f>
        <v>226.42699999999999</v>
      </c>
      <c r="FD239" s="24">
        <f t="shared" si="985"/>
        <v>6615.4240000000009</v>
      </c>
      <c r="FE239" s="27"/>
      <c r="FF239" s="26">
        <f t="shared" ref="FF239:FG239" si="986">SUM(FF227:FF238)</f>
        <v>2.2199999999999998</v>
      </c>
      <c r="FG239" s="24">
        <f t="shared" si="986"/>
        <v>229.84199999999998</v>
      </c>
      <c r="FH239" s="27"/>
      <c r="FI239" s="26">
        <f t="shared" ref="FI239:FJ239" si="987">SUM(FI227:FI238)</f>
        <v>5.4850200000000005</v>
      </c>
      <c r="FJ239" s="24">
        <f t="shared" si="987"/>
        <v>298.14299999999997</v>
      </c>
      <c r="FK239" s="27"/>
      <c r="FL239" s="26">
        <f t="shared" ref="FL239:FM239" si="988">SUM(FL227:FL238)</f>
        <v>0</v>
      </c>
      <c r="FM239" s="24">
        <f t="shared" si="988"/>
        <v>0</v>
      </c>
      <c r="FN239" s="27"/>
      <c r="FO239" s="26">
        <f t="shared" ref="FO239:FP239" si="989">SUM(FO227:FO238)</f>
        <v>0</v>
      </c>
      <c r="FP239" s="24">
        <f t="shared" si="989"/>
        <v>0</v>
      </c>
      <c r="FQ239" s="27"/>
      <c r="FR239" s="26">
        <f t="shared" ref="FR239:FS239" si="990">SUM(FR227:FR238)</f>
        <v>0</v>
      </c>
      <c r="FS239" s="24">
        <f t="shared" si="990"/>
        <v>0</v>
      </c>
      <c r="FT239" s="27"/>
      <c r="FU239" s="26">
        <f t="shared" ref="FU239:FV239" si="991">SUM(FU227:FU238)</f>
        <v>0</v>
      </c>
      <c r="FV239" s="24">
        <f t="shared" si="991"/>
        <v>0</v>
      </c>
      <c r="FW239" s="27"/>
      <c r="FX239" s="26">
        <f t="shared" ref="FX239:FY239" si="992">SUM(FX227:FX238)</f>
        <v>2E-3</v>
      </c>
      <c r="FY239" s="24">
        <f t="shared" si="992"/>
        <v>8.6999999999999994E-2</v>
      </c>
      <c r="FZ239" s="27"/>
      <c r="GA239" s="26">
        <f t="shared" ref="GA239:GB239" si="993">SUM(GA227:GA238)</f>
        <v>0.18234</v>
      </c>
      <c r="GB239" s="24">
        <f t="shared" si="993"/>
        <v>22.107999999999997</v>
      </c>
      <c r="GC239" s="27"/>
      <c r="GD239" s="26">
        <f t="shared" ref="GD239:GE239" si="994">SUM(GD227:GD238)</f>
        <v>2.1564200000000002</v>
      </c>
      <c r="GE239" s="24">
        <f t="shared" si="994"/>
        <v>110.205</v>
      </c>
      <c r="GF239" s="27"/>
      <c r="GG239" s="26">
        <f t="shared" ref="GG239:GH239" si="995">SUM(GG227:GG238)</f>
        <v>5.5000000000000003E-4</v>
      </c>
      <c r="GH239" s="24">
        <f t="shared" si="995"/>
        <v>1.3360000000000001</v>
      </c>
      <c r="GI239" s="27"/>
      <c r="GJ239" s="26">
        <f t="shared" ref="GJ239:GK239" si="996">SUM(GJ227:GJ238)</f>
        <v>0</v>
      </c>
      <c r="GK239" s="24">
        <f t="shared" si="996"/>
        <v>0</v>
      </c>
      <c r="GL239" s="27"/>
      <c r="GM239" s="26">
        <f t="shared" ref="GM239:GN239" si="997">SUM(GM227:GM238)</f>
        <v>0</v>
      </c>
      <c r="GN239" s="24">
        <f t="shared" si="997"/>
        <v>0</v>
      </c>
      <c r="GO239" s="27"/>
      <c r="GP239" s="26">
        <f t="shared" si="932"/>
        <v>4196.0189099999998</v>
      </c>
      <c r="GQ239" s="27">
        <f t="shared" si="928"/>
        <v>86863.878000000012</v>
      </c>
    </row>
    <row r="240" spans="1:199" x14ac:dyDescent="0.3">
      <c r="A240" s="53">
        <v>2022</v>
      </c>
      <c r="B240" s="54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998">IF(F240=0,0,G240/F240*1000)</f>
        <v>0</v>
      </c>
      <c r="I240" s="6">
        <v>0</v>
      </c>
      <c r="J240" s="5">
        <v>0</v>
      </c>
      <c r="K240" s="8">
        <f t="shared" ref="K240:K251" si="999">IF(I240=0,0,J240/I240*1000)</f>
        <v>0</v>
      </c>
      <c r="L240" s="6">
        <v>0</v>
      </c>
      <c r="M240" s="5">
        <v>0</v>
      </c>
      <c r="N240" s="8">
        <f t="shared" ref="N240:N251" si="1000">IF(L240=0,0,M240/L240*1000)</f>
        <v>0</v>
      </c>
      <c r="O240" s="67">
        <v>7.36</v>
      </c>
      <c r="P240" s="5">
        <v>520.75099999999998</v>
      </c>
      <c r="Q240" s="8">
        <f t="shared" ref="Q240:Q251" si="1001">IF(O240=0,0,P240/O240*1000)</f>
        <v>70754.211956521729</v>
      </c>
      <c r="R240" s="6">
        <v>0</v>
      </c>
      <c r="S240" s="5">
        <v>0</v>
      </c>
      <c r="T240" s="8">
        <f t="shared" ref="T240:T251" si="1002">IF(R240=0,0,S240/R240*1000)</f>
        <v>0</v>
      </c>
      <c r="U240" s="6">
        <v>0</v>
      </c>
      <c r="V240" s="5">
        <v>0</v>
      </c>
      <c r="W240" s="8">
        <f t="shared" ref="W240:W251" si="1003">IF(U240=0,0,V240/U240*1000)</f>
        <v>0</v>
      </c>
      <c r="X240" s="6">
        <v>0</v>
      </c>
      <c r="Y240" s="5">
        <v>0</v>
      </c>
      <c r="Z240" s="8">
        <f t="shared" ref="Z240:Z251" si="1004">IF(X240=0,0,Y240/X240*1000)</f>
        <v>0</v>
      </c>
      <c r="AA240" s="6">
        <v>0</v>
      </c>
      <c r="AB240" s="5">
        <v>0</v>
      </c>
      <c r="AC240" s="8">
        <f t="shared" ref="AC240:AC251" si="1005">IF(AA240=0,0,AB240/AA240*1000)</f>
        <v>0</v>
      </c>
      <c r="AD240" s="6">
        <v>0</v>
      </c>
      <c r="AE240" s="5">
        <v>0</v>
      </c>
      <c r="AF240" s="8">
        <f t="shared" ref="AF240:AF251" si="1006">IF(AD240=0,0,AE240/AD240*1000)</f>
        <v>0</v>
      </c>
      <c r="AG240" s="6">
        <v>0</v>
      </c>
      <c r="AH240" s="5">
        <v>0</v>
      </c>
      <c r="AI240" s="8">
        <f t="shared" ref="AI240:AI251" si="1007">IF(AG240=0,0,AH240/AG240*1000)</f>
        <v>0</v>
      </c>
      <c r="AJ240" s="6">
        <v>0</v>
      </c>
      <c r="AK240" s="5">
        <v>0</v>
      </c>
      <c r="AL240" s="8">
        <f t="shared" ref="AL240:AL251" si="1008">IF(AJ240=0,0,AK240/AJ240*1000)</f>
        <v>0</v>
      </c>
      <c r="AM240" s="6">
        <v>0</v>
      </c>
      <c r="AN240" s="5">
        <v>0</v>
      </c>
      <c r="AO240" s="8">
        <f t="shared" ref="AO240:AO251" si="1009">IF(AM240=0,0,AN240/AM240*1000)</f>
        <v>0</v>
      </c>
      <c r="AP240" s="6">
        <v>0</v>
      </c>
      <c r="AQ240" s="5">
        <v>0</v>
      </c>
      <c r="AR240" s="8">
        <f t="shared" ref="AR240:AR251" si="1010">IF(AP240=0,0,AQ240/AP240*1000)</f>
        <v>0</v>
      </c>
      <c r="AS240" s="6">
        <v>0</v>
      </c>
      <c r="AT240" s="5">
        <v>0</v>
      </c>
      <c r="AU240" s="8">
        <f t="shared" ref="AU240:AU251" si="1011">IF(AS240=0,0,AT240/AS240*1000)</f>
        <v>0</v>
      </c>
      <c r="AV240" s="6">
        <v>0</v>
      </c>
      <c r="AW240" s="5">
        <v>0</v>
      </c>
      <c r="AX240" s="8">
        <f t="shared" ref="AX240:AX251" si="1012">IF(AV240=0,0,AW240/AV240*1000)</f>
        <v>0</v>
      </c>
      <c r="AY240" s="6">
        <v>0</v>
      </c>
      <c r="AZ240" s="5">
        <v>0</v>
      </c>
      <c r="BA240" s="8">
        <f t="shared" ref="BA240:BA251" si="1013">IF(AY240=0,0,AZ240/AY240*1000)</f>
        <v>0</v>
      </c>
      <c r="BB240" s="6">
        <v>0</v>
      </c>
      <c r="BC240" s="5">
        <v>0</v>
      </c>
      <c r="BD240" s="8">
        <f t="shared" ref="BD240:BD251" si="1014">IF(BB240=0,0,BC240/BB240*1000)</f>
        <v>0</v>
      </c>
      <c r="BE240" s="6">
        <v>0</v>
      </c>
      <c r="BF240" s="5">
        <v>0</v>
      </c>
      <c r="BG240" s="8">
        <f t="shared" ref="BG240:BG251" si="1015">IF(BE240=0,0,BF240/BE240*1000)</f>
        <v>0</v>
      </c>
      <c r="BH240" s="6">
        <v>0</v>
      </c>
      <c r="BI240" s="5">
        <v>0</v>
      </c>
      <c r="BJ240" s="8">
        <f t="shared" ref="BJ240:BJ251" si="1016">IF(BH240=0,0,BI240/BH240*1000)</f>
        <v>0</v>
      </c>
      <c r="BK240" s="6">
        <v>0</v>
      </c>
      <c r="BL240" s="5">
        <v>0</v>
      </c>
      <c r="BM240" s="8">
        <f t="shared" ref="BM240:BM251" si="1017">IF(BK240=0,0,BL240/BK240*1000)</f>
        <v>0</v>
      </c>
      <c r="BN240" s="6">
        <v>0</v>
      </c>
      <c r="BO240" s="5">
        <v>0</v>
      </c>
      <c r="BP240" s="8">
        <f t="shared" ref="BP240:BP251" si="1018">IF(BN240=0,0,BO240/BN240*1000)</f>
        <v>0</v>
      </c>
      <c r="BQ240" s="6">
        <v>0</v>
      </c>
      <c r="BR240" s="5">
        <v>0</v>
      </c>
      <c r="BS240" s="8">
        <f t="shared" ref="BS240:BS251" si="1019">IF(BQ240=0,0,BR240/BQ240*1000)</f>
        <v>0</v>
      </c>
      <c r="BT240" s="6">
        <v>0</v>
      </c>
      <c r="BU240" s="5">
        <v>0</v>
      </c>
      <c r="BV240" s="8">
        <f t="shared" ref="BV240:BV251" si="1020">IF(BT240=0,0,BU240/BT240*1000)</f>
        <v>0</v>
      </c>
      <c r="BW240" s="6">
        <v>0</v>
      </c>
      <c r="BX240" s="5">
        <v>0</v>
      </c>
      <c r="BY240" s="8">
        <f t="shared" ref="BY240:BY251" si="1021">IF(BW240=0,0,BX240/BW240*1000)</f>
        <v>0</v>
      </c>
      <c r="BZ240" s="6">
        <v>0</v>
      </c>
      <c r="CA240" s="5">
        <v>0</v>
      </c>
      <c r="CB240" s="8">
        <f t="shared" ref="CB240:CB251" si="1022">IF(BZ240=0,0,CA240/BZ240*1000)</f>
        <v>0</v>
      </c>
      <c r="CC240" s="67">
        <v>20</v>
      </c>
      <c r="CD240" s="5">
        <v>968.96100000000001</v>
      </c>
      <c r="CE240" s="8">
        <f t="shared" ref="CE240:CE251" si="1023">IF(CC240=0,0,CD240/CC240*1000)</f>
        <v>48448.05</v>
      </c>
      <c r="CF240" s="6">
        <v>0</v>
      </c>
      <c r="CG240" s="5">
        <v>0</v>
      </c>
      <c r="CH240" s="8">
        <f t="shared" ref="CH240:CH251" si="1024">IF(CF240=0,0,CG240/CF240*1000)</f>
        <v>0</v>
      </c>
      <c r="CI240" s="6">
        <v>0</v>
      </c>
      <c r="CJ240" s="5">
        <v>0</v>
      </c>
      <c r="CK240" s="8">
        <f t="shared" ref="CK240:CK251" si="1025">IF(CI240=0,0,CJ240/CI240*1000)</f>
        <v>0</v>
      </c>
      <c r="CL240" s="6">
        <v>0</v>
      </c>
      <c r="CM240" s="5">
        <v>0</v>
      </c>
      <c r="CN240" s="8">
        <f t="shared" ref="CN240:CN251" si="1026">IF(CL240=0,0,CM240/CL240*1000)</f>
        <v>0</v>
      </c>
      <c r="CO240" s="6">
        <v>0</v>
      </c>
      <c r="CP240" s="5">
        <v>0</v>
      </c>
      <c r="CQ240" s="8">
        <f t="shared" ref="CQ240:CQ251" si="1027">IF(CO240=0,0,CP240/CO240*1000)</f>
        <v>0</v>
      </c>
      <c r="CR240" s="6">
        <v>0</v>
      </c>
      <c r="CS240" s="5">
        <v>0</v>
      </c>
      <c r="CT240" s="8">
        <f t="shared" ref="CT240:CT251" si="1028">IF(CR240=0,0,CS240/CR240*1000)</f>
        <v>0</v>
      </c>
      <c r="CU240" s="6">
        <v>0</v>
      </c>
      <c r="CV240" s="5">
        <v>0</v>
      </c>
      <c r="CW240" s="8">
        <f t="shared" ref="CW240:CW251" si="1029">IF(CU240=0,0,CV240/CU240*1000)</f>
        <v>0</v>
      </c>
      <c r="CX240" s="6">
        <v>0</v>
      </c>
      <c r="CY240" s="5">
        <v>0</v>
      </c>
      <c r="CZ240" s="8">
        <f t="shared" ref="CZ240:CZ251" si="1030">IF(CX240=0,0,CY240/CX240*1000)</f>
        <v>0</v>
      </c>
      <c r="DA240" s="6">
        <v>0</v>
      </c>
      <c r="DB240" s="5">
        <v>0</v>
      </c>
      <c r="DC240" s="8">
        <f t="shared" ref="DC240:DC251" si="1031">IF(DA240=0,0,DB240/DA240*1000)</f>
        <v>0</v>
      </c>
      <c r="DD240" s="6">
        <v>0</v>
      </c>
      <c r="DE240" s="5">
        <v>0</v>
      </c>
      <c r="DF240" s="8">
        <f t="shared" ref="DF240:DF251" si="1032">IF(DD240=0,0,DE240/DD240*1000)</f>
        <v>0</v>
      </c>
      <c r="DG240" s="6">
        <v>0</v>
      </c>
      <c r="DH240" s="5">
        <v>0</v>
      </c>
      <c r="DI240" s="8">
        <f t="shared" ref="DI240:DI251" si="1033">IF(DG240=0,0,DH240/DG240*1000)</f>
        <v>0</v>
      </c>
      <c r="DJ240" s="6">
        <v>0</v>
      </c>
      <c r="DK240" s="5">
        <v>0</v>
      </c>
      <c r="DL240" s="8">
        <f t="shared" ref="DL240:DL251" si="1034">IF(DJ240=0,0,DK240/DJ240*1000)</f>
        <v>0</v>
      </c>
      <c r="DM240" s="6">
        <v>0</v>
      </c>
      <c r="DN240" s="5">
        <v>0</v>
      </c>
      <c r="DO240" s="8">
        <f t="shared" ref="DO240:DO251" si="1035">IF(DM240=0,0,DN240/DM240*1000)</f>
        <v>0</v>
      </c>
      <c r="DP240" s="67">
        <v>0.92</v>
      </c>
      <c r="DQ240" s="5">
        <v>35.073</v>
      </c>
      <c r="DR240" s="8">
        <f t="shared" ref="DR240:DR251" si="1036">IF(DP240=0,0,DQ240/DP240*1000)</f>
        <v>38122.82608695652</v>
      </c>
      <c r="DS240" s="6">
        <v>0</v>
      </c>
      <c r="DT240" s="5">
        <v>0</v>
      </c>
      <c r="DU240" s="8">
        <f t="shared" ref="DU240:DU251" si="1037">IF(DS240=0,0,DT240/DS240*1000)</f>
        <v>0</v>
      </c>
      <c r="DV240" s="6">
        <v>0</v>
      </c>
      <c r="DW240" s="5">
        <v>0</v>
      </c>
      <c r="DX240" s="8">
        <f t="shared" ref="DX240:DX251" si="1038">IF(DV240=0,0,DW240/DV240*1000)</f>
        <v>0</v>
      </c>
      <c r="DY240" s="6">
        <v>0</v>
      </c>
      <c r="DZ240" s="5">
        <v>0</v>
      </c>
      <c r="EA240" s="8">
        <f t="shared" ref="EA240:EA251" si="1039">IF(DY240=0,0,DZ240/DY240*1000)</f>
        <v>0</v>
      </c>
      <c r="EB240" s="67">
        <v>287.85000000000002</v>
      </c>
      <c r="EC240" s="5">
        <v>7067.3140000000003</v>
      </c>
      <c r="ED240" s="8">
        <f t="shared" ref="ED240:ED251" si="1040">IF(EB240=0,0,EC240/EB240*1000)</f>
        <v>24552.072259857563</v>
      </c>
      <c r="EE240" s="6">
        <v>0</v>
      </c>
      <c r="EF240" s="5">
        <v>0</v>
      </c>
      <c r="EG240" s="8">
        <f t="shared" ref="EG240:EG251" si="1041">IF(EE240=0,0,EF240/EE240*1000)</f>
        <v>0</v>
      </c>
      <c r="EH240" s="6">
        <v>0</v>
      </c>
      <c r="EI240" s="5">
        <v>0</v>
      </c>
      <c r="EJ240" s="8">
        <f t="shared" ref="EJ240:EJ251" si="1042">IF(EH240=0,0,EI240/EH240*1000)</f>
        <v>0</v>
      </c>
      <c r="EK240" s="6">
        <v>0</v>
      </c>
      <c r="EL240" s="5">
        <v>0</v>
      </c>
      <c r="EM240" s="8">
        <f t="shared" ref="EM240:EM251" si="1043">IF(EK240=0,0,EL240/EK240*1000)</f>
        <v>0</v>
      </c>
      <c r="EN240" s="6">
        <v>0</v>
      </c>
      <c r="EO240" s="5">
        <v>0</v>
      </c>
      <c r="EP240" s="8">
        <f t="shared" ref="EP240:EP251" si="1044">IF(EN240=0,0,EO240/EN240*1000)</f>
        <v>0</v>
      </c>
      <c r="EQ240" s="6">
        <v>0</v>
      </c>
      <c r="ER240" s="5">
        <v>0</v>
      </c>
      <c r="ES240" s="8">
        <f t="shared" ref="ES240:ES251" si="1045">IF(EQ240=0,0,ER240/EQ240*1000)</f>
        <v>0</v>
      </c>
      <c r="ET240" s="6">
        <v>0</v>
      </c>
      <c r="EU240" s="5">
        <v>0</v>
      </c>
      <c r="EV240" s="8">
        <f t="shared" ref="EV240:EV251" si="1046">IF(ET240=0,0,EU240/ET240*1000)</f>
        <v>0</v>
      </c>
      <c r="EW240" s="6">
        <v>0</v>
      </c>
      <c r="EX240" s="5">
        <v>0</v>
      </c>
      <c r="EY240" s="8">
        <f t="shared" ref="EY240:EY251" si="1047">IF(EW240=0,0,EX240/EW240*1000)</f>
        <v>0</v>
      </c>
      <c r="EZ240" s="6">
        <v>0</v>
      </c>
      <c r="FA240" s="5">
        <v>0</v>
      </c>
      <c r="FB240" s="8">
        <f t="shared" ref="FB240:FB251" si="1048">IF(EZ240=0,0,FA240/EZ240*1000)</f>
        <v>0</v>
      </c>
      <c r="FC240" s="6">
        <v>0</v>
      </c>
      <c r="FD240" s="5">
        <v>0</v>
      </c>
      <c r="FE240" s="8">
        <f t="shared" ref="FE240:FE251" si="1049">IF(FC240=0,0,FD240/FC240*1000)</f>
        <v>0</v>
      </c>
      <c r="FF240" s="67">
        <v>0.74</v>
      </c>
      <c r="FG240" s="5">
        <v>76.863</v>
      </c>
      <c r="FH240" s="8">
        <f t="shared" ref="FH240:FH251" si="1050">IF(FF240=0,0,FG240/FF240*1000)</f>
        <v>103868.91891891892</v>
      </c>
      <c r="FI240" s="67">
        <v>0.9</v>
      </c>
      <c r="FJ240" s="5">
        <v>50.984000000000002</v>
      </c>
      <c r="FK240" s="8">
        <f t="shared" ref="FK240:FK251" si="1051">IF(FI240=0,0,FJ240/FI240*1000)</f>
        <v>56648.888888888891</v>
      </c>
      <c r="FL240" s="6">
        <v>0</v>
      </c>
      <c r="FM240" s="5">
        <v>0</v>
      </c>
      <c r="FN240" s="8">
        <f t="shared" ref="FN240:FN251" si="1052">IF(FL240=0,0,FM240/FL240*1000)</f>
        <v>0</v>
      </c>
      <c r="FO240" s="6">
        <v>0</v>
      </c>
      <c r="FP240" s="5">
        <v>0</v>
      </c>
      <c r="FQ240" s="8">
        <f t="shared" ref="FQ240:FQ251" si="1053">IF(FO240=0,0,FP240/FO240*1000)</f>
        <v>0</v>
      </c>
      <c r="FR240" s="6">
        <v>0</v>
      </c>
      <c r="FS240" s="5">
        <v>0</v>
      </c>
      <c r="FT240" s="8">
        <f t="shared" ref="FT240:FT251" si="1054">IF(FR240=0,0,FS240/FR240*1000)</f>
        <v>0</v>
      </c>
      <c r="FU240" s="6">
        <v>0</v>
      </c>
      <c r="FV240" s="5">
        <v>0</v>
      </c>
      <c r="FW240" s="8">
        <f t="shared" ref="FW240:FW251" si="1055">IF(FU240=0,0,FV240/FU240*1000)</f>
        <v>0</v>
      </c>
      <c r="FX240" s="6">
        <v>0</v>
      </c>
      <c r="FY240" s="5">
        <v>0</v>
      </c>
      <c r="FZ240" s="8">
        <f t="shared" ref="FZ240:FZ251" si="1056">IF(FX240=0,0,FY240/FX240*1000)</f>
        <v>0</v>
      </c>
      <c r="GA240" s="67">
        <v>1E-3</v>
      </c>
      <c r="GB240" s="5">
        <v>0.66</v>
      </c>
      <c r="GC240" s="8">
        <f t="shared" ref="GC240:GC251" si="1057">IF(GA240=0,0,GB240/GA240*1000)</f>
        <v>660000</v>
      </c>
      <c r="GD240" s="6">
        <v>0</v>
      </c>
      <c r="GE240" s="5">
        <v>0</v>
      </c>
      <c r="GF240" s="8">
        <f t="shared" ref="GF240:GF251" si="1058">IF(GD240=0,0,GE240/GD240*1000)</f>
        <v>0</v>
      </c>
      <c r="GG240" s="6">
        <v>0</v>
      </c>
      <c r="GH240" s="5">
        <v>0</v>
      </c>
      <c r="GI240" s="8">
        <f t="shared" ref="GI240:GI251" si="1059">IF(GG240=0,0,GH240/GG240*1000)</f>
        <v>0</v>
      </c>
      <c r="GJ240" s="6">
        <v>0</v>
      </c>
      <c r="GK240" s="5">
        <v>0</v>
      </c>
      <c r="GL240" s="8">
        <f t="shared" ref="GL240:GL251" si="1060">IF(GJ240=0,0,GK240/GJ240*1000)</f>
        <v>0</v>
      </c>
      <c r="GM240" s="6">
        <v>0</v>
      </c>
      <c r="GN240" s="5">
        <v>0</v>
      </c>
      <c r="GO240" s="8">
        <f t="shared" ref="GO240:GO251" si="1061">IF(GM240=0,0,GN240/GM240*1000)</f>
        <v>0</v>
      </c>
      <c r="GP240" s="6">
        <f>SUMIF($C$5:$GO$5,"Ton",C240:GO240)</f>
        <v>317.77099999999996</v>
      </c>
      <c r="GQ240" s="8">
        <f>SUMIF($C$5:$GO$5,"F*",C240:GO240)</f>
        <v>8720.6059999999998</v>
      </c>
    </row>
    <row r="241" spans="1:199" x14ac:dyDescent="0.3">
      <c r="A241" s="53">
        <v>2022</v>
      </c>
      <c r="B241" s="54" t="s">
        <v>3</v>
      </c>
      <c r="C241" s="6">
        <v>0</v>
      </c>
      <c r="D241" s="5">
        <v>0</v>
      </c>
      <c r="E241" s="8">
        <f t="shared" ref="E241:E242" si="1062">IF(C241=0,0,D241/C241*1000)</f>
        <v>0</v>
      </c>
      <c r="F241" s="67">
        <v>1E-3</v>
      </c>
      <c r="G241" s="5">
        <v>1.0999999999999999E-2</v>
      </c>
      <c r="H241" s="8">
        <f t="shared" si="998"/>
        <v>11000</v>
      </c>
      <c r="I241" s="6">
        <v>0</v>
      </c>
      <c r="J241" s="5">
        <v>0</v>
      </c>
      <c r="K241" s="8">
        <f t="shared" si="999"/>
        <v>0</v>
      </c>
      <c r="L241" s="6">
        <v>0</v>
      </c>
      <c r="M241" s="5">
        <v>0</v>
      </c>
      <c r="N241" s="8">
        <f t="shared" si="1000"/>
        <v>0</v>
      </c>
      <c r="O241" s="6">
        <v>0</v>
      </c>
      <c r="P241" s="5">
        <v>0</v>
      </c>
      <c r="Q241" s="8">
        <f t="shared" si="1001"/>
        <v>0</v>
      </c>
      <c r="R241" s="6">
        <v>0</v>
      </c>
      <c r="S241" s="5">
        <v>0</v>
      </c>
      <c r="T241" s="8">
        <f t="shared" si="1002"/>
        <v>0</v>
      </c>
      <c r="U241" s="6">
        <v>0</v>
      </c>
      <c r="V241" s="5">
        <v>0</v>
      </c>
      <c r="W241" s="8">
        <f t="shared" si="1003"/>
        <v>0</v>
      </c>
      <c r="X241" s="6">
        <v>0</v>
      </c>
      <c r="Y241" s="5">
        <v>0</v>
      </c>
      <c r="Z241" s="8">
        <f t="shared" si="1004"/>
        <v>0</v>
      </c>
      <c r="AA241" s="67">
        <v>511.709</v>
      </c>
      <c r="AB241" s="5">
        <v>10796.262000000001</v>
      </c>
      <c r="AC241" s="8">
        <f t="shared" si="1005"/>
        <v>21098.440715328441</v>
      </c>
      <c r="AD241" s="6">
        <v>0</v>
      </c>
      <c r="AE241" s="5">
        <v>0</v>
      </c>
      <c r="AF241" s="8">
        <f t="shared" si="1006"/>
        <v>0</v>
      </c>
      <c r="AG241" s="6">
        <v>0</v>
      </c>
      <c r="AH241" s="5">
        <v>0</v>
      </c>
      <c r="AI241" s="8">
        <f t="shared" si="1007"/>
        <v>0</v>
      </c>
      <c r="AJ241" s="6">
        <v>0</v>
      </c>
      <c r="AK241" s="5">
        <v>0</v>
      </c>
      <c r="AL241" s="8">
        <f t="shared" si="1008"/>
        <v>0</v>
      </c>
      <c r="AM241" s="6">
        <v>0</v>
      </c>
      <c r="AN241" s="5">
        <v>0</v>
      </c>
      <c r="AO241" s="8">
        <f t="shared" si="1009"/>
        <v>0</v>
      </c>
      <c r="AP241" s="6">
        <v>0</v>
      </c>
      <c r="AQ241" s="5">
        <v>0</v>
      </c>
      <c r="AR241" s="8">
        <f t="shared" si="1010"/>
        <v>0</v>
      </c>
      <c r="AS241" s="6">
        <v>0</v>
      </c>
      <c r="AT241" s="5">
        <v>0</v>
      </c>
      <c r="AU241" s="8">
        <f t="shared" si="1011"/>
        <v>0</v>
      </c>
      <c r="AV241" s="6">
        <v>0</v>
      </c>
      <c r="AW241" s="5">
        <v>0</v>
      </c>
      <c r="AX241" s="8">
        <f t="shared" si="1012"/>
        <v>0</v>
      </c>
      <c r="AY241" s="6">
        <v>0</v>
      </c>
      <c r="AZ241" s="5">
        <v>0</v>
      </c>
      <c r="BA241" s="8">
        <f t="shared" si="1013"/>
        <v>0</v>
      </c>
      <c r="BB241" s="6">
        <v>0</v>
      </c>
      <c r="BC241" s="5">
        <v>0</v>
      </c>
      <c r="BD241" s="8">
        <f t="shared" si="1014"/>
        <v>0</v>
      </c>
      <c r="BE241" s="6">
        <v>0</v>
      </c>
      <c r="BF241" s="5">
        <v>0</v>
      </c>
      <c r="BG241" s="8">
        <f t="shared" si="1015"/>
        <v>0</v>
      </c>
      <c r="BH241" s="67">
        <v>1.07E-3</v>
      </c>
      <c r="BI241" s="5">
        <v>2.0630000000000002</v>
      </c>
      <c r="BJ241" s="8">
        <f t="shared" si="1016"/>
        <v>1928037.3831775703</v>
      </c>
      <c r="BK241" s="6">
        <v>0</v>
      </c>
      <c r="BL241" s="5">
        <v>0</v>
      </c>
      <c r="BM241" s="8">
        <f t="shared" si="1017"/>
        <v>0</v>
      </c>
      <c r="BN241" s="6">
        <v>0</v>
      </c>
      <c r="BO241" s="5">
        <v>0</v>
      </c>
      <c r="BP241" s="8">
        <f t="shared" si="1018"/>
        <v>0</v>
      </c>
      <c r="BQ241" s="6">
        <v>0</v>
      </c>
      <c r="BR241" s="5">
        <v>0</v>
      </c>
      <c r="BS241" s="8">
        <f t="shared" si="1019"/>
        <v>0</v>
      </c>
      <c r="BT241" s="6">
        <v>0</v>
      </c>
      <c r="BU241" s="5">
        <v>0</v>
      </c>
      <c r="BV241" s="8">
        <f t="shared" si="1020"/>
        <v>0</v>
      </c>
      <c r="BW241" s="6">
        <v>0</v>
      </c>
      <c r="BX241" s="5">
        <v>0</v>
      </c>
      <c r="BY241" s="8">
        <f t="shared" si="1021"/>
        <v>0</v>
      </c>
      <c r="BZ241" s="6">
        <v>0</v>
      </c>
      <c r="CA241" s="5">
        <v>0</v>
      </c>
      <c r="CB241" s="8">
        <f t="shared" si="1022"/>
        <v>0</v>
      </c>
      <c r="CC241" s="6">
        <v>0</v>
      </c>
      <c r="CD241" s="5">
        <v>0</v>
      </c>
      <c r="CE241" s="8">
        <f t="shared" si="1023"/>
        <v>0</v>
      </c>
      <c r="CF241" s="6">
        <v>0</v>
      </c>
      <c r="CG241" s="5">
        <v>0</v>
      </c>
      <c r="CH241" s="8">
        <f t="shared" si="1024"/>
        <v>0</v>
      </c>
      <c r="CI241" s="6">
        <v>0</v>
      </c>
      <c r="CJ241" s="5">
        <v>0</v>
      </c>
      <c r="CK241" s="8">
        <f t="shared" si="1025"/>
        <v>0</v>
      </c>
      <c r="CL241" s="6">
        <v>0</v>
      </c>
      <c r="CM241" s="5">
        <v>0</v>
      </c>
      <c r="CN241" s="8">
        <f t="shared" si="1026"/>
        <v>0</v>
      </c>
      <c r="CO241" s="6">
        <v>0</v>
      </c>
      <c r="CP241" s="5">
        <v>0</v>
      </c>
      <c r="CQ241" s="8">
        <f t="shared" si="1027"/>
        <v>0</v>
      </c>
      <c r="CR241" s="6">
        <v>0</v>
      </c>
      <c r="CS241" s="5">
        <v>0</v>
      </c>
      <c r="CT241" s="8">
        <f t="shared" si="1028"/>
        <v>0</v>
      </c>
      <c r="CU241" s="6">
        <v>0</v>
      </c>
      <c r="CV241" s="5">
        <v>0</v>
      </c>
      <c r="CW241" s="8">
        <f t="shared" si="1029"/>
        <v>0</v>
      </c>
      <c r="CX241" s="6">
        <v>0</v>
      </c>
      <c r="CY241" s="5">
        <v>0</v>
      </c>
      <c r="CZ241" s="8">
        <f t="shared" si="1030"/>
        <v>0</v>
      </c>
      <c r="DA241" s="6">
        <v>0</v>
      </c>
      <c r="DB241" s="5">
        <v>0</v>
      </c>
      <c r="DC241" s="8">
        <f t="shared" si="1031"/>
        <v>0</v>
      </c>
      <c r="DD241" s="6">
        <v>0</v>
      </c>
      <c r="DE241" s="5">
        <v>0</v>
      </c>
      <c r="DF241" s="8">
        <f t="shared" si="1032"/>
        <v>0</v>
      </c>
      <c r="DG241" s="6">
        <v>0</v>
      </c>
      <c r="DH241" s="5">
        <v>0</v>
      </c>
      <c r="DI241" s="8">
        <f t="shared" si="1033"/>
        <v>0</v>
      </c>
      <c r="DJ241" s="6">
        <v>0</v>
      </c>
      <c r="DK241" s="5">
        <v>0</v>
      </c>
      <c r="DL241" s="8">
        <f t="shared" si="1034"/>
        <v>0</v>
      </c>
      <c r="DM241" s="6">
        <v>0</v>
      </c>
      <c r="DN241" s="5">
        <v>0</v>
      </c>
      <c r="DO241" s="8">
        <f t="shared" si="1035"/>
        <v>0</v>
      </c>
      <c r="DP241" s="6">
        <v>0</v>
      </c>
      <c r="DQ241" s="5">
        <v>0</v>
      </c>
      <c r="DR241" s="8">
        <f t="shared" si="1036"/>
        <v>0</v>
      </c>
      <c r="DS241" s="6">
        <v>0</v>
      </c>
      <c r="DT241" s="5">
        <v>0</v>
      </c>
      <c r="DU241" s="8">
        <f t="shared" si="1037"/>
        <v>0</v>
      </c>
      <c r="DV241" s="6">
        <v>0</v>
      </c>
      <c r="DW241" s="5">
        <v>0</v>
      </c>
      <c r="DX241" s="8">
        <f t="shared" si="1038"/>
        <v>0</v>
      </c>
      <c r="DY241" s="6">
        <v>0</v>
      </c>
      <c r="DZ241" s="5">
        <v>0</v>
      </c>
      <c r="EA241" s="8">
        <f t="shared" si="1039"/>
        <v>0</v>
      </c>
      <c r="EB241" s="67">
        <v>167.88</v>
      </c>
      <c r="EC241" s="5">
        <v>4015.2359999999999</v>
      </c>
      <c r="ED241" s="8">
        <f t="shared" si="1040"/>
        <v>23917.298070050034</v>
      </c>
      <c r="EE241" s="6">
        <v>0</v>
      </c>
      <c r="EF241" s="5">
        <v>0</v>
      </c>
      <c r="EG241" s="8">
        <f t="shared" si="1041"/>
        <v>0</v>
      </c>
      <c r="EH241" s="6">
        <v>0</v>
      </c>
      <c r="EI241" s="5">
        <v>0</v>
      </c>
      <c r="EJ241" s="8">
        <f t="shared" si="1042"/>
        <v>0</v>
      </c>
      <c r="EK241" s="6">
        <v>0</v>
      </c>
      <c r="EL241" s="5">
        <v>0</v>
      </c>
      <c r="EM241" s="8">
        <f t="shared" si="1043"/>
        <v>0</v>
      </c>
      <c r="EN241" s="6">
        <v>0</v>
      </c>
      <c r="EO241" s="5">
        <v>0</v>
      </c>
      <c r="EP241" s="8">
        <f t="shared" si="1044"/>
        <v>0</v>
      </c>
      <c r="EQ241" s="6">
        <v>0</v>
      </c>
      <c r="ER241" s="5">
        <v>0</v>
      </c>
      <c r="ES241" s="8">
        <f t="shared" si="1045"/>
        <v>0</v>
      </c>
      <c r="ET241" s="6">
        <v>0</v>
      </c>
      <c r="EU241" s="5">
        <v>0</v>
      </c>
      <c r="EV241" s="8">
        <f t="shared" si="1046"/>
        <v>0</v>
      </c>
      <c r="EW241" s="6">
        <v>0</v>
      </c>
      <c r="EX241" s="5">
        <v>0</v>
      </c>
      <c r="EY241" s="8">
        <f t="shared" si="1047"/>
        <v>0</v>
      </c>
      <c r="EZ241" s="6">
        <v>0</v>
      </c>
      <c r="FA241" s="5">
        <v>0</v>
      </c>
      <c r="FB241" s="8">
        <f t="shared" si="1048"/>
        <v>0</v>
      </c>
      <c r="FC241" s="6">
        <v>0</v>
      </c>
      <c r="FD241" s="5">
        <v>0</v>
      </c>
      <c r="FE241" s="8">
        <f t="shared" si="1049"/>
        <v>0</v>
      </c>
      <c r="FF241" s="6">
        <v>0</v>
      </c>
      <c r="FG241" s="5">
        <v>0</v>
      </c>
      <c r="FH241" s="8">
        <f t="shared" si="1050"/>
        <v>0</v>
      </c>
      <c r="FI241" s="67">
        <v>6.695000000000001E-2</v>
      </c>
      <c r="FJ241" s="5">
        <v>28.117999999999999</v>
      </c>
      <c r="FK241" s="8">
        <f t="shared" si="1051"/>
        <v>419985.06348020904</v>
      </c>
      <c r="FL241" s="6">
        <v>0</v>
      </c>
      <c r="FM241" s="5">
        <v>0</v>
      </c>
      <c r="FN241" s="8">
        <f t="shared" si="1052"/>
        <v>0</v>
      </c>
      <c r="FO241" s="6">
        <v>0</v>
      </c>
      <c r="FP241" s="5">
        <v>0</v>
      </c>
      <c r="FQ241" s="8">
        <f t="shared" si="1053"/>
        <v>0</v>
      </c>
      <c r="FR241" s="6">
        <v>0</v>
      </c>
      <c r="FS241" s="5">
        <v>0</v>
      </c>
      <c r="FT241" s="8">
        <f t="shared" si="1054"/>
        <v>0</v>
      </c>
      <c r="FU241" s="6">
        <v>0</v>
      </c>
      <c r="FV241" s="5">
        <v>0</v>
      </c>
      <c r="FW241" s="8">
        <f t="shared" si="1055"/>
        <v>0</v>
      </c>
      <c r="FX241" s="6">
        <v>0</v>
      </c>
      <c r="FY241" s="5">
        <v>0</v>
      </c>
      <c r="FZ241" s="8">
        <f t="shared" si="1056"/>
        <v>0</v>
      </c>
      <c r="GA241" s="6">
        <v>0</v>
      </c>
      <c r="GB241" s="5">
        <v>0</v>
      </c>
      <c r="GC241" s="8">
        <f t="shared" si="1057"/>
        <v>0</v>
      </c>
      <c r="GD241" s="67">
        <v>1.0249999999999999</v>
      </c>
      <c r="GE241" s="5">
        <v>58.313000000000002</v>
      </c>
      <c r="GF241" s="8">
        <f t="shared" si="1058"/>
        <v>56890.731707317078</v>
      </c>
      <c r="GG241" s="6">
        <v>0</v>
      </c>
      <c r="GH241" s="5">
        <v>0</v>
      </c>
      <c r="GI241" s="8">
        <f t="shared" si="1059"/>
        <v>0</v>
      </c>
      <c r="GJ241" s="6">
        <v>0</v>
      </c>
      <c r="GK241" s="5">
        <v>0</v>
      </c>
      <c r="GL241" s="8">
        <f t="shared" si="1060"/>
        <v>0</v>
      </c>
      <c r="GM241" s="6">
        <v>0</v>
      </c>
      <c r="GN241" s="5">
        <v>0</v>
      </c>
      <c r="GO241" s="8">
        <f t="shared" si="1061"/>
        <v>0</v>
      </c>
      <c r="GP241" s="6">
        <f t="shared" ref="GP241:GP252" si="1063">SUMIF($C$5:$GO$5,"Ton",C241:GO241)</f>
        <v>680.68301999999994</v>
      </c>
      <c r="GQ241" s="8">
        <f t="shared" ref="GQ241:GQ252" si="1064">SUMIF($C$5:$GO$5,"F*",C241:GO241)</f>
        <v>14900.003000000001</v>
      </c>
    </row>
    <row r="242" spans="1:199" x14ac:dyDescent="0.3">
      <c r="A242" s="53">
        <v>2022</v>
      </c>
      <c r="B242" s="54" t="s">
        <v>4</v>
      </c>
      <c r="C242" s="6">
        <v>0</v>
      </c>
      <c r="D242" s="5">
        <v>0</v>
      </c>
      <c r="E242" s="8">
        <f t="shared" si="1062"/>
        <v>0</v>
      </c>
      <c r="F242" s="6">
        <v>0</v>
      </c>
      <c r="G242" s="5">
        <v>0</v>
      </c>
      <c r="H242" s="8">
        <f t="shared" si="998"/>
        <v>0</v>
      </c>
      <c r="I242" s="6">
        <v>0</v>
      </c>
      <c r="J242" s="5">
        <v>0</v>
      </c>
      <c r="K242" s="8">
        <f t="shared" si="999"/>
        <v>0</v>
      </c>
      <c r="L242" s="6">
        <v>0</v>
      </c>
      <c r="M242" s="5">
        <v>0</v>
      </c>
      <c r="N242" s="8">
        <f t="shared" si="1000"/>
        <v>0</v>
      </c>
      <c r="O242" s="67">
        <v>5.52</v>
      </c>
      <c r="P242" s="5">
        <v>402.678</v>
      </c>
      <c r="Q242" s="8">
        <f t="shared" si="1001"/>
        <v>72948.913043478271</v>
      </c>
      <c r="R242" s="6">
        <v>0</v>
      </c>
      <c r="S242" s="5">
        <v>0</v>
      </c>
      <c r="T242" s="8">
        <f t="shared" si="1002"/>
        <v>0</v>
      </c>
      <c r="U242" s="6">
        <v>0</v>
      </c>
      <c r="V242" s="5">
        <v>0</v>
      </c>
      <c r="W242" s="8">
        <f t="shared" si="1003"/>
        <v>0</v>
      </c>
      <c r="X242" s="6">
        <v>0</v>
      </c>
      <c r="Y242" s="5">
        <v>0</v>
      </c>
      <c r="Z242" s="8">
        <f t="shared" si="1004"/>
        <v>0</v>
      </c>
      <c r="AA242" s="67">
        <v>2498.2040000000002</v>
      </c>
      <c r="AB242" s="5">
        <v>57809.415999999997</v>
      </c>
      <c r="AC242" s="8">
        <f t="shared" si="1005"/>
        <v>23140.390456503952</v>
      </c>
      <c r="AD242" s="6">
        <v>0</v>
      </c>
      <c r="AE242" s="5">
        <v>0</v>
      </c>
      <c r="AF242" s="8">
        <f t="shared" si="1006"/>
        <v>0</v>
      </c>
      <c r="AG242" s="6">
        <v>0</v>
      </c>
      <c r="AH242" s="5">
        <v>0</v>
      </c>
      <c r="AI242" s="8">
        <f t="shared" si="1007"/>
        <v>0</v>
      </c>
      <c r="AJ242" s="6">
        <v>0</v>
      </c>
      <c r="AK242" s="5">
        <v>0</v>
      </c>
      <c r="AL242" s="8">
        <f t="shared" si="1008"/>
        <v>0</v>
      </c>
      <c r="AM242" s="6">
        <v>0</v>
      </c>
      <c r="AN242" s="5">
        <v>0</v>
      </c>
      <c r="AO242" s="8">
        <f t="shared" si="1009"/>
        <v>0</v>
      </c>
      <c r="AP242" s="6">
        <v>0</v>
      </c>
      <c r="AQ242" s="5">
        <v>0</v>
      </c>
      <c r="AR242" s="8">
        <f t="shared" si="1010"/>
        <v>0</v>
      </c>
      <c r="AS242" s="6">
        <v>0</v>
      </c>
      <c r="AT242" s="5">
        <v>0</v>
      </c>
      <c r="AU242" s="8">
        <f t="shared" si="1011"/>
        <v>0</v>
      </c>
      <c r="AV242" s="6">
        <v>0</v>
      </c>
      <c r="AW242" s="5">
        <v>0</v>
      </c>
      <c r="AX242" s="8">
        <f t="shared" si="1012"/>
        <v>0</v>
      </c>
      <c r="AY242" s="6">
        <v>0</v>
      </c>
      <c r="AZ242" s="5">
        <v>0</v>
      </c>
      <c r="BA242" s="8">
        <f t="shared" si="1013"/>
        <v>0</v>
      </c>
      <c r="BB242" s="6">
        <v>0</v>
      </c>
      <c r="BC242" s="5">
        <v>0</v>
      </c>
      <c r="BD242" s="8">
        <f t="shared" si="1014"/>
        <v>0</v>
      </c>
      <c r="BE242" s="6">
        <v>0</v>
      </c>
      <c r="BF242" s="5">
        <v>0</v>
      </c>
      <c r="BG242" s="8">
        <f t="shared" si="1015"/>
        <v>0</v>
      </c>
      <c r="BH242" s="67">
        <v>0.35</v>
      </c>
      <c r="BI242" s="5">
        <v>38.93</v>
      </c>
      <c r="BJ242" s="8">
        <f t="shared" si="1016"/>
        <v>111228.57142857143</v>
      </c>
      <c r="BK242" s="6">
        <v>0</v>
      </c>
      <c r="BL242" s="5">
        <v>0</v>
      </c>
      <c r="BM242" s="8">
        <f t="shared" si="1017"/>
        <v>0</v>
      </c>
      <c r="BN242" s="6">
        <v>0</v>
      </c>
      <c r="BO242" s="5">
        <v>0</v>
      </c>
      <c r="BP242" s="8">
        <f t="shared" si="1018"/>
        <v>0</v>
      </c>
      <c r="BQ242" s="6">
        <v>0</v>
      </c>
      <c r="BR242" s="5">
        <v>0</v>
      </c>
      <c r="BS242" s="8">
        <f t="shared" si="1019"/>
        <v>0</v>
      </c>
      <c r="BT242" s="6">
        <v>0</v>
      </c>
      <c r="BU242" s="5">
        <v>0</v>
      </c>
      <c r="BV242" s="8">
        <f t="shared" si="1020"/>
        <v>0</v>
      </c>
      <c r="BW242" s="6">
        <v>0</v>
      </c>
      <c r="BX242" s="5">
        <v>0</v>
      </c>
      <c r="BY242" s="8">
        <f t="shared" si="1021"/>
        <v>0</v>
      </c>
      <c r="BZ242" s="6">
        <v>0</v>
      </c>
      <c r="CA242" s="5">
        <v>0</v>
      </c>
      <c r="CB242" s="8">
        <f t="shared" si="1022"/>
        <v>0</v>
      </c>
      <c r="CC242" s="6">
        <v>0</v>
      </c>
      <c r="CD242" s="5">
        <v>0</v>
      </c>
      <c r="CE242" s="8">
        <f t="shared" si="1023"/>
        <v>0</v>
      </c>
      <c r="CF242" s="6">
        <v>0</v>
      </c>
      <c r="CG242" s="5">
        <v>0</v>
      </c>
      <c r="CH242" s="8">
        <f t="shared" si="1024"/>
        <v>0</v>
      </c>
      <c r="CI242" s="6">
        <v>0</v>
      </c>
      <c r="CJ242" s="5">
        <v>0</v>
      </c>
      <c r="CK242" s="8">
        <f t="shared" si="1025"/>
        <v>0</v>
      </c>
      <c r="CL242" s="6">
        <v>0</v>
      </c>
      <c r="CM242" s="5">
        <v>0</v>
      </c>
      <c r="CN242" s="8">
        <f t="shared" si="1026"/>
        <v>0</v>
      </c>
      <c r="CO242" s="6">
        <v>0</v>
      </c>
      <c r="CP242" s="5">
        <v>0</v>
      </c>
      <c r="CQ242" s="8">
        <f t="shared" si="1027"/>
        <v>0</v>
      </c>
      <c r="CR242" s="6">
        <v>0</v>
      </c>
      <c r="CS242" s="5">
        <v>0</v>
      </c>
      <c r="CT242" s="8">
        <f t="shared" si="1028"/>
        <v>0</v>
      </c>
      <c r="CU242" s="6">
        <v>0</v>
      </c>
      <c r="CV242" s="5">
        <v>0</v>
      </c>
      <c r="CW242" s="8">
        <f t="shared" si="1029"/>
        <v>0</v>
      </c>
      <c r="CX242" s="6">
        <v>0</v>
      </c>
      <c r="CY242" s="5">
        <v>0</v>
      </c>
      <c r="CZ242" s="8">
        <f t="shared" si="1030"/>
        <v>0</v>
      </c>
      <c r="DA242" s="6">
        <v>0</v>
      </c>
      <c r="DB242" s="5">
        <v>0</v>
      </c>
      <c r="DC242" s="8">
        <f t="shared" si="1031"/>
        <v>0</v>
      </c>
      <c r="DD242" s="6">
        <v>0</v>
      </c>
      <c r="DE242" s="5">
        <v>0</v>
      </c>
      <c r="DF242" s="8">
        <f t="shared" si="1032"/>
        <v>0</v>
      </c>
      <c r="DG242" s="6">
        <v>0</v>
      </c>
      <c r="DH242" s="5">
        <v>0</v>
      </c>
      <c r="DI242" s="8">
        <f t="shared" si="1033"/>
        <v>0</v>
      </c>
      <c r="DJ242" s="6">
        <v>0</v>
      </c>
      <c r="DK242" s="5">
        <v>0</v>
      </c>
      <c r="DL242" s="8">
        <f t="shared" si="1034"/>
        <v>0</v>
      </c>
      <c r="DM242" s="6">
        <v>0</v>
      </c>
      <c r="DN242" s="5">
        <v>0</v>
      </c>
      <c r="DO242" s="8">
        <f t="shared" si="1035"/>
        <v>0</v>
      </c>
      <c r="DP242" s="6">
        <v>0</v>
      </c>
      <c r="DQ242" s="5">
        <v>0</v>
      </c>
      <c r="DR242" s="8">
        <f t="shared" si="1036"/>
        <v>0</v>
      </c>
      <c r="DS242" s="6">
        <v>0</v>
      </c>
      <c r="DT242" s="5">
        <v>0</v>
      </c>
      <c r="DU242" s="8">
        <f t="shared" si="1037"/>
        <v>0</v>
      </c>
      <c r="DV242" s="6">
        <v>0</v>
      </c>
      <c r="DW242" s="5">
        <v>0</v>
      </c>
      <c r="DX242" s="8">
        <f t="shared" si="1038"/>
        <v>0</v>
      </c>
      <c r="DY242" s="6">
        <v>0</v>
      </c>
      <c r="DZ242" s="5">
        <v>0</v>
      </c>
      <c r="EA242" s="8">
        <f t="shared" si="1039"/>
        <v>0</v>
      </c>
      <c r="EB242" s="6">
        <v>0</v>
      </c>
      <c r="EC242" s="5">
        <v>0</v>
      </c>
      <c r="ED242" s="8">
        <f t="shared" si="1040"/>
        <v>0</v>
      </c>
      <c r="EE242" s="67">
        <v>21.74</v>
      </c>
      <c r="EF242" s="5">
        <v>670.49199999999996</v>
      </c>
      <c r="EG242" s="8">
        <f t="shared" si="1041"/>
        <v>30841.398344066238</v>
      </c>
      <c r="EH242" s="6">
        <v>0</v>
      </c>
      <c r="EI242" s="5">
        <v>0</v>
      </c>
      <c r="EJ242" s="8">
        <f t="shared" si="1042"/>
        <v>0</v>
      </c>
      <c r="EK242" s="6">
        <v>0</v>
      </c>
      <c r="EL242" s="5">
        <v>0</v>
      </c>
      <c r="EM242" s="8">
        <f t="shared" si="1043"/>
        <v>0</v>
      </c>
      <c r="EN242" s="6">
        <v>0</v>
      </c>
      <c r="EO242" s="5">
        <v>0</v>
      </c>
      <c r="EP242" s="8">
        <f t="shared" si="1044"/>
        <v>0</v>
      </c>
      <c r="EQ242" s="6">
        <v>0</v>
      </c>
      <c r="ER242" s="5">
        <v>0</v>
      </c>
      <c r="ES242" s="8">
        <f t="shared" si="1045"/>
        <v>0</v>
      </c>
      <c r="ET242" s="6">
        <v>0</v>
      </c>
      <c r="EU242" s="5">
        <v>0</v>
      </c>
      <c r="EV242" s="8">
        <f t="shared" si="1046"/>
        <v>0</v>
      </c>
      <c r="EW242" s="6">
        <v>0</v>
      </c>
      <c r="EX242" s="5">
        <v>0</v>
      </c>
      <c r="EY242" s="8">
        <f t="shared" si="1047"/>
        <v>0</v>
      </c>
      <c r="EZ242" s="6">
        <v>0</v>
      </c>
      <c r="FA242" s="5">
        <v>0</v>
      </c>
      <c r="FB242" s="8">
        <f t="shared" si="1048"/>
        <v>0</v>
      </c>
      <c r="FC242" s="67">
        <v>87.94</v>
      </c>
      <c r="FD242" s="5">
        <v>2790.4490000000001</v>
      </c>
      <c r="FE242" s="8">
        <f t="shared" si="1049"/>
        <v>31731.282692745055</v>
      </c>
      <c r="FF242" s="6">
        <v>0</v>
      </c>
      <c r="FG242" s="5">
        <v>0</v>
      </c>
      <c r="FH242" s="8">
        <f t="shared" si="1050"/>
        <v>0</v>
      </c>
      <c r="FI242" s="6">
        <v>0</v>
      </c>
      <c r="FJ242" s="5">
        <v>0</v>
      </c>
      <c r="FK242" s="8">
        <f t="shared" si="1051"/>
        <v>0</v>
      </c>
      <c r="FL242" s="6">
        <v>0</v>
      </c>
      <c r="FM242" s="5">
        <v>0</v>
      </c>
      <c r="FN242" s="8">
        <f t="shared" si="1052"/>
        <v>0</v>
      </c>
      <c r="FO242" s="6">
        <v>0</v>
      </c>
      <c r="FP242" s="5">
        <v>0</v>
      </c>
      <c r="FQ242" s="8">
        <f t="shared" si="1053"/>
        <v>0</v>
      </c>
      <c r="FR242" s="6">
        <v>0</v>
      </c>
      <c r="FS242" s="5">
        <v>0</v>
      </c>
      <c r="FT242" s="8">
        <f t="shared" si="1054"/>
        <v>0</v>
      </c>
      <c r="FU242" s="6">
        <v>0</v>
      </c>
      <c r="FV242" s="5">
        <v>0</v>
      </c>
      <c r="FW242" s="8">
        <f t="shared" si="1055"/>
        <v>0</v>
      </c>
      <c r="FX242" s="67">
        <v>4.992</v>
      </c>
      <c r="FY242" s="5">
        <v>263.75200000000001</v>
      </c>
      <c r="FZ242" s="8">
        <f t="shared" si="1056"/>
        <v>52834.935897435898</v>
      </c>
      <c r="GA242" s="6">
        <v>0</v>
      </c>
      <c r="GB242" s="5">
        <v>0</v>
      </c>
      <c r="GC242" s="8">
        <f t="shared" si="1057"/>
        <v>0</v>
      </c>
      <c r="GD242" s="6">
        <v>0</v>
      </c>
      <c r="GE242" s="5">
        <v>0</v>
      </c>
      <c r="GF242" s="8">
        <f t="shared" si="1058"/>
        <v>0</v>
      </c>
      <c r="GG242" s="6">
        <v>0</v>
      </c>
      <c r="GH242" s="5">
        <v>0</v>
      </c>
      <c r="GI242" s="8">
        <f t="shared" si="1059"/>
        <v>0</v>
      </c>
      <c r="GJ242" s="6">
        <v>0</v>
      </c>
      <c r="GK242" s="5">
        <v>0</v>
      </c>
      <c r="GL242" s="8">
        <f t="shared" si="1060"/>
        <v>0</v>
      </c>
      <c r="GM242" s="6">
        <v>0</v>
      </c>
      <c r="GN242" s="5">
        <v>0</v>
      </c>
      <c r="GO242" s="8">
        <f t="shared" si="1061"/>
        <v>0</v>
      </c>
      <c r="GP242" s="6">
        <f t="shared" si="1063"/>
        <v>2618.7460000000001</v>
      </c>
      <c r="GQ242" s="8">
        <f t="shared" si="1064"/>
        <v>61975.716999999997</v>
      </c>
    </row>
    <row r="243" spans="1:199" x14ac:dyDescent="0.3">
      <c r="A243" s="53">
        <v>2022</v>
      </c>
      <c r="B243" s="54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998"/>
        <v>0</v>
      </c>
      <c r="I243" s="6">
        <v>0</v>
      </c>
      <c r="J243" s="5">
        <v>0</v>
      </c>
      <c r="K243" s="8">
        <f t="shared" si="999"/>
        <v>0</v>
      </c>
      <c r="L243" s="6">
        <v>0</v>
      </c>
      <c r="M243" s="5">
        <v>0</v>
      </c>
      <c r="N243" s="8">
        <f t="shared" si="1000"/>
        <v>0</v>
      </c>
      <c r="O243" s="67">
        <v>5.57</v>
      </c>
      <c r="P243" s="5">
        <v>389.38400000000001</v>
      </c>
      <c r="Q243" s="8">
        <f t="shared" si="1001"/>
        <v>69907.360861759429</v>
      </c>
      <c r="R243" s="6">
        <v>0</v>
      </c>
      <c r="S243" s="5">
        <v>0</v>
      </c>
      <c r="T243" s="8">
        <f t="shared" si="1002"/>
        <v>0</v>
      </c>
      <c r="U243" s="6">
        <v>0</v>
      </c>
      <c r="V243" s="5">
        <v>0</v>
      </c>
      <c r="W243" s="8">
        <f t="shared" si="1003"/>
        <v>0</v>
      </c>
      <c r="X243" s="67">
        <v>0.22159999999999999</v>
      </c>
      <c r="Y243" s="5">
        <v>145.04499999999999</v>
      </c>
      <c r="Z243" s="8">
        <f t="shared" si="1004"/>
        <v>654535.19855595659</v>
      </c>
      <c r="AA243" s="67">
        <v>0.92</v>
      </c>
      <c r="AB243" s="5">
        <v>39.942999999999998</v>
      </c>
      <c r="AC243" s="8">
        <f t="shared" si="1005"/>
        <v>43416.304347826088</v>
      </c>
      <c r="AD243" s="6">
        <v>0</v>
      </c>
      <c r="AE243" s="5">
        <v>0</v>
      </c>
      <c r="AF243" s="8">
        <f t="shared" si="1006"/>
        <v>0</v>
      </c>
      <c r="AG243" s="6">
        <v>0</v>
      </c>
      <c r="AH243" s="5">
        <v>0</v>
      </c>
      <c r="AI243" s="8">
        <f t="shared" si="1007"/>
        <v>0</v>
      </c>
      <c r="AJ243" s="6">
        <v>0</v>
      </c>
      <c r="AK243" s="5">
        <v>0</v>
      </c>
      <c r="AL243" s="8">
        <f t="shared" si="1008"/>
        <v>0</v>
      </c>
      <c r="AM243" s="6">
        <v>0</v>
      </c>
      <c r="AN243" s="5">
        <v>0</v>
      </c>
      <c r="AO243" s="8">
        <f t="shared" si="1009"/>
        <v>0</v>
      </c>
      <c r="AP243" s="6">
        <v>0</v>
      </c>
      <c r="AQ243" s="5">
        <v>0</v>
      </c>
      <c r="AR243" s="8">
        <f t="shared" si="1010"/>
        <v>0</v>
      </c>
      <c r="AS243" s="6">
        <v>0</v>
      </c>
      <c r="AT243" s="5">
        <v>0</v>
      </c>
      <c r="AU243" s="8">
        <f t="shared" si="1011"/>
        <v>0</v>
      </c>
      <c r="AV243" s="6">
        <v>0</v>
      </c>
      <c r="AW243" s="5">
        <v>0</v>
      </c>
      <c r="AX243" s="8">
        <f t="shared" si="1012"/>
        <v>0</v>
      </c>
      <c r="AY243" s="6">
        <v>0</v>
      </c>
      <c r="AZ243" s="5">
        <v>0</v>
      </c>
      <c r="BA243" s="8">
        <f t="shared" si="1013"/>
        <v>0</v>
      </c>
      <c r="BB243" s="6">
        <v>0</v>
      </c>
      <c r="BC243" s="5">
        <v>0</v>
      </c>
      <c r="BD243" s="8">
        <f t="shared" si="1014"/>
        <v>0</v>
      </c>
      <c r="BE243" s="6">
        <v>0</v>
      </c>
      <c r="BF243" s="5">
        <v>0</v>
      </c>
      <c r="BG243" s="8">
        <f t="shared" si="1015"/>
        <v>0</v>
      </c>
      <c r="BH243" s="6">
        <v>0</v>
      </c>
      <c r="BI243" s="5">
        <v>0</v>
      </c>
      <c r="BJ243" s="8">
        <f t="shared" si="1016"/>
        <v>0</v>
      </c>
      <c r="BK243" s="6">
        <v>0</v>
      </c>
      <c r="BL243" s="5">
        <v>0</v>
      </c>
      <c r="BM243" s="8">
        <f t="shared" si="1017"/>
        <v>0</v>
      </c>
      <c r="BN243" s="6">
        <v>0</v>
      </c>
      <c r="BO243" s="5">
        <v>0</v>
      </c>
      <c r="BP243" s="8">
        <f t="shared" si="1018"/>
        <v>0</v>
      </c>
      <c r="BQ243" s="6">
        <v>0</v>
      </c>
      <c r="BR243" s="5">
        <v>0</v>
      </c>
      <c r="BS243" s="8">
        <f t="shared" si="1019"/>
        <v>0</v>
      </c>
      <c r="BT243" s="6">
        <v>0</v>
      </c>
      <c r="BU243" s="5">
        <v>0</v>
      </c>
      <c r="BV243" s="8">
        <f t="shared" si="1020"/>
        <v>0</v>
      </c>
      <c r="BW243" s="6">
        <v>0</v>
      </c>
      <c r="BX243" s="5">
        <v>0</v>
      </c>
      <c r="BY243" s="8">
        <f t="shared" si="1021"/>
        <v>0</v>
      </c>
      <c r="BZ243" s="6">
        <v>0</v>
      </c>
      <c r="CA243" s="5">
        <v>0</v>
      </c>
      <c r="CB243" s="8">
        <f t="shared" si="1022"/>
        <v>0</v>
      </c>
      <c r="CC243" s="6">
        <v>0</v>
      </c>
      <c r="CD243" s="5">
        <v>0</v>
      </c>
      <c r="CE243" s="8">
        <f t="shared" si="1023"/>
        <v>0</v>
      </c>
      <c r="CF243" s="6">
        <v>0</v>
      </c>
      <c r="CG243" s="5">
        <v>0</v>
      </c>
      <c r="CH243" s="8">
        <f t="shared" si="1024"/>
        <v>0</v>
      </c>
      <c r="CI243" s="6">
        <v>0</v>
      </c>
      <c r="CJ243" s="5">
        <v>0</v>
      </c>
      <c r="CK243" s="8">
        <f t="shared" si="1025"/>
        <v>0</v>
      </c>
      <c r="CL243" s="6">
        <v>0</v>
      </c>
      <c r="CM243" s="5">
        <v>0</v>
      </c>
      <c r="CN243" s="8">
        <f t="shared" si="1026"/>
        <v>0</v>
      </c>
      <c r="CO243" s="6">
        <v>0</v>
      </c>
      <c r="CP243" s="5">
        <v>0</v>
      </c>
      <c r="CQ243" s="8">
        <f t="shared" si="1027"/>
        <v>0</v>
      </c>
      <c r="CR243" s="6">
        <v>0</v>
      </c>
      <c r="CS243" s="5">
        <v>0</v>
      </c>
      <c r="CT243" s="8">
        <f t="shared" si="1028"/>
        <v>0</v>
      </c>
      <c r="CU243" s="6">
        <v>0</v>
      </c>
      <c r="CV243" s="5">
        <v>0</v>
      </c>
      <c r="CW243" s="8">
        <f t="shared" si="1029"/>
        <v>0</v>
      </c>
      <c r="CX243" s="6">
        <v>0</v>
      </c>
      <c r="CY243" s="5">
        <v>0</v>
      </c>
      <c r="CZ243" s="8">
        <f t="shared" si="1030"/>
        <v>0</v>
      </c>
      <c r="DA243" s="6">
        <v>0</v>
      </c>
      <c r="DB243" s="5">
        <v>0</v>
      </c>
      <c r="DC243" s="8">
        <f t="shared" si="1031"/>
        <v>0</v>
      </c>
      <c r="DD243" s="6">
        <v>0</v>
      </c>
      <c r="DE243" s="5">
        <v>0</v>
      </c>
      <c r="DF243" s="8">
        <f t="shared" si="1032"/>
        <v>0</v>
      </c>
      <c r="DG243" s="6">
        <v>0</v>
      </c>
      <c r="DH243" s="5">
        <v>0</v>
      </c>
      <c r="DI243" s="8">
        <f t="shared" si="1033"/>
        <v>0</v>
      </c>
      <c r="DJ243" s="6">
        <v>0</v>
      </c>
      <c r="DK243" s="5">
        <v>0</v>
      </c>
      <c r="DL243" s="8">
        <f t="shared" si="1034"/>
        <v>0</v>
      </c>
      <c r="DM243" s="6">
        <v>0</v>
      </c>
      <c r="DN243" s="5">
        <v>0</v>
      </c>
      <c r="DO243" s="8">
        <f t="shared" si="1035"/>
        <v>0</v>
      </c>
      <c r="DP243" s="6">
        <v>0</v>
      </c>
      <c r="DQ243" s="5">
        <v>0</v>
      </c>
      <c r="DR243" s="8">
        <f t="shared" si="1036"/>
        <v>0</v>
      </c>
      <c r="DS243" s="6">
        <v>0</v>
      </c>
      <c r="DT243" s="5">
        <v>0</v>
      </c>
      <c r="DU243" s="8">
        <f t="shared" si="1037"/>
        <v>0</v>
      </c>
      <c r="DV243" s="6">
        <v>0</v>
      </c>
      <c r="DW243" s="5">
        <v>0</v>
      </c>
      <c r="DX243" s="8">
        <f t="shared" si="1038"/>
        <v>0</v>
      </c>
      <c r="DY243" s="6">
        <v>0</v>
      </c>
      <c r="DZ243" s="5">
        <v>0</v>
      </c>
      <c r="EA243" s="8">
        <f t="shared" si="1039"/>
        <v>0</v>
      </c>
      <c r="EB243" s="67">
        <v>287.83</v>
      </c>
      <c r="EC243" s="5">
        <v>6437.9129999999996</v>
      </c>
      <c r="ED243" s="8">
        <f t="shared" si="1040"/>
        <v>22367.067366153631</v>
      </c>
      <c r="EE243" s="6">
        <v>0</v>
      </c>
      <c r="EF243" s="5">
        <v>0</v>
      </c>
      <c r="EG243" s="8">
        <f t="shared" si="1041"/>
        <v>0</v>
      </c>
      <c r="EH243" s="6">
        <v>0</v>
      </c>
      <c r="EI243" s="5">
        <v>0</v>
      </c>
      <c r="EJ243" s="8">
        <f t="shared" si="1042"/>
        <v>0</v>
      </c>
      <c r="EK243" s="6">
        <v>0</v>
      </c>
      <c r="EL243" s="5">
        <v>0</v>
      </c>
      <c r="EM243" s="8">
        <f t="shared" si="1043"/>
        <v>0</v>
      </c>
      <c r="EN243" s="6">
        <v>0</v>
      </c>
      <c r="EO243" s="5">
        <v>0</v>
      </c>
      <c r="EP243" s="8">
        <f t="shared" si="1044"/>
        <v>0</v>
      </c>
      <c r="EQ243" s="6">
        <v>0</v>
      </c>
      <c r="ER243" s="5">
        <v>0</v>
      </c>
      <c r="ES243" s="8">
        <f t="shared" si="1045"/>
        <v>0</v>
      </c>
      <c r="ET243" s="6">
        <v>0</v>
      </c>
      <c r="EU243" s="5">
        <v>0</v>
      </c>
      <c r="EV243" s="8">
        <f t="shared" si="1046"/>
        <v>0</v>
      </c>
      <c r="EW243" s="6">
        <v>0</v>
      </c>
      <c r="EX243" s="5">
        <v>0</v>
      </c>
      <c r="EY243" s="8">
        <f t="shared" si="1047"/>
        <v>0</v>
      </c>
      <c r="EZ243" s="6">
        <v>0</v>
      </c>
      <c r="FA243" s="5">
        <v>0</v>
      </c>
      <c r="FB243" s="8">
        <f t="shared" si="1048"/>
        <v>0</v>
      </c>
      <c r="FC243" s="67">
        <v>31.276</v>
      </c>
      <c r="FD243" s="5">
        <v>617.69399999999996</v>
      </c>
      <c r="FE243" s="8">
        <f t="shared" si="1049"/>
        <v>19749.776186213068</v>
      </c>
      <c r="FF243" s="6">
        <v>0</v>
      </c>
      <c r="FG243" s="5">
        <v>0</v>
      </c>
      <c r="FH243" s="8">
        <f t="shared" si="1050"/>
        <v>0</v>
      </c>
      <c r="FI243" s="6">
        <v>0</v>
      </c>
      <c r="FJ243" s="5">
        <v>0</v>
      </c>
      <c r="FK243" s="8">
        <f t="shared" si="1051"/>
        <v>0</v>
      </c>
      <c r="FL243" s="6">
        <v>0</v>
      </c>
      <c r="FM243" s="5">
        <v>0</v>
      </c>
      <c r="FN243" s="8">
        <f t="shared" si="1052"/>
        <v>0</v>
      </c>
      <c r="FO243" s="6">
        <v>0</v>
      </c>
      <c r="FP243" s="5">
        <v>0</v>
      </c>
      <c r="FQ243" s="8">
        <f t="shared" si="1053"/>
        <v>0</v>
      </c>
      <c r="FR243" s="6">
        <v>0</v>
      </c>
      <c r="FS243" s="5">
        <v>0</v>
      </c>
      <c r="FT243" s="8">
        <f t="shared" si="1054"/>
        <v>0</v>
      </c>
      <c r="FU243" s="6">
        <v>0</v>
      </c>
      <c r="FV243" s="5">
        <v>0</v>
      </c>
      <c r="FW243" s="8">
        <f t="shared" si="1055"/>
        <v>0</v>
      </c>
      <c r="FX243" s="6">
        <v>0</v>
      </c>
      <c r="FY243" s="5">
        <v>0</v>
      </c>
      <c r="FZ243" s="8">
        <f t="shared" si="1056"/>
        <v>0</v>
      </c>
      <c r="GA243" s="6">
        <v>0</v>
      </c>
      <c r="GB243" s="5">
        <v>0</v>
      </c>
      <c r="GC243" s="8">
        <f t="shared" si="1057"/>
        <v>0</v>
      </c>
      <c r="GD243" s="6">
        <v>0</v>
      </c>
      <c r="GE243" s="5">
        <v>0</v>
      </c>
      <c r="GF243" s="8">
        <f t="shared" si="1058"/>
        <v>0</v>
      </c>
      <c r="GG243" s="6">
        <v>0</v>
      </c>
      <c r="GH243" s="5">
        <v>0</v>
      </c>
      <c r="GI243" s="8">
        <f t="shared" si="1059"/>
        <v>0</v>
      </c>
      <c r="GJ243" s="6">
        <v>0</v>
      </c>
      <c r="GK243" s="5">
        <v>0</v>
      </c>
      <c r="GL243" s="8">
        <f t="shared" si="1060"/>
        <v>0</v>
      </c>
      <c r="GM243" s="6">
        <v>0</v>
      </c>
      <c r="GN243" s="5">
        <v>0</v>
      </c>
      <c r="GO243" s="8">
        <f t="shared" si="1061"/>
        <v>0</v>
      </c>
      <c r="GP243" s="6">
        <f t="shared" si="1063"/>
        <v>325.81759999999997</v>
      </c>
      <c r="GQ243" s="8">
        <f t="shared" si="1064"/>
        <v>7629.9789999999994</v>
      </c>
    </row>
    <row r="244" spans="1:199" x14ac:dyDescent="0.3">
      <c r="A244" s="53">
        <v>2022</v>
      </c>
      <c r="B244" s="8" t="s">
        <v>6</v>
      </c>
      <c r="C244" s="6">
        <v>0</v>
      </c>
      <c r="D244" s="5">
        <v>0</v>
      </c>
      <c r="E244" s="8">
        <f t="shared" ref="E244:E251" si="1065">IF(C244=0,0,D244/C244*1000)</f>
        <v>0</v>
      </c>
      <c r="F244" s="6">
        <v>0</v>
      </c>
      <c r="G244" s="5">
        <v>0</v>
      </c>
      <c r="H244" s="8">
        <f t="shared" si="998"/>
        <v>0</v>
      </c>
      <c r="I244" s="6">
        <v>0</v>
      </c>
      <c r="J244" s="5">
        <v>0</v>
      </c>
      <c r="K244" s="8">
        <f t="shared" si="999"/>
        <v>0</v>
      </c>
      <c r="L244" s="6">
        <v>0</v>
      </c>
      <c r="M244" s="5">
        <v>0</v>
      </c>
      <c r="N244" s="8">
        <f t="shared" si="1000"/>
        <v>0</v>
      </c>
      <c r="O244" s="6">
        <v>0</v>
      </c>
      <c r="P244" s="5">
        <v>0</v>
      </c>
      <c r="Q244" s="8">
        <f t="shared" si="1001"/>
        <v>0</v>
      </c>
      <c r="R244" s="6">
        <v>0</v>
      </c>
      <c r="S244" s="5">
        <v>0</v>
      </c>
      <c r="T244" s="8">
        <f t="shared" si="1002"/>
        <v>0</v>
      </c>
      <c r="U244" s="67">
        <v>11.9</v>
      </c>
      <c r="V244" s="5">
        <v>6.5359999999999996</v>
      </c>
      <c r="W244" s="8">
        <f t="shared" si="1003"/>
        <v>549.24369747899163</v>
      </c>
      <c r="X244" s="6">
        <v>0</v>
      </c>
      <c r="Y244" s="5">
        <v>0</v>
      </c>
      <c r="Z244" s="8">
        <f t="shared" si="1004"/>
        <v>0</v>
      </c>
      <c r="AA244" s="67">
        <v>2000.701</v>
      </c>
      <c r="AB244" s="5">
        <v>60129.25</v>
      </c>
      <c r="AC244" s="8">
        <f t="shared" si="1005"/>
        <v>30054.091041090098</v>
      </c>
      <c r="AD244" s="6">
        <v>0</v>
      </c>
      <c r="AE244" s="5">
        <v>0</v>
      </c>
      <c r="AF244" s="8">
        <f t="shared" si="1006"/>
        <v>0</v>
      </c>
      <c r="AG244" s="6">
        <v>0</v>
      </c>
      <c r="AH244" s="5">
        <v>0</v>
      </c>
      <c r="AI244" s="8">
        <f t="shared" si="1007"/>
        <v>0</v>
      </c>
      <c r="AJ244" s="67">
        <v>5.0099999999999997E-3</v>
      </c>
      <c r="AK244" s="5">
        <v>0.32300000000000001</v>
      </c>
      <c r="AL244" s="8">
        <f t="shared" si="1008"/>
        <v>64471.057884231544</v>
      </c>
      <c r="AM244" s="6">
        <v>0</v>
      </c>
      <c r="AN244" s="5">
        <v>0</v>
      </c>
      <c r="AO244" s="8">
        <f t="shared" si="1009"/>
        <v>0</v>
      </c>
      <c r="AP244" s="6">
        <v>0</v>
      </c>
      <c r="AQ244" s="5">
        <v>0</v>
      </c>
      <c r="AR244" s="8">
        <f t="shared" si="1010"/>
        <v>0</v>
      </c>
      <c r="AS244" s="6">
        <v>0</v>
      </c>
      <c r="AT244" s="5">
        <v>0</v>
      </c>
      <c r="AU244" s="8">
        <f t="shared" si="1011"/>
        <v>0</v>
      </c>
      <c r="AV244" s="6">
        <v>0</v>
      </c>
      <c r="AW244" s="5">
        <v>0</v>
      </c>
      <c r="AX244" s="8">
        <f t="shared" si="1012"/>
        <v>0</v>
      </c>
      <c r="AY244" s="6">
        <v>0</v>
      </c>
      <c r="AZ244" s="5">
        <v>0</v>
      </c>
      <c r="BA244" s="8">
        <f t="shared" si="1013"/>
        <v>0</v>
      </c>
      <c r="BB244" s="6">
        <v>0</v>
      </c>
      <c r="BC244" s="5">
        <v>0</v>
      </c>
      <c r="BD244" s="8">
        <f t="shared" si="1014"/>
        <v>0</v>
      </c>
      <c r="BE244" s="6">
        <v>0</v>
      </c>
      <c r="BF244" s="5">
        <v>0</v>
      </c>
      <c r="BG244" s="8">
        <f t="shared" si="1015"/>
        <v>0</v>
      </c>
      <c r="BH244" s="67">
        <v>3.6789999999999996E-2</v>
      </c>
      <c r="BI244" s="5">
        <v>18.027000000000001</v>
      </c>
      <c r="BJ244" s="8">
        <f t="shared" si="1016"/>
        <v>489997.28187007352</v>
      </c>
      <c r="BK244" s="6">
        <v>0</v>
      </c>
      <c r="BL244" s="5">
        <v>0</v>
      </c>
      <c r="BM244" s="8">
        <f t="shared" si="1017"/>
        <v>0</v>
      </c>
      <c r="BN244" s="6">
        <v>0</v>
      </c>
      <c r="BO244" s="5">
        <v>0</v>
      </c>
      <c r="BP244" s="8">
        <f t="shared" si="1018"/>
        <v>0</v>
      </c>
      <c r="BQ244" s="6">
        <v>0</v>
      </c>
      <c r="BR244" s="5">
        <v>0</v>
      </c>
      <c r="BS244" s="8">
        <f t="shared" si="1019"/>
        <v>0</v>
      </c>
      <c r="BT244" s="6">
        <v>0</v>
      </c>
      <c r="BU244" s="5">
        <v>0</v>
      </c>
      <c r="BV244" s="8">
        <f t="shared" si="1020"/>
        <v>0</v>
      </c>
      <c r="BW244" s="6">
        <v>0</v>
      </c>
      <c r="BX244" s="5">
        <v>0</v>
      </c>
      <c r="BY244" s="8">
        <f t="shared" si="1021"/>
        <v>0</v>
      </c>
      <c r="BZ244" s="6">
        <v>0</v>
      </c>
      <c r="CA244" s="5">
        <v>0</v>
      </c>
      <c r="CB244" s="8">
        <f t="shared" si="1022"/>
        <v>0</v>
      </c>
      <c r="CC244" s="67">
        <v>20</v>
      </c>
      <c r="CD244" s="5">
        <v>829.59299999999996</v>
      </c>
      <c r="CE244" s="8">
        <f t="shared" si="1023"/>
        <v>41479.65</v>
      </c>
      <c r="CF244" s="6">
        <v>0</v>
      </c>
      <c r="CG244" s="5">
        <v>0</v>
      </c>
      <c r="CH244" s="8">
        <f t="shared" si="1024"/>
        <v>0</v>
      </c>
      <c r="CI244" s="6">
        <v>0</v>
      </c>
      <c r="CJ244" s="5">
        <v>0</v>
      </c>
      <c r="CK244" s="8">
        <f t="shared" si="1025"/>
        <v>0</v>
      </c>
      <c r="CL244" s="6">
        <v>0</v>
      </c>
      <c r="CM244" s="5">
        <v>0</v>
      </c>
      <c r="CN244" s="8">
        <f t="shared" si="1026"/>
        <v>0</v>
      </c>
      <c r="CO244" s="6">
        <v>0</v>
      </c>
      <c r="CP244" s="5">
        <v>0</v>
      </c>
      <c r="CQ244" s="8">
        <f t="shared" si="1027"/>
        <v>0</v>
      </c>
      <c r="CR244" s="6">
        <v>0</v>
      </c>
      <c r="CS244" s="5">
        <v>0</v>
      </c>
      <c r="CT244" s="8">
        <f t="shared" si="1028"/>
        <v>0</v>
      </c>
      <c r="CU244" s="6">
        <v>0</v>
      </c>
      <c r="CV244" s="5">
        <v>0</v>
      </c>
      <c r="CW244" s="8">
        <f t="shared" si="1029"/>
        <v>0</v>
      </c>
      <c r="CX244" s="6">
        <v>0</v>
      </c>
      <c r="CY244" s="5">
        <v>0</v>
      </c>
      <c r="CZ244" s="8">
        <f t="shared" si="1030"/>
        <v>0</v>
      </c>
      <c r="DA244" s="6">
        <v>0</v>
      </c>
      <c r="DB244" s="5">
        <v>0</v>
      </c>
      <c r="DC244" s="8">
        <f t="shared" si="1031"/>
        <v>0</v>
      </c>
      <c r="DD244" s="6">
        <v>0</v>
      </c>
      <c r="DE244" s="5">
        <v>0</v>
      </c>
      <c r="DF244" s="8">
        <f t="shared" si="1032"/>
        <v>0</v>
      </c>
      <c r="DG244" s="6">
        <v>0</v>
      </c>
      <c r="DH244" s="5">
        <v>0</v>
      </c>
      <c r="DI244" s="8">
        <f t="shared" si="1033"/>
        <v>0</v>
      </c>
      <c r="DJ244" s="67">
        <v>280</v>
      </c>
      <c r="DK244" s="5">
        <v>9975.027</v>
      </c>
      <c r="DL244" s="8">
        <f t="shared" si="1034"/>
        <v>35625.096428571429</v>
      </c>
      <c r="DM244" s="6">
        <v>0</v>
      </c>
      <c r="DN244" s="5">
        <v>0</v>
      </c>
      <c r="DO244" s="8">
        <f t="shared" si="1035"/>
        <v>0</v>
      </c>
      <c r="DP244" s="6">
        <v>0</v>
      </c>
      <c r="DQ244" s="5">
        <v>0</v>
      </c>
      <c r="DR244" s="8">
        <f t="shared" si="1036"/>
        <v>0</v>
      </c>
      <c r="DS244" s="6">
        <v>0</v>
      </c>
      <c r="DT244" s="5">
        <v>0</v>
      </c>
      <c r="DU244" s="8">
        <f t="shared" si="1037"/>
        <v>0</v>
      </c>
      <c r="DV244" s="6">
        <v>0</v>
      </c>
      <c r="DW244" s="5">
        <v>0</v>
      </c>
      <c r="DX244" s="8">
        <f t="shared" si="1038"/>
        <v>0</v>
      </c>
      <c r="DY244" s="6">
        <v>0</v>
      </c>
      <c r="DZ244" s="5">
        <v>0</v>
      </c>
      <c r="EA244" s="8">
        <f t="shared" si="1039"/>
        <v>0</v>
      </c>
      <c r="EB244" s="6">
        <v>0</v>
      </c>
      <c r="EC244" s="5">
        <v>0</v>
      </c>
      <c r="ED244" s="8">
        <f t="shared" si="1040"/>
        <v>0</v>
      </c>
      <c r="EE244" s="6">
        <v>0</v>
      </c>
      <c r="EF244" s="5">
        <v>0</v>
      </c>
      <c r="EG244" s="8">
        <f t="shared" si="1041"/>
        <v>0</v>
      </c>
      <c r="EH244" s="6">
        <v>0</v>
      </c>
      <c r="EI244" s="5">
        <v>0</v>
      </c>
      <c r="EJ244" s="8">
        <f t="shared" si="1042"/>
        <v>0</v>
      </c>
      <c r="EK244" s="6">
        <v>0</v>
      </c>
      <c r="EL244" s="5">
        <v>0</v>
      </c>
      <c r="EM244" s="8">
        <f t="shared" si="1043"/>
        <v>0</v>
      </c>
      <c r="EN244" s="6">
        <v>0</v>
      </c>
      <c r="EO244" s="5">
        <v>0</v>
      </c>
      <c r="EP244" s="8">
        <f t="shared" si="1044"/>
        <v>0</v>
      </c>
      <c r="EQ244" s="6">
        <v>0</v>
      </c>
      <c r="ER244" s="5">
        <v>0</v>
      </c>
      <c r="ES244" s="8">
        <f t="shared" si="1045"/>
        <v>0</v>
      </c>
      <c r="ET244" s="6">
        <v>0</v>
      </c>
      <c r="EU244" s="5">
        <v>0</v>
      </c>
      <c r="EV244" s="8">
        <f t="shared" si="1046"/>
        <v>0</v>
      </c>
      <c r="EW244" s="6">
        <v>0</v>
      </c>
      <c r="EX244" s="5">
        <v>0</v>
      </c>
      <c r="EY244" s="8">
        <f t="shared" si="1047"/>
        <v>0</v>
      </c>
      <c r="EZ244" s="6">
        <v>0</v>
      </c>
      <c r="FA244" s="5">
        <v>0</v>
      </c>
      <c r="FB244" s="8">
        <f t="shared" si="1048"/>
        <v>0</v>
      </c>
      <c r="FC244" s="67">
        <v>81.5</v>
      </c>
      <c r="FD244" s="5">
        <v>4637.07</v>
      </c>
      <c r="FE244" s="8">
        <f t="shared" si="1049"/>
        <v>56896.564417177913</v>
      </c>
      <c r="FF244" s="6">
        <v>0</v>
      </c>
      <c r="FG244" s="5">
        <v>0</v>
      </c>
      <c r="FH244" s="8">
        <f t="shared" si="1050"/>
        <v>0</v>
      </c>
      <c r="FI244" s="67">
        <v>1.8</v>
      </c>
      <c r="FJ244" s="5">
        <v>94.616</v>
      </c>
      <c r="FK244" s="8">
        <f t="shared" si="1051"/>
        <v>52564.444444444438</v>
      </c>
      <c r="FL244" s="6">
        <v>0</v>
      </c>
      <c r="FM244" s="5">
        <v>0</v>
      </c>
      <c r="FN244" s="8">
        <f t="shared" si="1052"/>
        <v>0</v>
      </c>
      <c r="FO244" s="6">
        <v>0</v>
      </c>
      <c r="FP244" s="5">
        <v>0</v>
      </c>
      <c r="FQ244" s="8">
        <f t="shared" si="1053"/>
        <v>0</v>
      </c>
      <c r="FR244" s="6">
        <v>0</v>
      </c>
      <c r="FS244" s="5">
        <v>0</v>
      </c>
      <c r="FT244" s="8">
        <f t="shared" si="1054"/>
        <v>0</v>
      </c>
      <c r="FU244" s="6">
        <v>0</v>
      </c>
      <c r="FV244" s="5">
        <v>0</v>
      </c>
      <c r="FW244" s="8">
        <f t="shared" si="1055"/>
        <v>0</v>
      </c>
      <c r="FX244" s="67">
        <v>5.9429999999999996</v>
      </c>
      <c r="FY244" s="5">
        <v>312.30700000000002</v>
      </c>
      <c r="FZ244" s="8">
        <f t="shared" si="1056"/>
        <v>52550.39542318695</v>
      </c>
      <c r="GA244" s="6">
        <v>0</v>
      </c>
      <c r="GB244" s="5">
        <v>0</v>
      </c>
      <c r="GC244" s="8">
        <f t="shared" si="1057"/>
        <v>0</v>
      </c>
      <c r="GD244" s="67">
        <v>0.36399999999999999</v>
      </c>
      <c r="GE244" s="5">
        <v>17.920000000000002</v>
      </c>
      <c r="GF244" s="8">
        <f t="shared" si="1058"/>
        <v>49230.769230769234</v>
      </c>
      <c r="GG244" s="6">
        <v>0</v>
      </c>
      <c r="GH244" s="5">
        <v>0</v>
      </c>
      <c r="GI244" s="8">
        <f t="shared" si="1059"/>
        <v>0</v>
      </c>
      <c r="GJ244" s="6">
        <v>0</v>
      </c>
      <c r="GK244" s="5">
        <v>0</v>
      </c>
      <c r="GL244" s="8">
        <f t="shared" si="1060"/>
        <v>0</v>
      </c>
      <c r="GM244" s="6">
        <v>0</v>
      </c>
      <c r="GN244" s="5">
        <v>0</v>
      </c>
      <c r="GO244" s="8">
        <f t="shared" si="1061"/>
        <v>0</v>
      </c>
      <c r="GP244" s="6">
        <f t="shared" si="1063"/>
        <v>2402.249800000001</v>
      </c>
      <c r="GQ244" s="8">
        <f t="shared" si="1064"/>
        <v>76020.668999999994</v>
      </c>
    </row>
    <row r="245" spans="1:199" x14ac:dyDescent="0.3">
      <c r="A245" s="53">
        <v>2022</v>
      </c>
      <c r="B245" s="54" t="s">
        <v>7</v>
      </c>
      <c r="C245" s="6">
        <v>0</v>
      </c>
      <c r="D245" s="5">
        <v>0</v>
      </c>
      <c r="E245" s="8">
        <f t="shared" si="1065"/>
        <v>0</v>
      </c>
      <c r="F245" s="6">
        <v>0</v>
      </c>
      <c r="G245" s="5">
        <v>0</v>
      </c>
      <c r="H245" s="8">
        <f t="shared" si="998"/>
        <v>0</v>
      </c>
      <c r="I245" s="6">
        <v>0</v>
      </c>
      <c r="J245" s="5">
        <v>0</v>
      </c>
      <c r="K245" s="8">
        <f t="shared" si="999"/>
        <v>0</v>
      </c>
      <c r="L245" s="6">
        <v>0</v>
      </c>
      <c r="M245" s="5">
        <v>0</v>
      </c>
      <c r="N245" s="8">
        <f t="shared" si="1000"/>
        <v>0</v>
      </c>
      <c r="O245" s="6">
        <v>0</v>
      </c>
      <c r="P245" s="5">
        <v>0</v>
      </c>
      <c r="Q245" s="8">
        <f t="shared" si="1001"/>
        <v>0</v>
      </c>
      <c r="R245" s="6">
        <v>0</v>
      </c>
      <c r="S245" s="5">
        <v>0</v>
      </c>
      <c r="T245" s="8">
        <f t="shared" si="1002"/>
        <v>0</v>
      </c>
      <c r="U245" s="67">
        <v>6</v>
      </c>
      <c r="V245" s="5">
        <v>4.5</v>
      </c>
      <c r="W245" s="8">
        <f t="shared" si="1003"/>
        <v>750</v>
      </c>
      <c r="X245" s="6">
        <v>0</v>
      </c>
      <c r="Y245" s="5">
        <v>0</v>
      </c>
      <c r="Z245" s="8">
        <f t="shared" si="1004"/>
        <v>0</v>
      </c>
      <c r="AA245" s="6">
        <v>0</v>
      </c>
      <c r="AB245" s="5">
        <v>0</v>
      </c>
      <c r="AC245" s="8">
        <f t="shared" si="1005"/>
        <v>0</v>
      </c>
      <c r="AD245" s="6">
        <v>0</v>
      </c>
      <c r="AE245" s="5">
        <v>0</v>
      </c>
      <c r="AF245" s="8">
        <f t="shared" si="1006"/>
        <v>0</v>
      </c>
      <c r="AG245" s="6">
        <v>0</v>
      </c>
      <c r="AH245" s="5">
        <v>0</v>
      </c>
      <c r="AI245" s="8">
        <f t="shared" si="1007"/>
        <v>0</v>
      </c>
      <c r="AJ245" s="6">
        <v>0</v>
      </c>
      <c r="AK245" s="5">
        <v>0</v>
      </c>
      <c r="AL245" s="8">
        <f t="shared" si="1008"/>
        <v>0</v>
      </c>
      <c r="AM245" s="6">
        <v>0</v>
      </c>
      <c r="AN245" s="5">
        <v>0</v>
      </c>
      <c r="AO245" s="8">
        <f t="shared" si="1009"/>
        <v>0</v>
      </c>
      <c r="AP245" s="6">
        <v>0</v>
      </c>
      <c r="AQ245" s="5">
        <v>0</v>
      </c>
      <c r="AR245" s="8">
        <f t="shared" si="1010"/>
        <v>0</v>
      </c>
      <c r="AS245" s="6">
        <v>0</v>
      </c>
      <c r="AT245" s="5">
        <v>0</v>
      </c>
      <c r="AU245" s="8">
        <f t="shared" si="1011"/>
        <v>0</v>
      </c>
      <c r="AV245" s="6">
        <v>0</v>
      </c>
      <c r="AW245" s="5">
        <v>0</v>
      </c>
      <c r="AX245" s="8">
        <f t="shared" si="1012"/>
        <v>0</v>
      </c>
      <c r="AY245" s="6">
        <v>0</v>
      </c>
      <c r="AZ245" s="5">
        <v>0</v>
      </c>
      <c r="BA245" s="8">
        <f t="shared" si="1013"/>
        <v>0</v>
      </c>
      <c r="BB245" s="6">
        <v>0</v>
      </c>
      <c r="BC245" s="5">
        <v>0</v>
      </c>
      <c r="BD245" s="8">
        <f t="shared" si="1014"/>
        <v>0</v>
      </c>
      <c r="BE245" s="6">
        <v>0</v>
      </c>
      <c r="BF245" s="5">
        <v>0</v>
      </c>
      <c r="BG245" s="8">
        <f t="shared" si="1015"/>
        <v>0</v>
      </c>
      <c r="BH245" s="67">
        <v>0.11655</v>
      </c>
      <c r="BI245" s="5">
        <v>28.957000000000001</v>
      </c>
      <c r="BJ245" s="8">
        <f t="shared" si="1016"/>
        <v>248451.30845130846</v>
      </c>
      <c r="BK245" s="6">
        <v>0</v>
      </c>
      <c r="BL245" s="5">
        <v>0</v>
      </c>
      <c r="BM245" s="8">
        <f t="shared" si="1017"/>
        <v>0</v>
      </c>
      <c r="BN245" s="6">
        <v>0</v>
      </c>
      <c r="BO245" s="5">
        <v>0</v>
      </c>
      <c r="BP245" s="8">
        <f t="shared" si="1018"/>
        <v>0</v>
      </c>
      <c r="BQ245" s="6">
        <v>0</v>
      </c>
      <c r="BR245" s="5">
        <v>0</v>
      </c>
      <c r="BS245" s="8">
        <f t="shared" si="1019"/>
        <v>0</v>
      </c>
      <c r="BT245" s="6">
        <v>0</v>
      </c>
      <c r="BU245" s="5">
        <v>0</v>
      </c>
      <c r="BV245" s="8">
        <f t="shared" si="1020"/>
        <v>0</v>
      </c>
      <c r="BW245" s="6">
        <v>0</v>
      </c>
      <c r="BX245" s="5">
        <v>0</v>
      </c>
      <c r="BY245" s="8">
        <f t="shared" si="1021"/>
        <v>0</v>
      </c>
      <c r="BZ245" s="6">
        <v>0</v>
      </c>
      <c r="CA245" s="5">
        <v>0</v>
      </c>
      <c r="CB245" s="8">
        <f t="shared" si="1022"/>
        <v>0</v>
      </c>
      <c r="CC245" s="6">
        <v>0</v>
      </c>
      <c r="CD245" s="5">
        <v>0</v>
      </c>
      <c r="CE245" s="8">
        <f t="shared" si="1023"/>
        <v>0</v>
      </c>
      <c r="CF245" s="6">
        <v>0</v>
      </c>
      <c r="CG245" s="5">
        <v>0</v>
      </c>
      <c r="CH245" s="8">
        <f t="shared" si="1024"/>
        <v>0</v>
      </c>
      <c r="CI245" s="6">
        <v>0</v>
      </c>
      <c r="CJ245" s="5">
        <v>0</v>
      </c>
      <c r="CK245" s="8">
        <f t="shared" si="1025"/>
        <v>0</v>
      </c>
      <c r="CL245" s="6">
        <v>0</v>
      </c>
      <c r="CM245" s="5">
        <v>0</v>
      </c>
      <c r="CN245" s="8">
        <f t="shared" si="1026"/>
        <v>0</v>
      </c>
      <c r="CO245" s="6">
        <v>0</v>
      </c>
      <c r="CP245" s="5">
        <v>0</v>
      </c>
      <c r="CQ245" s="8">
        <f t="shared" si="1027"/>
        <v>0</v>
      </c>
      <c r="CR245" s="6">
        <v>0</v>
      </c>
      <c r="CS245" s="5">
        <v>0</v>
      </c>
      <c r="CT245" s="8">
        <f t="shared" si="1028"/>
        <v>0</v>
      </c>
      <c r="CU245" s="6">
        <v>0</v>
      </c>
      <c r="CV245" s="5">
        <v>0</v>
      </c>
      <c r="CW245" s="8">
        <f t="shared" si="1029"/>
        <v>0</v>
      </c>
      <c r="CX245" s="6">
        <v>0</v>
      </c>
      <c r="CY245" s="5">
        <v>0</v>
      </c>
      <c r="CZ245" s="8">
        <f t="shared" si="1030"/>
        <v>0</v>
      </c>
      <c r="DA245" s="6">
        <v>0</v>
      </c>
      <c r="DB245" s="5">
        <v>0</v>
      </c>
      <c r="DC245" s="8">
        <f t="shared" si="1031"/>
        <v>0</v>
      </c>
      <c r="DD245" s="6">
        <v>0</v>
      </c>
      <c r="DE245" s="5">
        <v>0</v>
      </c>
      <c r="DF245" s="8">
        <f t="shared" si="1032"/>
        <v>0</v>
      </c>
      <c r="DG245" s="6">
        <v>0</v>
      </c>
      <c r="DH245" s="5">
        <v>0</v>
      </c>
      <c r="DI245" s="8">
        <f t="shared" si="1033"/>
        <v>0</v>
      </c>
      <c r="DJ245" s="67">
        <v>660</v>
      </c>
      <c r="DK245" s="5">
        <v>23573.011999999999</v>
      </c>
      <c r="DL245" s="8">
        <f t="shared" si="1034"/>
        <v>35716.684848484845</v>
      </c>
      <c r="DM245" s="6">
        <v>0</v>
      </c>
      <c r="DN245" s="5">
        <v>0</v>
      </c>
      <c r="DO245" s="8">
        <f t="shared" si="1035"/>
        <v>0</v>
      </c>
      <c r="DP245" s="67">
        <v>2.09</v>
      </c>
      <c r="DQ245" s="5">
        <v>108.416</v>
      </c>
      <c r="DR245" s="8">
        <f t="shared" si="1036"/>
        <v>51873.68421052632</v>
      </c>
      <c r="DS245" s="6">
        <v>0</v>
      </c>
      <c r="DT245" s="5">
        <v>0</v>
      </c>
      <c r="DU245" s="8">
        <f t="shared" si="1037"/>
        <v>0</v>
      </c>
      <c r="DV245" s="6">
        <v>0</v>
      </c>
      <c r="DW245" s="5">
        <v>0</v>
      </c>
      <c r="DX245" s="8">
        <f t="shared" si="1038"/>
        <v>0</v>
      </c>
      <c r="DY245" s="6">
        <v>0</v>
      </c>
      <c r="DZ245" s="5">
        <v>0</v>
      </c>
      <c r="EA245" s="8">
        <f t="shared" si="1039"/>
        <v>0</v>
      </c>
      <c r="EB245" s="6">
        <v>0</v>
      </c>
      <c r="EC245" s="5">
        <v>0</v>
      </c>
      <c r="ED245" s="8">
        <f t="shared" si="1040"/>
        <v>0</v>
      </c>
      <c r="EE245" s="6">
        <v>0</v>
      </c>
      <c r="EF245" s="5">
        <v>0</v>
      </c>
      <c r="EG245" s="8">
        <f t="shared" si="1041"/>
        <v>0</v>
      </c>
      <c r="EH245" s="6">
        <v>0</v>
      </c>
      <c r="EI245" s="5">
        <v>0</v>
      </c>
      <c r="EJ245" s="8">
        <f t="shared" si="1042"/>
        <v>0</v>
      </c>
      <c r="EK245" s="6">
        <v>0</v>
      </c>
      <c r="EL245" s="5">
        <v>0</v>
      </c>
      <c r="EM245" s="8">
        <f t="shared" si="1043"/>
        <v>0</v>
      </c>
      <c r="EN245" s="6">
        <v>0</v>
      </c>
      <c r="EO245" s="5">
        <v>0</v>
      </c>
      <c r="EP245" s="8">
        <f t="shared" si="1044"/>
        <v>0</v>
      </c>
      <c r="EQ245" s="6">
        <v>0</v>
      </c>
      <c r="ER245" s="5">
        <v>0</v>
      </c>
      <c r="ES245" s="8">
        <f t="shared" si="1045"/>
        <v>0</v>
      </c>
      <c r="ET245" s="6">
        <v>0</v>
      </c>
      <c r="EU245" s="5">
        <v>0</v>
      </c>
      <c r="EV245" s="8">
        <f t="shared" si="1046"/>
        <v>0</v>
      </c>
      <c r="EW245" s="6">
        <v>0</v>
      </c>
      <c r="EX245" s="5">
        <v>0</v>
      </c>
      <c r="EY245" s="8">
        <f t="shared" si="1047"/>
        <v>0</v>
      </c>
      <c r="EZ245" s="6">
        <v>0</v>
      </c>
      <c r="FA245" s="5">
        <v>0</v>
      </c>
      <c r="FB245" s="8">
        <f t="shared" si="1048"/>
        <v>0</v>
      </c>
      <c r="FC245" s="67">
        <v>3.4470000000000001</v>
      </c>
      <c r="FD245" s="5">
        <v>248.91</v>
      </c>
      <c r="FE245" s="8">
        <f t="shared" si="1049"/>
        <v>72210.617928633597</v>
      </c>
      <c r="FF245" s="67">
        <v>1.48</v>
      </c>
      <c r="FG245" s="5">
        <v>122.851</v>
      </c>
      <c r="FH245" s="8">
        <f t="shared" si="1050"/>
        <v>83007.432432432441</v>
      </c>
      <c r="FI245" s="6">
        <v>0</v>
      </c>
      <c r="FJ245" s="5">
        <v>0</v>
      </c>
      <c r="FK245" s="8">
        <f t="shared" si="1051"/>
        <v>0</v>
      </c>
      <c r="FL245" s="6">
        <v>0</v>
      </c>
      <c r="FM245" s="5">
        <v>0</v>
      </c>
      <c r="FN245" s="8">
        <f t="shared" si="1052"/>
        <v>0</v>
      </c>
      <c r="FO245" s="6">
        <v>0</v>
      </c>
      <c r="FP245" s="5">
        <v>0</v>
      </c>
      <c r="FQ245" s="8">
        <f t="shared" si="1053"/>
        <v>0</v>
      </c>
      <c r="FR245" s="6">
        <v>0</v>
      </c>
      <c r="FS245" s="5">
        <v>0</v>
      </c>
      <c r="FT245" s="8">
        <f t="shared" si="1054"/>
        <v>0</v>
      </c>
      <c r="FU245" s="6">
        <v>0</v>
      </c>
      <c r="FV245" s="5">
        <v>0</v>
      </c>
      <c r="FW245" s="8">
        <f t="shared" si="1055"/>
        <v>0</v>
      </c>
      <c r="FX245" s="6">
        <v>0</v>
      </c>
      <c r="FY245" s="5">
        <v>0</v>
      </c>
      <c r="FZ245" s="8">
        <f t="shared" si="1056"/>
        <v>0</v>
      </c>
      <c r="GA245" s="67">
        <v>0.14324999999999999</v>
      </c>
      <c r="GB245" s="5">
        <v>14.891</v>
      </c>
      <c r="GC245" s="8">
        <f t="shared" si="1057"/>
        <v>103951.13438045376</v>
      </c>
      <c r="GD245" s="67">
        <v>1.8146</v>
      </c>
      <c r="GE245" s="5">
        <v>66.900999999999996</v>
      </c>
      <c r="GF245" s="8">
        <f t="shared" si="1058"/>
        <v>36868.180315220983</v>
      </c>
      <c r="GG245" s="6">
        <v>0</v>
      </c>
      <c r="GH245" s="5">
        <v>0</v>
      </c>
      <c r="GI245" s="8">
        <f t="shared" si="1059"/>
        <v>0</v>
      </c>
      <c r="GJ245" s="6">
        <v>0</v>
      </c>
      <c r="GK245" s="5">
        <v>0</v>
      </c>
      <c r="GL245" s="8">
        <f t="shared" si="1060"/>
        <v>0</v>
      </c>
      <c r="GM245" s="6">
        <v>0</v>
      </c>
      <c r="GN245" s="5">
        <v>0</v>
      </c>
      <c r="GO245" s="8">
        <f t="shared" si="1061"/>
        <v>0</v>
      </c>
      <c r="GP245" s="6">
        <f t="shared" si="1063"/>
        <v>675.09140000000002</v>
      </c>
      <c r="GQ245" s="8">
        <f t="shared" si="1064"/>
        <v>24168.437999999998</v>
      </c>
    </row>
    <row r="246" spans="1:199" x14ac:dyDescent="0.3">
      <c r="A246" s="53">
        <v>2022</v>
      </c>
      <c r="B246" s="54" t="s">
        <v>8</v>
      </c>
      <c r="C246" s="6">
        <v>0</v>
      </c>
      <c r="D246" s="5">
        <v>0</v>
      </c>
      <c r="E246" s="8">
        <f t="shared" si="1065"/>
        <v>0</v>
      </c>
      <c r="F246" s="6">
        <v>0</v>
      </c>
      <c r="G246" s="5">
        <v>0</v>
      </c>
      <c r="H246" s="8">
        <f t="shared" si="998"/>
        <v>0</v>
      </c>
      <c r="I246" s="6">
        <v>0</v>
      </c>
      <c r="J246" s="5">
        <v>0</v>
      </c>
      <c r="K246" s="8">
        <f t="shared" si="999"/>
        <v>0</v>
      </c>
      <c r="L246" s="6">
        <v>0</v>
      </c>
      <c r="M246" s="5">
        <v>0</v>
      </c>
      <c r="N246" s="8">
        <f t="shared" si="1000"/>
        <v>0</v>
      </c>
      <c r="O246" s="67">
        <v>5.5049999999999999</v>
      </c>
      <c r="P246" s="5">
        <v>517.6</v>
      </c>
      <c r="Q246" s="8">
        <f t="shared" si="1001"/>
        <v>94023.614895549501</v>
      </c>
      <c r="R246" s="6">
        <v>0</v>
      </c>
      <c r="S246" s="5">
        <v>0</v>
      </c>
      <c r="T246" s="8">
        <f t="shared" si="1002"/>
        <v>0</v>
      </c>
      <c r="U246" s="6">
        <v>0</v>
      </c>
      <c r="V246" s="5">
        <v>0</v>
      </c>
      <c r="W246" s="8">
        <f t="shared" si="1003"/>
        <v>0</v>
      </c>
      <c r="X246" s="6">
        <v>0</v>
      </c>
      <c r="Y246" s="5">
        <v>0</v>
      </c>
      <c r="Z246" s="8">
        <f t="shared" si="1004"/>
        <v>0</v>
      </c>
      <c r="AA246" s="67">
        <v>2001.5989999999999</v>
      </c>
      <c r="AB246" s="5">
        <v>65943.415999999997</v>
      </c>
      <c r="AC246" s="8">
        <f t="shared" si="1005"/>
        <v>32945.36817814158</v>
      </c>
      <c r="AD246" s="6">
        <v>0</v>
      </c>
      <c r="AE246" s="5">
        <v>0</v>
      </c>
      <c r="AF246" s="8">
        <f t="shared" si="1006"/>
        <v>0</v>
      </c>
      <c r="AG246" s="6">
        <v>0</v>
      </c>
      <c r="AH246" s="5">
        <v>0</v>
      </c>
      <c r="AI246" s="8">
        <f t="shared" si="1007"/>
        <v>0</v>
      </c>
      <c r="AJ246" s="6">
        <v>0</v>
      </c>
      <c r="AK246" s="5">
        <v>0</v>
      </c>
      <c r="AL246" s="8">
        <f t="shared" si="1008"/>
        <v>0</v>
      </c>
      <c r="AM246" s="6">
        <v>0</v>
      </c>
      <c r="AN246" s="5">
        <v>0</v>
      </c>
      <c r="AO246" s="8">
        <f t="shared" si="1009"/>
        <v>0</v>
      </c>
      <c r="AP246" s="6">
        <v>0</v>
      </c>
      <c r="AQ246" s="5">
        <v>0</v>
      </c>
      <c r="AR246" s="8">
        <f t="shared" si="1010"/>
        <v>0</v>
      </c>
      <c r="AS246" s="6">
        <v>0</v>
      </c>
      <c r="AT246" s="5">
        <v>0</v>
      </c>
      <c r="AU246" s="8">
        <f t="shared" si="1011"/>
        <v>0</v>
      </c>
      <c r="AV246" s="6">
        <v>0</v>
      </c>
      <c r="AW246" s="5">
        <v>0</v>
      </c>
      <c r="AX246" s="8">
        <f t="shared" si="1012"/>
        <v>0</v>
      </c>
      <c r="AY246" s="6">
        <v>0</v>
      </c>
      <c r="AZ246" s="5">
        <v>0</v>
      </c>
      <c r="BA246" s="8">
        <f t="shared" si="1013"/>
        <v>0</v>
      </c>
      <c r="BB246" s="6">
        <v>0</v>
      </c>
      <c r="BC246" s="5">
        <v>0</v>
      </c>
      <c r="BD246" s="8">
        <f t="shared" si="1014"/>
        <v>0</v>
      </c>
      <c r="BE246" s="6">
        <v>0</v>
      </c>
      <c r="BF246" s="5">
        <v>0</v>
      </c>
      <c r="BG246" s="8">
        <f t="shared" si="1015"/>
        <v>0</v>
      </c>
      <c r="BH246" s="6">
        <v>0</v>
      </c>
      <c r="BI246" s="5">
        <v>0</v>
      </c>
      <c r="BJ246" s="8">
        <f t="shared" si="1016"/>
        <v>0</v>
      </c>
      <c r="BK246" s="6">
        <v>0</v>
      </c>
      <c r="BL246" s="5">
        <v>0</v>
      </c>
      <c r="BM246" s="8">
        <f t="shared" si="1017"/>
        <v>0</v>
      </c>
      <c r="BN246" s="6">
        <v>0</v>
      </c>
      <c r="BO246" s="5">
        <v>0</v>
      </c>
      <c r="BP246" s="8">
        <f t="shared" si="1018"/>
        <v>0</v>
      </c>
      <c r="BQ246" s="6">
        <v>0</v>
      </c>
      <c r="BR246" s="5">
        <v>0</v>
      </c>
      <c r="BS246" s="8">
        <f t="shared" si="1019"/>
        <v>0</v>
      </c>
      <c r="BT246" s="6">
        <v>0</v>
      </c>
      <c r="BU246" s="5">
        <v>0</v>
      </c>
      <c r="BV246" s="8">
        <f t="shared" si="1020"/>
        <v>0</v>
      </c>
      <c r="BW246" s="6">
        <v>0</v>
      </c>
      <c r="BX246" s="5">
        <v>0</v>
      </c>
      <c r="BY246" s="8">
        <f t="shared" si="1021"/>
        <v>0</v>
      </c>
      <c r="BZ246" s="6">
        <v>0</v>
      </c>
      <c r="CA246" s="5">
        <v>0</v>
      </c>
      <c r="CB246" s="8">
        <f t="shared" si="1022"/>
        <v>0</v>
      </c>
      <c r="CC246" s="6">
        <v>0</v>
      </c>
      <c r="CD246" s="5">
        <v>0</v>
      </c>
      <c r="CE246" s="8">
        <f t="shared" si="1023"/>
        <v>0</v>
      </c>
      <c r="CF246" s="67">
        <v>8.0000000000000002E-3</v>
      </c>
      <c r="CG246" s="5">
        <v>0.41099999999999998</v>
      </c>
      <c r="CH246" s="8">
        <f t="shared" si="1024"/>
        <v>51374.999999999993</v>
      </c>
      <c r="CI246" s="6">
        <v>0</v>
      </c>
      <c r="CJ246" s="5">
        <v>0</v>
      </c>
      <c r="CK246" s="8">
        <f t="shared" si="1025"/>
        <v>0</v>
      </c>
      <c r="CL246" s="6">
        <v>0</v>
      </c>
      <c r="CM246" s="5">
        <v>0</v>
      </c>
      <c r="CN246" s="8">
        <f t="shared" si="1026"/>
        <v>0</v>
      </c>
      <c r="CO246" s="6">
        <v>0</v>
      </c>
      <c r="CP246" s="5">
        <v>0</v>
      </c>
      <c r="CQ246" s="8">
        <f t="shared" si="1027"/>
        <v>0</v>
      </c>
      <c r="CR246" s="6">
        <v>0</v>
      </c>
      <c r="CS246" s="5">
        <v>0</v>
      </c>
      <c r="CT246" s="8">
        <f t="shared" si="1028"/>
        <v>0</v>
      </c>
      <c r="CU246" s="6">
        <v>0</v>
      </c>
      <c r="CV246" s="5">
        <v>0</v>
      </c>
      <c r="CW246" s="8">
        <f t="shared" si="1029"/>
        <v>0</v>
      </c>
      <c r="CX246" s="6">
        <v>0</v>
      </c>
      <c r="CY246" s="5">
        <v>0</v>
      </c>
      <c r="CZ246" s="8">
        <f t="shared" si="1030"/>
        <v>0</v>
      </c>
      <c r="DA246" s="6">
        <v>0</v>
      </c>
      <c r="DB246" s="5">
        <v>0</v>
      </c>
      <c r="DC246" s="8">
        <f t="shared" si="1031"/>
        <v>0</v>
      </c>
      <c r="DD246" s="6">
        <v>0</v>
      </c>
      <c r="DE246" s="5">
        <v>0</v>
      </c>
      <c r="DF246" s="8">
        <f t="shared" si="1032"/>
        <v>0</v>
      </c>
      <c r="DG246" s="6">
        <v>0</v>
      </c>
      <c r="DH246" s="5">
        <v>0</v>
      </c>
      <c r="DI246" s="8">
        <f t="shared" si="1033"/>
        <v>0</v>
      </c>
      <c r="DJ246" s="6">
        <v>0</v>
      </c>
      <c r="DK246" s="5">
        <v>0</v>
      </c>
      <c r="DL246" s="8">
        <f t="shared" si="1034"/>
        <v>0</v>
      </c>
      <c r="DM246" s="6">
        <v>0</v>
      </c>
      <c r="DN246" s="5">
        <v>0</v>
      </c>
      <c r="DO246" s="8">
        <f t="shared" si="1035"/>
        <v>0</v>
      </c>
      <c r="DP246" s="67">
        <v>1.1399999999999999</v>
      </c>
      <c r="DQ246" s="5">
        <v>68.725999999999999</v>
      </c>
      <c r="DR246" s="8">
        <f t="shared" si="1036"/>
        <v>60285.964912280702</v>
      </c>
      <c r="DS246" s="6">
        <v>0</v>
      </c>
      <c r="DT246" s="5">
        <v>0</v>
      </c>
      <c r="DU246" s="8">
        <f t="shared" si="1037"/>
        <v>0</v>
      </c>
      <c r="DV246" s="6">
        <v>0</v>
      </c>
      <c r="DW246" s="5">
        <v>0</v>
      </c>
      <c r="DX246" s="8">
        <f t="shared" si="1038"/>
        <v>0</v>
      </c>
      <c r="DY246" s="6">
        <v>0</v>
      </c>
      <c r="DZ246" s="5">
        <v>0</v>
      </c>
      <c r="EA246" s="8">
        <f t="shared" si="1039"/>
        <v>0</v>
      </c>
      <c r="EB246" s="6">
        <v>0</v>
      </c>
      <c r="EC246" s="5">
        <v>0</v>
      </c>
      <c r="ED246" s="8">
        <f t="shared" si="1040"/>
        <v>0</v>
      </c>
      <c r="EE246" s="6">
        <v>0</v>
      </c>
      <c r="EF246" s="5">
        <v>0</v>
      </c>
      <c r="EG246" s="8">
        <f t="shared" si="1041"/>
        <v>0</v>
      </c>
      <c r="EH246" s="6">
        <v>0</v>
      </c>
      <c r="EI246" s="5">
        <v>0</v>
      </c>
      <c r="EJ246" s="8">
        <f t="shared" si="1042"/>
        <v>0</v>
      </c>
      <c r="EK246" s="6">
        <v>0</v>
      </c>
      <c r="EL246" s="5">
        <v>0</v>
      </c>
      <c r="EM246" s="8">
        <f t="shared" si="1043"/>
        <v>0</v>
      </c>
      <c r="EN246" s="6">
        <v>0</v>
      </c>
      <c r="EO246" s="5">
        <v>0</v>
      </c>
      <c r="EP246" s="8">
        <f t="shared" si="1044"/>
        <v>0</v>
      </c>
      <c r="EQ246" s="6">
        <v>0</v>
      </c>
      <c r="ER246" s="5">
        <v>0</v>
      </c>
      <c r="ES246" s="8">
        <f t="shared" si="1045"/>
        <v>0</v>
      </c>
      <c r="ET246" s="6">
        <v>0</v>
      </c>
      <c r="EU246" s="5">
        <v>0</v>
      </c>
      <c r="EV246" s="8">
        <f t="shared" si="1046"/>
        <v>0</v>
      </c>
      <c r="EW246" s="6">
        <v>0</v>
      </c>
      <c r="EX246" s="5">
        <v>0</v>
      </c>
      <c r="EY246" s="8">
        <f t="shared" si="1047"/>
        <v>0</v>
      </c>
      <c r="EZ246" s="6">
        <v>0</v>
      </c>
      <c r="FA246" s="5">
        <v>0</v>
      </c>
      <c r="FB246" s="8">
        <f t="shared" si="1048"/>
        <v>0</v>
      </c>
      <c r="FC246" s="67">
        <v>16.452000000000002</v>
      </c>
      <c r="FD246" s="5">
        <v>1242.6420000000001</v>
      </c>
      <c r="FE246" s="8">
        <f t="shared" si="1049"/>
        <v>75531.363967906625</v>
      </c>
      <c r="FF246" s="6">
        <v>0</v>
      </c>
      <c r="FG246" s="5">
        <v>0</v>
      </c>
      <c r="FH246" s="8">
        <f t="shared" si="1050"/>
        <v>0</v>
      </c>
      <c r="FI246" s="6">
        <v>0</v>
      </c>
      <c r="FJ246" s="5">
        <v>0</v>
      </c>
      <c r="FK246" s="8">
        <f t="shared" si="1051"/>
        <v>0</v>
      </c>
      <c r="FL246" s="6">
        <v>0</v>
      </c>
      <c r="FM246" s="5">
        <v>0</v>
      </c>
      <c r="FN246" s="8">
        <f t="shared" si="1052"/>
        <v>0</v>
      </c>
      <c r="FO246" s="6">
        <v>0</v>
      </c>
      <c r="FP246" s="5">
        <v>0</v>
      </c>
      <c r="FQ246" s="8">
        <f t="shared" si="1053"/>
        <v>0</v>
      </c>
      <c r="FR246" s="6">
        <v>0</v>
      </c>
      <c r="FS246" s="5">
        <v>0</v>
      </c>
      <c r="FT246" s="8">
        <f t="shared" si="1054"/>
        <v>0</v>
      </c>
      <c r="FU246" s="6">
        <v>0</v>
      </c>
      <c r="FV246" s="5">
        <v>0</v>
      </c>
      <c r="FW246" s="8">
        <f t="shared" si="1055"/>
        <v>0</v>
      </c>
      <c r="FX246" s="6">
        <v>0</v>
      </c>
      <c r="FY246" s="5">
        <v>0</v>
      </c>
      <c r="FZ246" s="8">
        <f t="shared" si="1056"/>
        <v>0</v>
      </c>
      <c r="GA246" s="6">
        <v>0</v>
      </c>
      <c r="GB246" s="5">
        <v>0</v>
      </c>
      <c r="GC246" s="8">
        <f t="shared" si="1057"/>
        <v>0</v>
      </c>
      <c r="GD246" s="67">
        <v>8.1000000000000006E-4</v>
      </c>
      <c r="GE246" s="5">
        <v>6.4569999999999999</v>
      </c>
      <c r="GF246" s="8">
        <f t="shared" si="1058"/>
        <v>7971604.9382716035</v>
      </c>
      <c r="GG246" s="6">
        <v>0</v>
      </c>
      <c r="GH246" s="5">
        <v>0</v>
      </c>
      <c r="GI246" s="8">
        <f t="shared" si="1059"/>
        <v>0</v>
      </c>
      <c r="GJ246" s="6">
        <v>0</v>
      </c>
      <c r="GK246" s="5">
        <v>0</v>
      </c>
      <c r="GL246" s="8">
        <f t="shared" si="1060"/>
        <v>0</v>
      </c>
      <c r="GM246" s="6">
        <v>0</v>
      </c>
      <c r="GN246" s="5">
        <v>0</v>
      </c>
      <c r="GO246" s="8">
        <f t="shared" si="1061"/>
        <v>0</v>
      </c>
      <c r="GP246" s="6">
        <f t="shared" si="1063"/>
        <v>2024.7048100000002</v>
      </c>
      <c r="GQ246" s="8">
        <f t="shared" si="1064"/>
        <v>67779.251999999993</v>
      </c>
    </row>
    <row r="247" spans="1:199" x14ac:dyDescent="0.3">
      <c r="A247" s="53">
        <v>2022</v>
      </c>
      <c r="B247" s="54" t="s">
        <v>9</v>
      </c>
      <c r="C247" s="6">
        <v>0</v>
      </c>
      <c r="D247" s="5">
        <v>0</v>
      </c>
      <c r="E247" s="8">
        <f t="shared" si="1065"/>
        <v>0</v>
      </c>
      <c r="F247" s="6">
        <v>0</v>
      </c>
      <c r="G247" s="5">
        <v>0</v>
      </c>
      <c r="H247" s="8">
        <f t="shared" si="998"/>
        <v>0</v>
      </c>
      <c r="I247" s="6">
        <v>0</v>
      </c>
      <c r="J247" s="5">
        <v>0</v>
      </c>
      <c r="K247" s="8">
        <f t="shared" si="999"/>
        <v>0</v>
      </c>
      <c r="L247" s="6">
        <v>0</v>
      </c>
      <c r="M247" s="5">
        <v>0</v>
      </c>
      <c r="N247" s="8">
        <f t="shared" si="1000"/>
        <v>0</v>
      </c>
      <c r="O247" s="67">
        <v>5.52</v>
      </c>
      <c r="P247" s="5">
        <v>517.46500000000003</v>
      </c>
      <c r="Q247" s="8">
        <f t="shared" si="1001"/>
        <v>93743.65942028987</v>
      </c>
      <c r="R247" s="6">
        <v>0</v>
      </c>
      <c r="S247" s="5">
        <v>0</v>
      </c>
      <c r="T247" s="8">
        <f t="shared" si="1002"/>
        <v>0</v>
      </c>
      <c r="U247" s="6">
        <v>0</v>
      </c>
      <c r="V247" s="5">
        <v>0</v>
      </c>
      <c r="W247" s="8">
        <f t="shared" si="1003"/>
        <v>0</v>
      </c>
      <c r="X247" s="6">
        <v>0</v>
      </c>
      <c r="Y247" s="5">
        <v>0</v>
      </c>
      <c r="Z247" s="8">
        <f t="shared" si="1004"/>
        <v>0</v>
      </c>
      <c r="AA247" s="6">
        <v>0</v>
      </c>
      <c r="AB247" s="5">
        <v>0</v>
      </c>
      <c r="AC247" s="8">
        <f t="shared" si="1005"/>
        <v>0</v>
      </c>
      <c r="AD247" s="6">
        <v>0</v>
      </c>
      <c r="AE247" s="5">
        <v>0</v>
      </c>
      <c r="AF247" s="8">
        <f t="shared" si="1006"/>
        <v>0</v>
      </c>
      <c r="AG247" s="6">
        <v>0</v>
      </c>
      <c r="AH247" s="5">
        <v>0</v>
      </c>
      <c r="AI247" s="8">
        <f t="shared" si="1007"/>
        <v>0</v>
      </c>
      <c r="AJ247" s="6">
        <v>0</v>
      </c>
      <c r="AK247" s="5">
        <v>0</v>
      </c>
      <c r="AL247" s="8">
        <f t="shared" si="1008"/>
        <v>0</v>
      </c>
      <c r="AM247" s="6">
        <v>0</v>
      </c>
      <c r="AN247" s="5">
        <v>0</v>
      </c>
      <c r="AO247" s="8">
        <f t="shared" si="1009"/>
        <v>0</v>
      </c>
      <c r="AP247" s="6">
        <v>0</v>
      </c>
      <c r="AQ247" s="5">
        <v>0</v>
      </c>
      <c r="AR247" s="8">
        <f t="shared" si="1010"/>
        <v>0</v>
      </c>
      <c r="AS247" s="6">
        <v>0</v>
      </c>
      <c r="AT247" s="5">
        <v>0</v>
      </c>
      <c r="AU247" s="8">
        <f t="shared" si="1011"/>
        <v>0</v>
      </c>
      <c r="AV247" s="6">
        <v>0</v>
      </c>
      <c r="AW247" s="5">
        <v>0</v>
      </c>
      <c r="AX247" s="8">
        <f t="shared" si="1012"/>
        <v>0</v>
      </c>
      <c r="AY247" s="6">
        <v>0</v>
      </c>
      <c r="AZ247" s="5">
        <v>0</v>
      </c>
      <c r="BA247" s="8">
        <f t="shared" si="1013"/>
        <v>0</v>
      </c>
      <c r="BB247" s="6">
        <v>0</v>
      </c>
      <c r="BC247" s="5">
        <v>0</v>
      </c>
      <c r="BD247" s="8">
        <f t="shared" si="1014"/>
        <v>0</v>
      </c>
      <c r="BE247" s="6">
        <v>0</v>
      </c>
      <c r="BF247" s="5">
        <v>0</v>
      </c>
      <c r="BG247" s="8">
        <f t="shared" si="1015"/>
        <v>0</v>
      </c>
      <c r="BH247" s="6">
        <v>0</v>
      </c>
      <c r="BI247" s="5">
        <v>0</v>
      </c>
      <c r="BJ247" s="8">
        <f t="shared" si="1016"/>
        <v>0</v>
      </c>
      <c r="BK247" s="6">
        <v>0</v>
      </c>
      <c r="BL247" s="5">
        <v>0</v>
      </c>
      <c r="BM247" s="8">
        <f t="shared" si="1017"/>
        <v>0</v>
      </c>
      <c r="BN247" s="6">
        <v>0</v>
      </c>
      <c r="BO247" s="5">
        <v>0</v>
      </c>
      <c r="BP247" s="8">
        <f t="shared" si="1018"/>
        <v>0</v>
      </c>
      <c r="BQ247" s="6">
        <v>0</v>
      </c>
      <c r="BR247" s="5">
        <v>0</v>
      </c>
      <c r="BS247" s="8">
        <f t="shared" si="1019"/>
        <v>0</v>
      </c>
      <c r="BT247" s="6">
        <v>0</v>
      </c>
      <c r="BU247" s="5">
        <v>0</v>
      </c>
      <c r="BV247" s="8">
        <f t="shared" si="1020"/>
        <v>0</v>
      </c>
      <c r="BW247" s="6">
        <v>0</v>
      </c>
      <c r="BX247" s="5">
        <v>0</v>
      </c>
      <c r="BY247" s="8">
        <f t="shared" si="1021"/>
        <v>0</v>
      </c>
      <c r="BZ247" s="6">
        <v>0</v>
      </c>
      <c r="CA247" s="5">
        <v>0</v>
      </c>
      <c r="CB247" s="8">
        <f t="shared" si="1022"/>
        <v>0</v>
      </c>
      <c r="CC247" s="6">
        <v>0</v>
      </c>
      <c r="CD247" s="5">
        <v>0</v>
      </c>
      <c r="CE247" s="8">
        <f t="shared" si="1023"/>
        <v>0</v>
      </c>
      <c r="CF247" s="6">
        <v>0</v>
      </c>
      <c r="CG247" s="5">
        <v>0</v>
      </c>
      <c r="CH247" s="8">
        <f t="shared" si="1024"/>
        <v>0</v>
      </c>
      <c r="CI247" s="6">
        <v>0</v>
      </c>
      <c r="CJ247" s="5">
        <v>0</v>
      </c>
      <c r="CK247" s="8">
        <f t="shared" si="1025"/>
        <v>0</v>
      </c>
      <c r="CL247" s="6">
        <v>0</v>
      </c>
      <c r="CM247" s="5">
        <v>0</v>
      </c>
      <c r="CN247" s="8">
        <f t="shared" si="1026"/>
        <v>0</v>
      </c>
      <c r="CO247" s="6">
        <v>0</v>
      </c>
      <c r="CP247" s="5">
        <v>0</v>
      </c>
      <c r="CQ247" s="8">
        <f t="shared" si="1027"/>
        <v>0</v>
      </c>
      <c r="CR247" s="6">
        <v>0</v>
      </c>
      <c r="CS247" s="5">
        <v>0</v>
      </c>
      <c r="CT247" s="8">
        <f t="shared" si="1028"/>
        <v>0</v>
      </c>
      <c r="CU247" s="6">
        <v>0</v>
      </c>
      <c r="CV247" s="5">
        <v>0</v>
      </c>
      <c r="CW247" s="8">
        <f t="shared" si="1029"/>
        <v>0</v>
      </c>
      <c r="CX247" s="6">
        <v>0</v>
      </c>
      <c r="CY247" s="5">
        <v>0</v>
      </c>
      <c r="CZ247" s="8">
        <f t="shared" si="1030"/>
        <v>0</v>
      </c>
      <c r="DA247" s="6">
        <v>0</v>
      </c>
      <c r="DB247" s="5">
        <v>0</v>
      </c>
      <c r="DC247" s="8">
        <f t="shared" si="1031"/>
        <v>0</v>
      </c>
      <c r="DD247" s="6">
        <v>0</v>
      </c>
      <c r="DE247" s="5">
        <v>0</v>
      </c>
      <c r="DF247" s="8">
        <f t="shared" si="1032"/>
        <v>0</v>
      </c>
      <c r="DG247" s="6">
        <v>0</v>
      </c>
      <c r="DH247" s="5">
        <v>0</v>
      </c>
      <c r="DI247" s="8">
        <f t="shared" si="1033"/>
        <v>0</v>
      </c>
      <c r="DJ247" s="6">
        <v>0</v>
      </c>
      <c r="DK247" s="5">
        <v>0</v>
      </c>
      <c r="DL247" s="8">
        <f t="shared" si="1034"/>
        <v>0</v>
      </c>
      <c r="DM247" s="6">
        <v>0</v>
      </c>
      <c r="DN247" s="5">
        <v>0</v>
      </c>
      <c r="DO247" s="8">
        <f t="shared" si="1035"/>
        <v>0</v>
      </c>
      <c r="DP247" s="6">
        <v>0</v>
      </c>
      <c r="DQ247" s="5">
        <v>0</v>
      </c>
      <c r="DR247" s="8">
        <f t="shared" si="1036"/>
        <v>0</v>
      </c>
      <c r="DS247" s="6">
        <v>0</v>
      </c>
      <c r="DT247" s="5">
        <v>0</v>
      </c>
      <c r="DU247" s="8">
        <f t="shared" si="1037"/>
        <v>0</v>
      </c>
      <c r="DV247" s="6">
        <v>0</v>
      </c>
      <c r="DW247" s="5">
        <v>0</v>
      </c>
      <c r="DX247" s="8">
        <f t="shared" si="1038"/>
        <v>0</v>
      </c>
      <c r="DY247" s="6">
        <v>0</v>
      </c>
      <c r="DZ247" s="5">
        <v>0</v>
      </c>
      <c r="EA247" s="8">
        <f t="shared" si="1039"/>
        <v>0</v>
      </c>
      <c r="EB247" s="6">
        <v>0</v>
      </c>
      <c r="EC247" s="5">
        <v>0</v>
      </c>
      <c r="ED247" s="8">
        <f t="shared" si="1040"/>
        <v>0</v>
      </c>
      <c r="EE247" s="6">
        <v>0</v>
      </c>
      <c r="EF247" s="5">
        <v>0</v>
      </c>
      <c r="EG247" s="8">
        <f t="shared" si="1041"/>
        <v>0</v>
      </c>
      <c r="EH247" s="6">
        <v>0</v>
      </c>
      <c r="EI247" s="5">
        <v>0</v>
      </c>
      <c r="EJ247" s="8">
        <f t="shared" si="1042"/>
        <v>0</v>
      </c>
      <c r="EK247" s="6">
        <v>0</v>
      </c>
      <c r="EL247" s="5">
        <v>0</v>
      </c>
      <c r="EM247" s="8">
        <f t="shared" si="1043"/>
        <v>0</v>
      </c>
      <c r="EN247" s="6">
        <v>0</v>
      </c>
      <c r="EO247" s="5">
        <v>0</v>
      </c>
      <c r="EP247" s="8">
        <f t="shared" si="1044"/>
        <v>0</v>
      </c>
      <c r="EQ247" s="6">
        <v>0</v>
      </c>
      <c r="ER247" s="5">
        <v>0</v>
      </c>
      <c r="ES247" s="8">
        <f t="shared" si="1045"/>
        <v>0</v>
      </c>
      <c r="ET247" s="6">
        <v>0</v>
      </c>
      <c r="EU247" s="5">
        <v>0</v>
      </c>
      <c r="EV247" s="8">
        <f t="shared" si="1046"/>
        <v>0</v>
      </c>
      <c r="EW247" s="6">
        <v>0</v>
      </c>
      <c r="EX247" s="5">
        <v>0</v>
      </c>
      <c r="EY247" s="8">
        <f t="shared" si="1047"/>
        <v>0</v>
      </c>
      <c r="EZ247" s="6">
        <v>0</v>
      </c>
      <c r="FA247" s="5">
        <v>0</v>
      </c>
      <c r="FB247" s="8">
        <f t="shared" si="1048"/>
        <v>0</v>
      </c>
      <c r="FC247" s="6">
        <v>0</v>
      </c>
      <c r="FD247" s="5">
        <v>0</v>
      </c>
      <c r="FE247" s="8">
        <f t="shared" si="1049"/>
        <v>0</v>
      </c>
      <c r="FF247" s="67">
        <v>1.48</v>
      </c>
      <c r="FG247" s="5">
        <v>193.321</v>
      </c>
      <c r="FH247" s="8">
        <f t="shared" si="1050"/>
        <v>130622.29729729731</v>
      </c>
      <c r="FI247" s="6">
        <v>0</v>
      </c>
      <c r="FJ247" s="5">
        <v>0</v>
      </c>
      <c r="FK247" s="8">
        <f t="shared" si="1051"/>
        <v>0</v>
      </c>
      <c r="FL247" s="6">
        <v>0</v>
      </c>
      <c r="FM247" s="5">
        <v>0</v>
      </c>
      <c r="FN247" s="8">
        <f t="shared" si="1052"/>
        <v>0</v>
      </c>
      <c r="FO247" s="6">
        <v>0</v>
      </c>
      <c r="FP247" s="5">
        <v>0</v>
      </c>
      <c r="FQ247" s="8">
        <f t="shared" si="1053"/>
        <v>0</v>
      </c>
      <c r="FR247" s="6">
        <v>0</v>
      </c>
      <c r="FS247" s="5">
        <v>0</v>
      </c>
      <c r="FT247" s="8">
        <f t="shared" si="1054"/>
        <v>0</v>
      </c>
      <c r="FU247" s="6">
        <v>0</v>
      </c>
      <c r="FV247" s="5">
        <v>0</v>
      </c>
      <c r="FW247" s="8">
        <f t="shared" si="1055"/>
        <v>0</v>
      </c>
      <c r="FX247" s="6">
        <v>0</v>
      </c>
      <c r="FY247" s="5">
        <v>0</v>
      </c>
      <c r="FZ247" s="8">
        <f t="shared" si="1056"/>
        <v>0</v>
      </c>
      <c r="GA247" s="67">
        <v>0.01</v>
      </c>
      <c r="GB247" s="5">
        <v>1.129</v>
      </c>
      <c r="GC247" s="8">
        <f t="shared" si="1057"/>
        <v>112899.99999999999</v>
      </c>
      <c r="GD247" s="6">
        <v>0</v>
      </c>
      <c r="GE247" s="5">
        <v>0</v>
      </c>
      <c r="GF247" s="8">
        <f t="shared" si="1058"/>
        <v>0</v>
      </c>
      <c r="GG247" s="6">
        <v>0</v>
      </c>
      <c r="GH247" s="5">
        <v>0</v>
      </c>
      <c r="GI247" s="8">
        <f t="shared" si="1059"/>
        <v>0</v>
      </c>
      <c r="GJ247" s="6">
        <v>0</v>
      </c>
      <c r="GK247" s="5">
        <v>0</v>
      </c>
      <c r="GL247" s="8">
        <f t="shared" si="1060"/>
        <v>0</v>
      </c>
      <c r="GM247" s="6">
        <v>0</v>
      </c>
      <c r="GN247" s="5">
        <v>0</v>
      </c>
      <c r="GO247" s="8">
        <f t="shared" si="1061"/>
        <v>0</v>
      </c>
      <c r="GP247" s="6">
        <f t="shared" si="1063"/>
        <v>7.01</v>
      </c>
      <c r="GQ247" s="8">
        <f t="shared" si="1064"/>
        <v>711.91500000000008</v>
      </c>
    </row>
    <row r="248" spans="1:199" x14ac:dyDescent="0.3">
      <c r="A248" s="53">
        <v>2022</v>
      </c>
      <c r="B248" s="54" t="s">
        <v>10</v>
      </c>
      <c r="C248" s="6">
        <v>0</v>
      </c>
      <c r="D248" s="5">
        <v>0</v>
      </c>
      <c r="E248" s="8">
        <f t="shared" si="1065"/>
        <v>0</v>
      </c>
      <c r="F248" s="6">
        <v>0</v>
      </c>
      <c r="G248" s="5">
        <v>0</v>
      </c>
      <c r="H248" s="8">
        <f t="shared" si="998"/>
        <v>0</v>
      </c>
      <c r="I248" s="6">
        <v>0</v>
      </c>
      <c r="J248" s="5">
        <v>0</v>
      </c>
      <c r="K248" s="8">
        <f t="shared" si="999"/>
        <v>0</v>
      </c>
      <c r="L248" s="6">
        <v>0</v>
      </c>
      <c r="M248" s="5">
        <v>0</v>
      </c>
      <c r="N248" s="8">
        <f t="shared" si="1000"/>
        <v>0</v>
      </c>
      <c r="O248" s="6">
        <v>0</v>
      </c>
      <c r="P248" s="5">
        <v>0</v>
      </c>
      <c r="Q248" s="8">
        <f t="shared" si="1001"/>
        <v>0</v>
      </c>
      <c r="R248" s="6">
        <v>0</v>
      </c>
      <c r="S248" s="5">
        <v>0</v>
      </c>
      <c r="T248" s="8">
        <f t="shared" si="1002"/>
        <v>0</v>
      </c>
      <c r="U248" s="67">
        <v>34.271000000000001</v>
      </c>
      <c r="V248" s="5">
        <v>446.56</v>
      </c>
      <c r="W248" s="8">
        <f t="shared" si="1003"/>
        <v>13030.258819409995</v>
      </c>
      <c r="X248" s="6">
        <v>0</v>
      </c>
      <c r="Y248" s="5">
        <v>0</v>
      </c>
      <c r="Z248" s="8">
        <f t="shared" si="1004"/>
        <v>0</v>
      </c>
      <c r="AA248" s="6">
        <v>0</v>
      </c>
      <c r="AB248" s="5">
        <v>0</v>
      </c>
      <c r="AC248" s="8">
        <f t="shared" si="1005"/>
        <v>0</v>
      </c>
      <c r="AD248" s="6">
        <v>0</v>
      </c>
      <c r="AE248" s="5">
        <v>0</v>
      </c>
      <c r="AF248" s="8">
        <f t="shared" si="1006"/>
        <v>0</v>
      </c>
      <c r="AG248" s="6">
        <v>0</v>
      </c>
      <c r="AH248" s="5">
        <v>0</v>
      </c>
      <c r="AI248" s="8">
        <f t="shared" si="1007"/>
        <v>0</v>
      </c>
      <c r="AJ248" s="6">
        <v>0</v>
      </c>
      <c r="AK248" s="5">
        <v>0</v>
      </c>
      <c r="AL248" s="8">
        <f t="shared" si="1008"/>
        <v>0</v>
      </c>
      <c r="AM248" s="6">
        <v>0</v>
      </c>
      <c r="AN248" s="5">
        <v>0</v>
      </c>
      <c r="AO248" s="8">
        <f t="shared" si="1009"/>
        <v>0</v>
      </c>
      <c r="AP248" s="6">
        <v>0</v>
      </c>
      <c r="AQ248" s="5">
        <v>0</v>
      </c>
      <c r="AR248" s="8">
        <f t="shared" si="1010"/>
        <v>0</v>
      </c>
      <c r="AS248" s="6">
        <v>0</v>
      </c>
      <c r="AT248" s="5">
        <v>0</v>
      </c>
      <c r="AU248" s="8">
        <f t="shared" si="1011"/>
        <v>0</v>
      </c>
      <c r="AV248" s="6">
        <v>0</v>
      </c>
      <c r="AW248" s="5">
        <v>0</v>
      </c>
      <c r="AX248" s="8">
        <f t="shared" si="1012"/>
        <v>0</v>
      </c>
      <c r="AY248" s="6">
        <v>0</v>
      </c>
      <c r="AZ248" s="5">
        <v>0</v>
      </c>
      <c r="BA248" s="8">
        <f t="shared" si="1013"/>
        <v>0</v>
      </c>
      <c r="BB248" s="6">
        <v>0</v>
      </c>
      <c r="BC248" s="5">
        <v>0</v>
      </c>
      <c r="BD248" s="8">
        <f t="shared" si="1014"/>
        <v>0</v>
      </c>
      <c r="BE248" s="6">
        <v>0</v>
      </c>
      <c r="BF248" s="5">
        <v>0</v>
      </c>
      <c r="BG248" s="8">
        <f t="shared" si="1015"/>
        <v>0</v>
      </c>
      <c r="BH248" s="67">
        <v>2.0908800000000003</v>
      </c>
      <c r="BI248" s="5">
        <v>122.33499999999999</v>
      </c>
      <c r="BJ248" s="8">
        <f t="shared" si="1016"/>
        <v>58508.857514539319</v>
      </c>
      <c r="BK248" s="6">
        <v>0</v>
      </c>
      <c r="BL248" s="5">
        <v>0</v>
      </c>
      <c r="BM248" s="8">
        <f t="shared" si="1017"/>
        <v>0</v>
      </c>
      <c r="BN248" s="6">
        <v>0</v>
      </c>
      <c r="BO248" s="5">
        <v>0</v>
      </c>
      <c r="BP248" s="8">
        <f t="shared" si="1018"/>
        <v>0</v>
      </c>
      <c r="BQ248" s="6">
        <v>0</v>
      </c>
      <c r="BR248" s="5">
        <v>0</v>
      </c>
      <c r="BS248" s="8">
        <f t="shared" si="1019"/>
        <v>0</v>
      </c>
      <c r="BT248" s="6">
        <v>0</v>
      </c>
      <c r="BU248" s="5">
        <v>0</v>
      </c>
      <c r="BV248" s="8">
        <f t="shared" si="1020"/>
        <v>0</v>
      </c>
      <c r="BW248" s="6">
        <v>0</v>
      </c>
      <c r="BX248" s="5">
        <v>0</v>
      </c>
      <c r="BY248" s="8">
        <f t="shared" si="1021"/>
        <v>0</v>
      </c>
      <c r="BZ248" s="6">
        <v>0</v>
      </c>
      <c r="CA248" s="5">
        <v>0</v>
      </c>
      <c r="CB248" s="8">
        <f t="shared" si="1022"/>
        <v>0</v>
      </c>
      <c r="CC248" s="6">
        <v>0</v>
      </c>
      <c r="CD248" s="5">
        <v>0</v>
      </c>
      <c r="CE248" s="8">
        <f t="shared" si="1023"/>
        <v>0</v>
      </c>
      <c r="CF248" s="6">
        <v>0</v>
      </c>
      <c r="CG248" s="5">
        <v>0</v>
      </c>
      <c r="CH248" s="8">
        <f t="shared" si="1024"/>
        <v>0</v>
      </c>
      <c r="CI248" s="6">
        <v>0</v>
      </c>
      <c r="CJ248" s="5">
        <v>0</v>
      </c>
      <c r="CK248" s="8">
        <f t="shared" si="1025"/>
        <v>0</v>
      </c>
      <c r="CL248" s="6">
        <v>0</v>
      </c>
      <c r="CM248" s="5">
        <v>0</v>
      </c>
      <c r="CN248" s="8">
        <f t="shared" si="1026"/>
        <v>0</v>
      </c>
      <c r="CO248" s="6">
        <v>0</v>
      </c>
      <c r="CP248" s="5">
        <v>0</v>
      </c>
      <c r="CQ248" s="8">
        <f t="shared" si="1027"/>
        <v>0</v>
      </c>
      <c r="CR248" s="6">
        <v>0</v>
      </c>
      <c r="CS248" s="5">
        <v>0</v>
      </c>
      <c r="CT248" s="8">
        <f t="shared" si="1028"/>
        <v>0</v>
      </c>
      <c r="CU248" s="6">
        <v>0</v>
      </c>
      <c r="CV248" s="5">
        <v>0</v>
      </c>
      <c r="CW248" s="8">
        <f t="shared" si="1029"/>
        <v>0</v>
      </c>
      <c r="CX248" s="6">
        <v>0</v>
      </c>
      <c r="CY248" s="5">
        <v>0</v>
      </c>
      <c r="CZ248" s="8">
        <f t="shared" si="1030"/>
        <v>0</v>
      </c>
      <c r="DA248" s="6">
        <v>0</v>
      </c>
      <c r="DB248" s="5">
        <v>0</v>
      </c>
      <c r="DC248" s="8">
        <f t="shared" si="1031"/>
        <v>0</v>
      </c>
      <c r="DD248" s="6">
        <v>0</v>
      </c>
      <c r="DE248" s="5">
        <v>0</v>
      </c>
      <c r="DF248" s="8">
        <f t="shared" si="1032"/>
        <v>0</v>
      </c>
      <c r="DG248" s="6">
        <v>0</v>
      </c>
      <c r="DH248" s="5">
        <v>0</v>
      </c>
      <c r="DI248" s="8">
        <f t="shared" si="1033"/>
        <v>0</v>
      </c>
      <c r="DJ248" s="6">
        <v>0</v>
      </c>
      <c r="DK248" s="5">
        <v>0</v>
      </c>
      <c r="DL248" s="8">
        <f t="shared" si="1034"/>
        <v>0</v>
      </c>
      <c r="DM248" s="6">
        <v>0</v>
      </c>
      <c r="DN248" s="5">
        <v>0</v>
      </c>
      <c r="DO248" s="8">
        <f t="shared" si="1035"/>
        <v>0</v>
      </c>
      <c r="DP248" s="6">
        <v>0</v>
      </c>
      <c r="DQ248" s="5">
        <v>0</v>
      </c>
      <c r="DR248" s="8">
        <f t="shared" si="1036"/>
        <v>0</v>
      </c>
      <c r="DS248" s="6">
        <v>0</v>
      </c>
      <c r="DT248" s="5">
        <v>0</v>
      </c>
      <c r="DU248" s="8">
        <f t="shared" si="1037"/>
        <v>0</v>
      </c>
      <c r="DV248" s="6">
        <v>0</v>
      </c>
      <c r="DW248" s="5">
        <v>0</v>
      </c>
      <c r="DX248" s="8">
        <f t="shared" si="1038"/>
        <v>0</v>
      </c>
      <c r="DY248" s="6">
        <v>0</v>
      </c>
      <c r="DZ248" s="5">
        <v>0</v>
      </c>
      <c r="EA248" s="8">
        <f t="shared" si="1039"/>
        <v>0</v>
      </c>
      <c r="EB248" s="6">
        <v>0</v>
      </c>
      <c r="EC248" s="5">
        <v>0</v>
      </c>
      <c r="ED248" s="8">
        <f t="shared" si="1040"/>
        <v>0</v>
      </c>
      <c r="EE248" s="6">
        <v>0</v>
      </c>
      <c r="EF248" s="5">
        <v>0</v>
      </c>
      <c r="EG248" s="8">
        <f t="shared" si="1041"/>
        <v>0</v>
      </c>
      <c r="EH248" s="6">
        <v>0</v>
      </c>
      <c r="EI248" s="5">
        <v>0</v>
      </c>
      <c r="EJ248" s="8">
        <f t="shared" si="1042"/>
        <v>0</v>
      </c>
      <c r="EK248" s="6">
        <v>0</v>
      </c>
      <c r="EL248" s="5">
        <v>0</v>
      </c>
      <c r="EM248" s="8">
        <f t="shared" si="1043"/>
        <v>0</v>
      </c>
      <c r="EN248" s="6">
        <v>0</v>
      </c>
      <c r="EO248" s="5">
        <v>0</v>
      </c>
      <c r="EP248" s="8">
        <f t="shared" si="1044"/>
        <v>0</v>
      </c>
      <c r="EQ248" s="6">
        <v>0</v>
      </c>
      <c r="ER248" s="5">
        <v>0</v>
      </c>
      <c r="ES248" s="8">
        <f t="shared" si="1045"/>
        <v>0</v>
      </c>
      <c r="ET248" s="6">
        <v>0</v>
      </c>
      <c r="EU248" s="5">
        <v>0</v>
      </c>
      <c r="EV248" s="8">
        <f t="shared" si="1046"/>
        <v>0</v>
      </c>
      <c r="EW248" s="6">
        <v>0</v>
      </c>
      <c r="EX248" s="5">
        <v>0</v>
      </c>
      <c r="EY248" s="8">
        <f t="shared" si="1047"/>
        <v>0</v>
      </c>
      <c r="EZ248" s="6">
        <v>0</v>
      </c>
      <c r="FA248" s="5">
        <v>0</v>
      </c>
      <c r="FB248" s="8">
        <f t="shared" si="1048"/>
        <v>0</v>
      </c>
      <c r="FC248" s="6">
        <v>0</v>
      </c>
      <c r="FD248" s="5">
        <v>0</v>
      </c>
      <c r="FE248" s="8">
        <f t="shared" si="1049"/>
        <v>0</v>
      </c>
      <c r="FF248" s="6">
        <v>0</v>
      </c>
      <c r="FG248" s="5">
        <v>0</v>
      </c>
      <c r="FH248" s="8">
        <f t="shared" si="1050"/>
        <v>0</v>
      </c>
      <c r="FI248" s="67">
        <v>1.8</v>
      </c>
      <c r="FJ248" s="5">
        <v>85.805000000000007</v>
      </c>
      <c r="FK248" s="8">
        <f t="shared" si="1051"/>
        <v>47669.444444444445</v>
      </c>
      <c r="FL248" s="6">
        <v>0</v>
      </c>
      <c r="FM248" s="5">
        <v>0</v>
      </c>
      <c r="FN248" s="8">
        <f t="shared" si="1052"/>
        <v>0</v>
      </c>
      <c r="FO248" s="6">
        <v>0</v>
      </c>
      <c r="FP248" s="5">
        <v>0</v>
      </c>
      <c r="FQ248" s="8">
        <f t="shared" si="1053"/>
        <v>0</v>
      </c>
      <c r="FR248" s="6">
        <v>0</v>
      </c>
      <c r="FS248" s="5">
        <v>0</v>
      </c>
      <c r="FT248" s="8">
        <f t="shared" si="1054"/>
        <v>0</v>
      </c>
      <c r="FU248" s="6">
        <v>0</v>
      </c>
      <c r="FV248" s="5">
        <v>0</v>
      </c>
      <c r="FW248" s="8">
        <f t="shared" si="1055"/>
        <v>0</v>
      </c>
      <c r="FX248" s="6">
        <v>0</v>
      </c>
      <c r="FY248" s="5">
        <v>0</v>
      </c>
      <c r="FZ248" s="8">
        <f t="shared" si="1056"/>
        <v>0</v>
      </c>
      <c r="GA248" s="6">
        <v>0</v>
      </c>
      <c r="GB248" s="5">
        <v>0</v>
      </c>
      <c r="GC248" s="8">
        <f t="shared" si="1057"/>
        <v>0</v>
      </c>
      <c r="GD248" s="6">
        <v>0</v>
      </c>
      <c r="GE248" s="5">
        <v>0</v>
      </c>
      <c r="GF248" s="8">
        <f t="shared" si="1058"/>
        <v>0</v>
      </c>
      <c r="GG248" s="6">
        <v>0</v>
      </c>
      <c r="GH248" s="5">
        <v>0</v>
      </c>
      <c r="GI248" s="8">
        <f t="shared" si="1059"/>
        <v>0</v>
      </c>
      <c r="GJ248" s="6">
        <v>0</v>
      </c>
      <c r="GK248" s="5">
        <v>0</v>
      </c>
      <c r="GL248" s="8">
        <f t="shared" si="1060"/>
        <v>0</v>
      </c>
      <c r="GM248" s="6">
        <v>0</v>
      </c>
      <c r="GN248" s="5">
        <v>0</v>
      </c>
      <c r="GO248" s="8">
        <f t="shared" si="1061"/>
        <v>0</v>
      </c>
      <c r="GP248" s="6">
        <f t="shared" si="1063"/>
        <v>38.161879999999996</v>
      </c>
      <c r="GQ248" s="8">
        <f t="shared" si="1064"/>
        <v>654.70000000000005</v>
      </c>
    </row>
    <row r="249" spans="1:199" x14ac:dyDescent="0.3">
      <c r="A249" s="53">
        <v>2022</v>
      </c>
      <c r="B249" s="54" t="s">
        <v>11</v>
      </c>
      <c r="C249" s="6">
        <v>0</v>
      </c>
      <c r="D249" s="5">
        <v>0</v>
      </c>
      <c r="E249" s="8">
        <f t="shared" si="1065"/>
        <v>0</v>
      </c>
      <c r="F249" s="6">
        <v>0</v>
      </c>
      <c r="G249" s="5">
        <v>0</v>
      </c>
      <c r="H249" s="8">
        <f t="shared" si="998"/>
        <v>0</v>
      </c>
      <c r="I249" s="6">
        <v>0</v>
      </c>
      <c r="J249" s="5">
        <v>0</v>
      </c>
      <c r="K249" s="8">
        <f t="shared" si="999"/>
        <v>0</v>
      </c>
      <c r="L249" s="6">
        <v>0</v>
      </c>
      <c r="M249" s="5">
        <v>0</v>
      </c>
      <c r="N249" s="8">
        <f t="shared" si="1000"/>
        <v>0</v>
      </c>
      <c r="O249" s="6">
        <v>0</v>
      </c>
      <c r="P249" s="5">
        <v>0</v>
      </c>
      <c r="Q249" s="8">
        <f t="shared" si="1001"/>
        <v>0</v>
      </c>
      <c r="R249" s="6">
        <v>0</v>
      </c>
      <c r="S249" s="5">
        <v>0</v>
      </c>
      <c r="T249" s="8">
        <f t="shared" si="1002"/>
        <v>0</v>
      </c>
      <c r="U249" s="6">
        <v>0</v>
      </c>
      <c r="V249" s="5">
        <v>0</v>
      </c>
      <c r="W249" s="8">
        <f t="shared" si="1003"/>
        <v>0</v>
      </c>
      <c r="X249" s="6">
        <v>0</v>
      </c>
      <c r="Y249" s="5">
        <v>0</v>
      </c>
      <c r="Z249" s="8">
        <f t="shared" si="1004"/>
        <v>0</v>
      </c>
      <c r="AA249" s="67">
        <v>2991.567</v>
      </c>
      <c r="AB249" s="5">
        <v>71436.273000000001</v>
      </c>
      <c r="AC249" s="8">
        <f t="shared" si="1005"/>
        <v>23879.21547469938</v>
      </c>
      <c r="AD249" s="6">
        <v>0</v>
      </c>
      <c r="AE249" s="5">
        <v>0</v>
      </c>
      <c r="AF249" s="8">
        <f t="shared" si="1006"/>
        <v>0</v>
      </c>
      <c r="AG249" s="6">
        <v>0</v>
      </c>
      <c r="AH249" s="5">
        <v>0</v>
      </c>
      <c r="AI249" s="8">
        <f t="shared" si="1007"/>
        <v>0</v>
      </c>
      <c r="AJ249" s="6">
        <v>0</v>
      </c>
      <c r="AK249" s="5">
        <v>0</v>
      </c>
      <c r="AL249" s="8">
        <f t="shared" si="1008"/>
        <v>0</v>
      </c>
      <c r="AM249" s="6">
        <v>0</v>
      </c>
      <c r="AN249" s="5">
        <v>0</v>
      </c>
      <c r="AO249" s="8">
        <f t="shared" si="1009"/>
        <v>0</v>
      </c>
      <c r="AP249" s="6">
        <v>0</v>
      </c>
      <c r="AQ249" s="5">
        <v>0</v>
      </c>
      <c r="AR249" s="8">
        <f t="shared" si="1010"/>
        <v>0</v>
      </c>
      <c r="AS249" s="6">
        <v>0</v>
      </c>
      <c r="AT249" s="5">
        <v>0</v>
      </c>
      <c r="AU249" s="8">
        <f t="shared" si="1011"/>
        <v>0</v>
      </c>
      <c r="AV249" s="6">
        <v>0</v>
      </c>
      <c r="AW249" s="5">
        <v>0</v>
      </c>
      <c r="AX249" s="8">
        <f t="shared" si="1012"/>
        <v>0</v>
      </c>
      <c r="AY249" s="6">
        <v>0</v>
      </c>
      <c r="AZ249" s="5">
        <v>0</v>
      </c>
      <c r="BA249" s="8">
        <f t="shared" si="1013"/>
        <v>0</v>
      </c>
      <c r="BB249" s="67">
        <v>1.0240000000000001E-2</v>
      </c>
      <c r="BC249" s="5">
        <v>38.081000000000003</v>
      </c>
      <c r="BD249" s="8">
        <f t="shared" si="1014"/>
        <v>3718847.65625</v>
      </c>
      <c r="BE249" s="6">
        <v>0</v>
      </c>
      <c r="BF249" s="5">
        <v>0</v>
      </c>
      <c r="BG249" s="8">
        <f t="shared" si="1015"/>
        <v>0</v>
      </c>
      <c r="BH249" s="67">
        <v>1E-3</v>
      </c>
      <c r="BI249" s="5">
        <v>6.2629999999999999</v>
      </c>
      <c r="BJ249" s="8">
        <f t="shared" si="1016"/>
        <v>6263000</v>
      </c>
      <c r="BK249" s="6">
        <v>0</v>
      </c>
      <c r="BL249" s="5">
        <v>0</v>
      </c>
      <c r="BM249" s="8">
        <f t="shared" si="1017"/>
        <v>0</v>
      </c>
      <c r="BN249" s="6">
        <v>0</v>
      </c>
      <c r="BO249" s="5">
        <v>0</v>
      </c>
      <c r="BP249" s="8">
        <f t="shared" si="1018"/>
        <v>0</v>
      </c>
      <c r="BQ249" s="6">
        <v>0</v>
      </c>
      <c r="BR249" s="5">
        <v>0</v>
      </c>
      <c r="BS249" s="8">
        <f t="shared" si="1019"/>
        <v>0</v>
      </c>
      <c r="BT249" s="6">
        <v>0</v>
      </c>
      <c r="BU249" s="5">
        <v>0</v>
      </c>
      <c r="BV249" s="8">
        <f t="shared" si="1020"/>
        <v>0</v>
      </c>
      <c r="BW249" s="6">
        <v>0</v>
      </c>
      <c r="BX249" s="5">
        <v>0</v>
      </c>
      <c r="BY249" s="8">
        <f t="shared" si="1021"/>
        <v>0</v>
      </c>
      <c r="BZ249" s="6">
        <v>0</v>
      </c>
      <c r="CA249" s="5">
        <v>0</v>
      </c>
      <c r="CB249" s="8">
        <f t="shared" si="1022"/>
        <v>0</v>
      </c>
      <c r="CC249" s="6">
        <v>0</v>
      </c>
      <c r="CD249" s="5">
        <v>0</v>
      </c>
      <c r="CE249" s="8">
        <f t="shared" si="1023"/>
        <v>0</v>
      </c>
      <c r="CF249" s="6">
        <v>0</v>
      </c>
      <c r="CG249" s="5">
        <v>0</v>
      </c>
      <c r="CH249" s="8">
        <f t="shared" si="1024"/>
        <v>0</v>
      </c>
      <c r="CI249" s="6">
        <v>0</v>
      </c>
      <c r="CJ249" s="5">
        <v>0</v>
      </c>
      <c r="CK249" s="8">
        <f t="shared" si="1025"/>
        <v>0</v>
      </c>
      <c r="CL249" s="6">
        <v>0</v>
      </c>
      <c r="CM249" s="5">
        <v>0</v>
      </c>
      <c r="CN249" s="8">
        <f t="shared" si="1026"/>
        <v>0</v>
      </c>
      <c r="CO249" s="6">
        <v>0</v>
      </c>
      <c r="CP249" s="5">
        <v>0</v>
      </c>
      <c r="CQ249" s="8">
        <f t="shared" si="1027"/>
        <v>0</v>
      </c>
      <c r="CR249" s="6">
        <v>0</v>
      </c>
      <c r="CS249" s="5">
        <v>0</v>
      </c>
      <c r="CT249" s="8">
        <f t="shared" si="1028"/>
        <v>0</v>
      </c>
      <c r="CU249" s="6">
        <v>0</v>
      </c>
      <c r="CV249" s="5">
        <v>0</v>
      </c>
      <c r="CW249" s="8">
        <f t="shared" si="1029"/>
        <v>0</v>
      </c>
      <c r="CX249" s="6">
        <v>0</v>
      </c>
      <c r="CY249" s="5">
        <v>0</v>
      </c>
      <c r="CZ249" s="8">
        <f t="shared" si="1030"/>
        <v>0</v>
      </c>
      <c r="DA249" s="6">
        <v>0</v>
      </c>
      <c r="DB249" s="5">
        <v>0</v>
      </c>
      <c r="DC249" s="8">
        <f t="shared" si="1031"/>
        <v>0</v>
      </c>
      <c r="DD249" s="6">
        <v>0</v>
      </c>
      <c r="DE249" s="5">
        <v>0</v>
      </c>
      <c r="DF249" s="8">
        <f t="shared" si="1032"/>
        <v>0</v>
      </c>
      <c r="DG249" s="6">
        <v>0</v>
      </c>
      <c r="DH249" s="5">
        <v>0</v>
      </c>
      <c r="DI249" s="8">
        <f t="shared" si="1033"/>
        <v>0</v>
      </c>
      <c r="DJ249" s="6">
        <v>0</v>
      </c>
      <c r="DK249" s="5">
        <v>0</v>
      </c>
      <c r="DL249" s="8">
        <f t="shared" si="1034"/>
        <v>0</v>
      </c>
      <c r="DM249" s="6">
        <v>0</v>
      </c>
      <c r="DN249" s="5">
        <v>0</v>
      </c>
      <c r="DO249" s="8">
        <f t="shared" si="1035"/>
        <v>0</v>
      </c>
      <c r="DP249" s="6">
        <v>0</v>
      </c>
      <c r="DQ249" s="5">
        <v>0</v>
      </c>
      <c r="DR249" s="8">
        <f t="shared" si="1036"/>
        <v>0</v>
      </c>
      <c r="DS249" s="6">
        <v>0</v>
      </c>
      <c r="DT249" s="5">
        <v>0</v>
      </c>
      <c r="DU249" s="8">
        <f t="shared" si="1037"/>
        <v>0</v>
      </c>
      <c r="DV249" s="6">
        <v>0</v>
      </c>
      <c r="DW249" s="5">
        <v>0</v>
      </c>
      <c r="DX249" s="8">
        <f t="shared" si="1038"/>
        <v>0</v>
      </c>
      <c r="DY249" s="6">
        <v>0</v>
      </c>
      <c r="DZ249" s="5">
        <v>0</v>
      </c>
      <c r="EA249" s="8">
        <f t="shared" si="1039"/>
        <v>0</v>
      </c>
      <c r="EB249" s="6">
        <v>0</v>
      </c>
      <c r="EC249" s="5">
        <v>0</v>
      </c>
      <c r="ED249" s="8">
        <f t="shared" si="1040"/>
        <v>0</v>
      </c>
      <c r="EE249" s="6">
        <v>0</v>
      </c>
      <c r="EF249" s="5">
        <v>0</v>
      </c>
      <c r="EG249" s="8">
        <f t="shared" si="1041"/>
        <v>0</v>
      </c>
      <c r="EH249" s="6">
        <v>0</v>
      </c>
      <c r="EI249" s="5">
        <v>0</v>
      </c>
      <c r="EJ249" s="8">
        <f t="shared" si="1042"/>
        <v>0</v>
      </c>
      <c r="EK249" s="6">
        <v>0</v>
      </c>
      <c r="EL249" s="5">
        <v>0</v>
      </c>
      <c r="EM249" s="8">
        <f t="shared" si="1043"/>
        <v>0</v>
      </c>
      <c r="EN249" s="6">
        <v>0</v>
      </c>
      <c r="EO249" s="5">
        <v>0</v>
      </c>
      <c r="EP249" s="8">
        <f t="shared" si="1044"/>
        <v>0</v>
      </c>
      <c r="EQ249" s="6">
        <v>0</v>
      </c>
      <c r="ER249" s="5">
        <v>0</v>
      </c>
      <c r="ES249" s="8">
        <f t="shared" si="1045"/>
        <v>0</v>
      </c>
      <c r="ET249" s="6">
        <v>0</v>
      </c>
      <c r="EU249" s="5">
        <v>0</v>
      </c>
      <c r="EV249" s="8">
        <f t="shared" si="1046"/>
        <v>0</v>
      </c>
      <c r="EW249" s="6">
        <v>0</v>
      </c>
      <c r="EX249" s="5">
        <v>0</v>
      </c>
      <c r="EY249" s="8">
        <f t="shared" si="1047"/>
        <v>0</v>
      </c>
      <c r="EZ249" s="6">
        <v>0</v>
      </c>
      <c r="FA249" s="5">
        <v>0</v>
      </c>
      <c r="FB249" s="8">
        <f t="shared" si="1048"/>
        <v>0</v>
      </c>
      <c r="FC249" s="6">
        <v>0</v>
      </c>
      <c r="FD249" s="5">
        <v>0</v>
      </c>
      <c r="FE249" s="8">
        <f t="shared" si="1049"/>
        <v>0</v>
      </c>
      <c r="FF249" s="6">
        <v>0</v>
      </c>
      <c r="FG249" s="5">
        <v>0</v>
      </c>
      <c r="FH249" s="8">
        <f t="shared" si="1050"/>
        <v>0</v>
      </c>
      <c r="FI249" s="6">
        <v>0</v>
      </c>
      <c r="FJ249" s="5">
        <v>0</v>
      </c>
      <c r="FK249" s="8">
        <f t="shared" si="1051"/>
        <v>0</v>
      </c>
      <c r="FL249" s="6">
        <v>0</v>
      </c>
      <c r="FM249" s="5">
        <v>0</v>
      </c>
      <c r="FN249" s="8">
        <f t="shared" si="1052"/>
        <v>0</v>
      </c>
      <c r="FO249" s="6">
        <v>0</v>
      </c>
      <c r="FP249" s="5">
        <v>0</v>
      </c>
      <c r="FQ249" s="8">
        <f t="shared" si="1053"/>
        <v>0</v>
      </c>
      <c r="FR249" s="6">
        <v>0</v>
      </c>
      <c r="FS249" s="5">
        <v>0</v>
      </c>
      <c r="FT249" s="8">
        <f t="shared" si="1054"/>
        <v>0</v>
      </c>
      <c r="FU249" s="6">
        <v>0</v>
      </c>
      <c r="FV249" s="5">
        <v>0</v>
      </c>
      <c r="FW249" s="8">
        <f t="shared" si="1055"/>
        <v>0</v>
      </c>
      <c r="FX249" s="6">
        <v>0</v>
      </c>
      <c r="FY249" s="5">
        <v>0</v>
      </c>
      <c r="FZ249" s="8">
        <f t="shared" si="1056"/>
        <v>0</v>
      </c>
      <c r="GA249" s="6">
        <v>0</v>
      </c>
      <c r="GB249" s="5">
        <v>0</v>
      </c>
      <c r="GC249" s="8">
        <f t="shared" si="1057"/>
        <v>0</v>
      </c>
      <c r="GD249" s="6">
        <v>0</v>
      </c>
      <c r="GE249" s="5">
        <v>0</v>
      </c>
      <c r="GF249" s="8">
        <f t="shared" si="1058"/>
        <v>0</v>
      </c>
      <c r="GG249" s="6">
        <v>0</v>
      </c>
      <c r="GH249" s="5">
        <v>0</v>
      </c>
      <c r="GI249" s="8">
        <f t="shared" si="1059"/>
        <v>0</v>
      </c>
      <c r="GJ249" s="6">
        <v>0</v>
      </c>
      <c r="GK249" s="5">
        <v>0</v>
      </c>
      <c r="GL249" s="8">
        <f t="shared" si="1060"/>
        <v>0</v>
      </c>
      <c r="GM249" s="6">
        <v>0</v>
      </c>
      <c r="GN249" s="5">
        <v>0</v>
      </c>
      <c r="GO249" s="8">
        <f t="shared" si="1061"/>
        <v>0</v>
      </c>
      <c r="GP249" s="6">
        <f t="shared" si="1063"/>
        <v>2991.5782400000003</v>
      </c>
      <c r="GQ249" s="8">
        <f t="shared" si="1064"/>
        <v>71480.617000000013</v>
      </c>
    </row>
    <row r="250" spans="1:199" x14ac:dyDescent="0.3">
      <c r="A250" s="53">
        <v>2022</v>
      </c>
      <c r="B250" s="8" t="s">
        <v>12</v>
      </c>
      <c r="C250" s="6">
        <v>0</v>
      </c>
      <c r="D250" s="5">
        <v>0</v>
      </c>
      <c r="E250" s="8">
        <f t="shared" si="1065"/>
        <v>0</v>
      </c>
      <c r="F250" s="6">
        <v>0</v>
      </c>
      <c r="G250" s="5">
        <v>0</v>
      </c>
      <c r="H250" s="8">
        <f t="shared" si="998"/>
        <v>0</v>
      </c>
      <c r="I250" s="6">
        <v>0</v>
      </c>
      <c r="J250" s="5">
        <v>0</v>
      </c>
      <c r="K250" s="8">
        <f t="shared" si="999"/>
        <v>0</v>
      </c>
      <c r="L250" s="6">
        <v>0</v>
      </c>
      <c r="M250" s="5">
        <v>0</v>
      </c>
      <c r="N250" s="8">
        <f t="shared" si="1000"/>
        <v>0</v>
      </c>
      <c r="O250" s="6">
        <v>0</v>
      </c>
      <c r="P250" s="5">
        <v>0</v>
      </c>
      <c r="Q250" s="8">
        <f t="shared" si="1001"/>
        <v>0</v>
      </c>
      <c r="R250" s="6">
        <v>0</v>
      </c>
      <c r="S250" s="5">
        <v>0</v>
      </c>
      <c r="T250" s="8">
        <f t="shared" si="1002"/>
        <v>0</v>
      </c>
      <c r="U250" s="67">
        <v>18.399999999999999</v>
      </c>
      <c r="V250" s="5">
        <v>316.52</v>
      </c>
      <c r="W250" s="8">
        <f t="shared" si="1003"/>
        <v>17202.173913043476</v>
      </c>
      <c r="X250" s="6">
        <v>0</v>
      </c>
      <c r="Y250" s="5">
        <v>0</v>
      </c>
      <c r="Z250" s="8">
        <f t="shared" si="1004"/>
        <v>0</v>
      </c>
      <c r="AA250" s="6">
        <v>0</v>
      </c>
      <c r="AB250" s="5">
        <v>0</v>
      </c>
      <c r="AC250" s="8">
        <f t="shared" si="1005"/>
        <v>0</v>
      </c>
      <c r="AD250" s="6">
        <v>0</v>
      </c>
      <c r="AE250" s="5">
        <v>0</v>
      </c>
      <c r="AF250" s="8">
        <f t="shared" si="1006"/>
        <v>0</v>
      </c>
      <c r="AG250" s="6">
        <v>0</v>
      </c>
      <c r="AH250" s="5">
        <v>0</v>
      </c>
      <c r="AI250" s="8">
        <f t="shared" si="1007"/>
        <v>0</v>
      </c>
      <c r="AJ250" s="6">
        <v>0</v>
      </c>
      <c r="AK250" s="5">
        <v>0</v>
      </c>
      <c r="AL250" s="8">
        <f t="shared" si="1008"/>
        <v>0</v>
      </c>
      <c r="AM250" s="6">
        <v>0</v>
      </c>
      <c r="AN250" s="5">
        <v>0</v>
      </c>
      <c r="AO250" s="8">
        <f t="shared" si="1009"/>
        <v>0</v>
      </c>
      <c r="AP250" s="6">
        <v>0</v>
      </c>
      <c r="AQ250" s="5">
        <v>0</v>
      </c>
      <c r="AR250" s="8">
        <f t="shared" si="1010"/>
        <v>0</v>
      </c>
      <c r="AS250" s="6">
        <v>0</v>
      </c>
      <c r="AT250" s="5">
        <v>0</v>
      </c>
      <c r="AU250" s="8">
        <f t="shared" si="1011"/>
        <v>0</v>
      </c>
      <c r="AV250" s="6">
        <v>0</v>
      </c>
      <c r="AW250" s="5">
        <v>0</v>
      </c>
      <c r="AX250" s="8">
        <f t="shared" si="1012"/>
        <v>0</v>
      </c>
      <c r="AY250" s="6">
        <v>0</v>
      </c>
      <c r="AZ250" s="5">
        <v>0</v>
      </c>
      <c r="BA250" s="8">
        <f t="shared" si="1013"/>
        <v>0</v>
      </c>
      <c r="BB250" s="6">
        <v>0</v>
      </c>
      <c r="BC250" s="5">
        <v>0</v>
      </c>
      <c r="BD250" s="8">
        <f t="shared" si="1014"/>
        <v>0</v>
      </c>
      <c r="BE250" s="6">
        <v>0</v>
      </c>
      <c r="BF250" s="5">
        <v>0</v>
      </c>
      <c r="BG250" s="8">
        <f t="shared" si="1015"/>
        <v>0</v>
      </c>
      <c r="BH250" s="67">
        <v>0.21593999999999999</v>
      </c>
      <c r="BI250" s="5">
        <v>31.152999999999999</v>
      </c>
      <c r="BJ250" s="8">
        <f t="shared" si="1016"/>
        <v>144266.92599796239</v>
      </c>
      <c r="BK250" s="6">
        <v>0</v>
      </c>
      <c r="BL250" s="5">
        <v>0</v>
      </c>
      <c r="BM250" s="8">
        <f t="shared" si="1017"/>
        <v>0</v>
      </c>
      <c r="BN250" s="6">
        <v>0</v>
      </c>
      <c r="BO250" s="5">
        <v>0</v>
      </c>
      <c r="BP250" s="8">
        <f t="shared" si="1018"/>
        <v>0</v>
      </c>
      <c r="BQ250" s="6">
        <v>0</v>
      </c>
      <c r="BR250" s="5">
        <v>0</v>
      </c>
      <c r="BS250" s="8">
        <f t="shared" si="1019"/>
        <v>0</v>
      </c>
      <c r="BT250" s="6">
        <v>0</v>
      </c>
      <c r="BU250" s="5">
        <v>0</v>
      </c>
      <c r="BV250" s="8">
        <f t="shared" si="1020"/>
        <v>0</v>
      </c>
      <c r="BW250" s="6">
        <v>0</v>
      </c>
      <c r="BX250" s="5">
        <v>0</v>
      </c>
      <c r="BY250" s="8">
        <f t="shared" si="1021"/>
        <v>0</v>
      </c>
      <c r="BZ250" s="6">
        <v>0</v>
      </c>
      <c r="CA250" s="5">
        <v>0</v>
      </c>
      <c r="CB250" s="8">
        <f t="shared" si="1022"/>
        <v>0</v>
      </c>
      <c r="CC250" s="6">
        <v>0</v>
      </c>
      <c r="CD250" s="5">
        <v>0</v>
      </c>
      <c r="CE250" s="8">
        <f t="shared" si="1023"/>
        <v>0</v>
      </c>
      <c r="CF250" s="6">
        <v>0</v>
      </c>
      <c r="CG250" s="5">
        <v>0</v>
      </c>
      <c r="CH250" s="8">
        <f t="shared" si="1024"/>
        <v>0</v>
      </c>
      <c r="CI250" s="6">
        <v>0</v>
      </c>
      <c r="CJ250" s="5">
        <v>0</v>
      </c>
      <c r="CK250" s="8">
        <f t="shared" si="1025"/>
        <v>0</v>
      </c>
      <c r="CL250" s="6">
        <v>0</v>
      </c>
      <c r="CM250" s="5">
        <v>0</v>
      </c>
      <c r="CN250" s="8">
        <f t="shared" si="1026"/>
        <v>0</v>
      </c>
      <c r="CO250" s="6">
        <v>0</v>
      </c>
      <c r="CP250" s="5">
        <v>0</v>
      </c>
      <c r="CQ250" s="8">
        <f t="shared" si="1027"/>
        <v>0</v>
      </c>
      <c r="CR250" s="6">
        <v>0</v>
      </c>
      <c r="CS250" s="5">
        <v>0</v>
      </c>
      <c r="CT250" s="8">
        <f t="shared" si="1028"/>
        <v>0</v>
      </c>
      <c r="CU250" s="6">
        <v>0</v>
      </c>
      <c r="CV250" s="5">
        <v>0</v>
      </c>
      <c r="CW250" s="8">
        <f t="shared" si="1029"/>
        <v>0</v>
      </c>
      <c r="CX250" s="6">
        <v>0</v>
      </c>
      <c r="CY250" s="5">
        <v>0</v>
      </c>
      <c r="CZ250" s="8">
        <f t="shared" si="1030"/>
        <v>0</v>
      </c>
      <c r="DA250" s="6">
        <v>0</v>
      </c>
      <c r="DB250" s="5">
        <v>0</v>
      </c>
      <c r="DC250" s="8">
        <f t="shared" si="1031"/>
        <v>0</v>
      </c>
      <c r="DD250" s="6">
        <v>0</v>
      </c>
      <c r="DE250" s="5">
        <v>0</v>
      </c>
      <c r="DF250" s="8">
        <f t="shared" si="1032"/>
        <v>0</v>
      </c>
      <c r="DG250" s="6">
        <v>0</v>
      </c>
      <c r="DH250" s="5">
        <v>0</v>
      </c>
      <c r="DI250" s="8">
        <f t="shared" si="1033"/>
        <v>0</v>
      </c>
      <c r="DJ250" s="6">
        <v>0</v>
      </c>
      <c r="DK250" s="5">
        <v>0</v>
      </c>
      <c r="DL250" s="8">
        <f t="shared" si="1034"/>
        <v>0</v>
      </c>
      <c r="DM250" s="6">
        <v>0</v>
      </c>
      <c r="DN250" s="5">
        <v>0</v>
      </c>
      <c r="DO250" s="8">
        <f t="shared" si="1035"/>
        <v>0</v>
      </c>
      <c r="DP250" s="6">
        <v>0</v>
      </c>
      <c r="DQ250" s="5">
        <v>0</v>
      </c>
      <c r="DR250" s="8">
        <f t="shared" si="1036"/>
        <v>0</v>
      </c>
      <c r="DS250" s="6">
        <v>0</v>
      </c>
      <c r="DT250" s="5">
        <v>0</v>
      </c>
      <c r="DU250" s="8">
        <f t="shared" si="1037"/>
        <v>0</v>
      </c>
      <c r="DV250" s="6">
        <v>0</v>
      </c>
      <c r="DW250" s="5">
        <v>0</v>
      </c>
      <c r="DX250" s="8">
        <f t="shared" si="1038"/>
        <v>0</v>
      </c>
      <c r="DY250" s="6">
        <v>0</v>
      </c>
      <c r="DZ250" s="5">
        <v>0</v>
      </c>
      <c r="EA250" s="8">
        <f t="shared" si="1039"/>
        <v>0</v>
      </c>
      <c r="EB250" s="67">
        <v>479.46</v>
      </c>
      <c r="EC250" s="5">
        <v>13370.989</v>
      </c>
      <c r="ED250" s="8">
        <f t="shared" si="1040"/>
        <v>27887.600634046634</v>
      </c>
      <c r="EE250" s="6">
        <v>0</v>
      </c>
      <c r="EF250" s="5">
        <v>0</v>
      </c>
      <c r="EG250" s="8">
        <f t="shared" si="1041"/>
        <v>0</v>
      </c>
      <c r="EH250" s="6">
        <v>0</v>
      </c>
      <c r="EI250" s="5">
        <v>0</v>
      </c>
      <c r="EJ250" s="8">
        <f t="shared" si="1042"/>
        <v>0</v>
      </c>
      <c r="EK250" s="6">
        <v>0</v>
      </c>
      <c r="EL250" s="5">
        <v>0</v>
      </c>
      <c r="EM250" s="8">
        <f t="shared" si="1043"/>
        <v>0</v>
      </c>
      <c r="EN250" s="6">
        <v>0</v>
      </c>
      <c r="EO250" s="5">
        <v>0</v>
      </c>
      <c r="EP250" s="8">
        <f t="shared" si="1044"/>
        <v>0</v>
      </c>
      <c r="EQ250" s="6">
        <v>0</v>
      </c>
      <c r="ER250" s="5">
        <v>0</v>
      </c>
      <c r="ES250" s="8">
        <f t="shared" si="1045"/>
        <v>0</v>
      </c>
      <c r="ET250" s="6">
        <v>0</v>
      </c>
      <c r="EU250" s="5">
        <v>0</v>
      </c>
      <c r="EV250" s="8">
        <f t="shared" si="1046"/>
        <v>0</v>
      </c>
      <c r="EW250" s="6">
        <v>0</v>
      </c>
      <c r="EX250" s="5">
        <v>0</v>
      </c>
      <c r="EY250" s="8">
        <f t="shared" si="1047"/>
        <v>0</v>
      </c>
      <c r="EZ250" s="6">
        <v>0</v>
      </c>
      <c r="FA250" s="5">
        <v>0</v>
      </c>
      <c r="FB250" s="8">
        <f t="shared" si="1048"/>
        <v>0</v>
      </c>
      <c r="FC250" s="67">
        <v>1.03E-2</v>
      </c>
      <c r="FD250" s="5">
        <v>0.17499999999999999</v>
      </c>
      <c r="FE250" s="8">
        <f t="shared" si="1049"/>
        <v>16990.291262135921</v>
      </c>
      <c r="FF250" s="6">
        <v>0</v>
      </c>
      <c r="FG250" s="5">
        <v>0</v>
      </c>
      <c r="FH250" s="8">
        <f t="shared" si="1050"/>
        <v>0</v>
      </c>
      <c r="FI250" s="6">
        <v>0</v>
      </c>
      <c r="FJ250" s="5">
        <v>0</v>
      </c>
      <c r="FK250" s="8">
        <f t="shared" si="1051"/>
        <v>0</v>
      </c>
      <c r="FL250" s="6">
        <v>0</v>
      </c>
      <c r="FM250" s="5">
        <v>0</v>
      </c>
      <c r="FN250" s="8">
        <f t="shared" si="1052"/>
        <v>0</v>
      </c>
      <c r="FO250" s="6">
        <v>0</v>
      </c>
      <c r="FP250" s="5">
        <v>0</v>
      </c>
      <c r="FQ250" s="8">
        <f t="shared" si="1053"/>
        <v>0</v>
      </c>
      <c r="FR250" s="6">
        <v>0</v>
      </c>
      <c r="FS250" s="5">
        <v>0</v>
      </c>
      <c r="FT250" s="8">
        <f t="shared" si="1054"/>
        <v>0</v>
      </c>
      <c r="FU250" s="6">
        <v>0</v>
      </c>
      <c r="FV250" s="5">
        <v>0</v>
      </c>
      <c r="FW250" s="8">
        <f t="shared" si="1055"/>
        <v>0</v>
      </c>
      <c r="FX250" s="6">
        <v>0</v>
      </c>
      <c r="FY250" s="5">
        <v>0</v>
      </c>
      <c r="FZ250" s="8">
        <f t="shared" si="1056"/>
        <v>0</v>
      </c>
      <c r="GA250" s="67">
        <v>0.2</v>
      </c>
      <c r="GB250" s="5">
        <v>33.122999999999998</v>
      </c>
      <c r="GC250" s="8">
        <f t="shared" si="1057"/>
        <v>165614.99999999997</v>
      </c>
      <c r="GD250" s="67">
        <v>1.74E-3</v>
      </c>
      <c r="GE250" s="5">
        <v>3.7429999999999999</v>
      </c>
      <c r="GF250" s="8">
        <f t="shared" si="1058"/>
        <v>2151149.4252873561</v>
      </c>
      <c r="GG250" s="6">
        <v>0</v>
      </c>
      <c r="GH250" s="5">
        <v>0</v>
      </c>
      <c r="GI250" s="8">
        <f t="shared" si="1059"/>
        <v>0</v>
      </c>
      <c r="GJ250" s="6">
        <v>0</v>
      </c>
      <c r="GK250" s="5">
        <v>0</v>
      </c>
      <c r="GL250" s="8">
        <f t="shared" si="1060"/>
        <v>0</v>
      </c>
      <c r="GM250" s="6">
        <v>0</v>
      </c>
      <c r="GN250" s="5">
        <v>0</v>
      </c>
      <c r="GO250" s="8">
        <f t="shared" si="1061"/>
        <v>0</v>
      </c>
      <c r="GP250" s="6">
        <f t="shared" si="1063"/>
        <v>498.28797999999995</v>
      </c>
      <c r="GQ250" s="8">
        <f t="shared" si="1064"/>
        <v>13755.703</v>
      </c>
    </row>
    <row r="251" spans="1:199" x14ac:dyDescent="0.3">
      <c r="A251" s="53">
        <v>2022</v>
      </c>
      <c r="B251" s="54" t="s">
        <v>13</v>
      </c>
      <c r="C251" s="6">
        <v>0</v>
      </c>
      <c r="D251" s="5">
        <v>0</v>
      </c>
      <c r="E251" s="8">
        <f t="shared" si="1065"/>
        <v>0</v>
      </c>
      <c r="F251" s="6">
        <v>0</v>
      </c>
      <c r="G251" s="5">
        <v>0</v>
      </c>
      <c r="H251" s="8">
        <f t="shared" si="998"/>
        <v>0</v>
      </c>
      <c r="I251" s="6">
        <v>0</v>
      </c>
      <c r="J251" s="5">
        <v>0</v>
      </c>
      <c r="K251" s="8">
        <f t="shared" si="999"/>
        <v>0</v>
      </c>
      <c r="L251" s="6">
        <v>0</v>
      </c>
      <c r="M251" s="5">
        <v>0</v>
      </c>
      <c r="N251" s="8">
        <f t="shared" si="1000"/>
        <v>0</v>
      </c>
      <c r="O251" s="6">
        <v>0</v>
      </c>
      <c r="P251" s="5">
        <v>0</v>
      </c>
      <c r="Q251" s="8">
        <f t="shared" si="1001"/>
        <v>0</v>
      </c>
      <c r="R251" s="6">
        <v>0</v>
      </c>
      <c r="S251" s="5">
        <v>0</v>
      </c>
      <c r="T251" s="8">
        <f t="shared" si="1002"/>
        <v>0</v>
      </c>
      <c r="U251" s="67">
        <v>45.8</v>
      </c>
      <c r="V251" s="5">
        <v>550.16</v>
      </c>
      <c r="W251" s="8">
        <f t="shared" si="1003"/>
        <v>12012.227074235809</v>
      </c>
      <c r="X251" s="6">
        <v>0</v>
      </c>
      <c r="Y251" s="5">
        <v>0</v>
      </c>
      <c r="Z251" s="8">
        <f t="shared" si="1004"/>
        <v>0</v>
      </c>
      <c r="AA251" s="6">
        <v>0</v>
      </c>
      <c r="AB251" s="5">
        <v>0</v>
      </c>
      <c r="AC251" s="8">
        <f t="shared" si="1005"/>
        <v>0</v>
      </c>
      <c r="AD251" s="6">
        <v>0</v>
      </c>
      <c r="AE251" s="5">
        <v>0</v>
      </c>
      <c r="AF251" s="8">
        <f t="shared" si="1006"/>
        <v>0</v>
      </c>
      <c r="AG251" s="6">
        <v>0</v>
      </c>
      <c r="AH251" s="5">
        <v>0</v>
      </c>
      <c r="AI251" s="8">
        <f t="shared" si="1007"/>
        <v>0</v>
      </c>
      <c r="AJ251" s="6">
        <v>0</v>
      </c>
      <c r="AK251" s="5">
        <v>0</v>
      </c>
      <c r="AL251" s="8">
        <f t="shared" si="1008"/>
        <v>0</v>
      </c>
      <c r="AM251" s="6">
        <v>0</v>
      </c>
      <c r="AN251" s="5">
        <v>0</v>
      </c>
      <c r="AO251" s="8">
        <f t="shared" si="1009"/>
        <v>0</v>
      </c>
      <c r="AP251" s="6">
        <v>0</v>
      </c>
      <c r="AQ251" s="5">
        <v>0</v>
      </c>
      <c r="AR251" s="8">
        <f t="shared" si="1010"/>
        <v>0</v>
      </c>
      <c r="AS251" s="6">
        <v>0</v>
      </c>
      <c r="AT251" s="5">
        <v>0</v>
      </c>
      <c r="AU251" s="8">
        <f t="shared" si="1011"/>
        <v>0</v>
      </c>
      <c r="AV251" s="6">
        <v>0</v>
      </c>
      <c r="AW251" s="5">
        <v>0</v>
      </c>
      <c r="AX251" s="8">
        <f t="shared" si="1012"/>
        <v>0</v>
      </c>
      <c r="AY251" s="6">
        <v>0</v>
      </c>
      <c r="AZ251" s="5">
        <v>0</v>
      </c>
      <c r="BA251" s="8">
        <f t="shared" si="1013"/>
        <v>0</v>
      </c>
      <c r="BB251" s="6">
        <v>0</v>
      </c>
      <c r="BC251" s="5">
        <v>0</v>
      </c>
      <c r="BD251" s="8">
        <f t="shared" si="1014"/>
        <v>0</v>
      </c>
      <c r="BE251" s="6">
        <v>0</v>
      </c>
      <c r="BF251" s="5">
        <v>0</v>
      </c>
      <c r="BG251" s="8">
        <f t="shared" si="1015"/>
        <v>0</v>
      </c>
      <c r="BH251" s="67">
        <v>3.3700000000000002E-3</v>
      </c>
      <c r="BI251" s="5">
        <v>4.3860000000000001</v>
      </c>
      <c r="BJ251" s="8">
        <f t="shared" si="1016"/>
        <v>1301483.6795252224</v>
      </c>
      <c r="BK251" s="6">
        <v>0</v>
      </c>
      <c r="BL251" s="5">
        <v>0</v>
      </c>
      <c r="BM251" s="8">
        <f t="shared" si="1017"/>
        <v>0</v>
      </c>
      <c r="BN251" s="6">
        <v>0</v>
      </c>
      <c r="BO251" s="5">
        <v>0</v>
      </c>
      <c r="BP251" s="8">
        <f t="shared" si="1018"/>
        <v>0</v>
      </c>
      <c r="BQ251" s="6">
        <v>0</v>
      </c>
      <c r="BR251" s="5">
        <v>0</v>
      </c>
      <c r="BS251" s="8">
        <f t="shared" si="1019"/>
        <v>0</v>
      </c>
      <c r="BT251" s="6">
        <v>0</v>
      </c>
      <c r="BU251" s="5">
        <v>0</v>
      </c>
      <c r="BV251" s="8">
        <f t="shared" si="1020"/>
        <v>0</v>
      </c>
      <c r="BW251" s="6">
        <v>0</v>
      </c>
      <c r="BX251" s="5">
        <v>0</v>
      </c>
      <c r="BY251" s="8">
        <f t="shared" si="1021"/>
        <v>0</v>
      </c>
      <c r="BZ251" s="6">
        <v>0</v>
      </c>
      <c r="CA251" s="5">
        <v>0</v>
      </c>
      <c r="CB251" s="8">
        <f t="shared" si="1022"/>
        <v>0</v>
      </c>
      <c r="CC251" s="6">
        <v>0</v>
      </c>
      <c r="CD251" s="5">
        <v>0</v>
      </c>
      <c r="CE251" s="8">
        <f t="shared" si="1023"/>
        <v>0</v>
      </c>
      <c r="CF251" s="6">
        <v>0</v>
      </c>
      <c r="CG251" s="5">
        <v>0</v>
      </c>
      <c r="CH251" s="8">
        <f t="shared" si="1024"/>
        <v>0</v>
      </c>
      <c r="CI251" s="6">
        <v>0</v>
      </c>
      <c r="CJ251" s="5">
        <v>0</v>
      </c>
      <c r="CK251" s="8">
        <f t="shared" si="1025"/>
        <v>0</v>
      </c>
      <c r="CL251" s="6">
        <v>0</v>
      </c>
      <c r="CM251" s="5">
        <v>0</v>
      </c>
      <c r="CN251" s="8">
        <f t="shared" si="1026"/>
        <v>0</v>
      </c>
      <c r="CO251" s="6">
        <v>0</v>
      </c>
      <c r="CP251" s="5">
        <v>0</v>
      </c>
      <c r="CQ251" s="8">
        <f t="shared" si="1027"/>
        <v>0</v>
      </c>
      <c r="CR251" s="6">
        <v>0</v>
      </c>
      <c r="CS251" s="5">
        <v>0</v>
      </c>
      <c r="CT251" s="8">
        <f t="shared" si="1028"/>
        <v>0</v>
      </c>
      <c r="CU251" s="6">
        <v>0</v>
      </c>
      <c r="CV251" s="5">
        <v>0</v>
      </c>
      <c r="CW251" s="8">
        <f t="shared" si="1029"/>
        <v>0</v>
      </c>
      <c r="CX251" s="6">
        <v>0</v>
      </c>
      <c r="CY251" s="5">
        <v>0</v>
      </c>
      <c r="CZ251" s="8">
        <f t="shared" si="1030"/>
        <v>0</v>
      </c>
      <c r="DA251" s="6">
        <v>0</v>
      </c>
      <c r="DB251" s="5">
        <v>0</v>
      </c>
      <c r="DC251" s="8">
        <f t="shared" si="1031"/>
        <v>0</v>
      </c>
      <c r="DD251" s="6">
        <v>0</v>
      </c>
      <c r="DE251" s="5">
        <v>0</v>
      </c>
      <c r="DF251" s="8">
        <f t="shared" si="1032"/>
        <v>0</v>
      </c>
      <c r="DG251" s="6">
        <v>0</v>
      </c>
      <c r="DH251" s="5">
        <v>0</v>
      </c>
      <c r="DI251" s="8">
        <f t="shared" si="1033"/>
        <v>0</v>
      </c>
      <c r="DJ251" s="67">
        <v>36</v>
      </c>
      <c r="DK251" s="5">
        <v>1428.3</v>
      </c>
      <c r="DL251" s="8">
        <f t="shared" si="1034"/>
        <v>39675</v>
      </c>
      <c r="DM251" s="6">
        <v>0</v>
      </c>
      <c r="DN251" s="5">
        <v>0</v>
      </c>
      <c r="DO251" s="8">
        <f t="shared" si="1035"/>
        <v>0</v>
      </c>
      <c r="DP251" s="67">
        <v>0.2</v>
      </c>
      <c r="DQ251" s="5">
        <v>16.567</v>
      </c>
      <c r="DR251" s="8">
        <f t="shared" si="1036"/>
        <v>82835</v>
      </c>
      <c r="DS251" s="6">
        <v>0</v>
      </c>
      <c r="DT251" s="5">
        <v>0</v>
      </c>
      <c r="DU251" s="8">
        <f t="shared" si="1037"/>
        <v>0</v>
      </c>
      <c r="DV251" s="6">
        <v>0</v>
      </c>
      <c r="DW251" s="5">
        <v>0</v>
      </c>
      <c r="DX251" s="8">
        <f t="shared" si="1038"/>
        <v>0</v>
      </c>
      <c r="DY251" s="6">
        <v>0</v>
      </c>
      <c r="DZ251" s="5">
        <v>0</v>
      </c>
      <c r="EA251" s="8">
        <f t="shared" si="1039"/>
        <v>0</v>
      </c>
      <c r="EB251" s="6">
        <v>0</v>
      </c>
      <c r="EC251" s="5">
        <v>0</v>
      </c>
      <c r="ED251" s="8">
        <f t="shared" si="1040"/>
        <v>0</v>
      </c>
      <c r="EE251" s="6">
        <v>0</v>
      </c>
      <c r="EF251" s="5">
        <v>0</v>
      </c>
      <c r="EG251" s="8">
        <f t="shared" si="1041"/>
        <v>0</v>
      </c>
      <c r="EH251" s="6">
        <v>0</v>
      </c>
      <c r="EI251" s="5">
        <v>0</v>
      </c>
      <c r="EJ251" s="8">
        <f t="shared" si="1042"/>
        <v>0</v>
      </c>
      <c r="EK251" s="67">
        <v>1.1220000000000001E-2</v>
      </c>
      <c r="EL251" s="5">
        <v>4.0000000000000001E-3</v>
      </c>
      <c r="EM251" s="8">
        <f t="shared" si="1043"/>
        <v>356.50623885918003</v>
      </c>
      <c r="EN251" s="6">
        <v>0</v>
      </c>
      <c r="EO251" s="5">
        <v>0</v>
      </c>
      <c r="EP251" s="8">
        <f t="shared" si="1044"/>
        <v>0</v>
      </c>
      <c r="EQ251" s="6">
        <v>0</v>
      </c>
      <c r="ER251" s="5">
        <v>0</v>
      </c>
      <c r="ES251" s="8">
        <f t="shared" si="1045"/>
        <v>0</v>
      </c>
      <c r="ET251" s="6">
        <v>0</v>
      </c>
      <c r="EU251" s="5">
        <v>0</v>
      </c>
      <c r="EV251" s="8">
        <f t="shared" si="1046"/>
        <v>0</v>
      </c>
      <c r="EW251" s="6">
        <v>0</v>
      </c>
      <c r="EX251" s="5">
        <v>0</v>
      </c>
      <c r="EY251" s="8">
        <f t="shared" si="1047"/>
        <v>0</v>
      </c>
      <c r="EZ251" s="6">
        <v>0</v>
      </c>
      <c r="FA251" s="5">
        <v>0</v>
      </c>
      <c r="FB251" s="8">
        <f t="shared" si="1048"/>
        <v>0</v>
      </c>
      <c r="FC251" s="67">
        <v>2.3367</v>
      </c>
      <c r="FD251" s="5">
        <v>209.261</v>
      </c>
      <c r="FE251" s="8">
        <f t="shared" si="1049"/>
        <v>89554.071981854751</v>
      </c>
      <c r="FF251" s="6">
        <v>0</v>
      </c>
      <c r="FG251" s="5">
        <v>0</v>
      </c>
      <c r="FH251" s="8">
        <f t="shared" si="1050"/>
        <v>0</v>
      </c>
      <c r="FI251" s="6">
        <v>0</v>
      </c>
      <c r="FJ251" s="5">
        <v>0</v>
      </c>
      <c r="FK251" s="8">
        <f t="shared" si="1051"/>
        <v>0</v>
      </c>
      <c r="FL251" s="6">
        <v>0</v>
      </c>
      <c r="FM251" s="5">
        <v>0</v>
      </c>
      <c r="FN251" s="8">
        <f t="shared" si="1052"/>
        <v>0</v>
      </c>
      <c r="FO251" s="6">
        <v>0</v>
      </c>
      <c r="FP251" s="5">
        <v>0</v>
      </c>
      <c r="FQ251" s="8">
        <f t="shared" si="1053"/>
        <v>0</v>
      </c>
      <c r="FR251" s="6">
        <v>0</v>
      </c>
      <c r="FS251" s="5">
        <v>0</v>
      </c>
      <c r="FT251" s="8">
        <f t="shared" si="1054"/>
        <v>0</v>
      </c>
      <c r="FU251" s="6">
        <v>0</v>
      </c>
      <c r="FV251" s="5">
        <v>0</v>
      </c>
      <c r="FW251" s="8">
        <f t="shared" si="1055"/>
        <v>0</v>
      </c>
      <c r="FX251" s="6">
        <v>0</v>
      </c>
      <c r="FY251" s="5">
        <v>0</v>
      </c>
      <c r="FZ251" s="8">
        <f t="shared" si="1056"/>
        <v>0</v>
      </c>
      <c r="GA251" s="67">
        <v>0.11320000000000001</v>
      </c>
      <c r="GB251" s="5">
        <v>10.75</v>
      </c>
      <c r="GC251" s="8">
        <f t="shared" si="1057"/>
        <v>94964.664310954046</v>
      </c>
      <c r="GD251" s="67">
        <v>2E-3</v>
      </c>
      <c r="GE251" s="5">
        <v>0.187</v>
      </c>
      <c r="GF251" s="8">
        <f t="shared" si="1058"/>
        <v>93500</v>
      </c>
      <c r="GG251" s="6">
        <v>0</v>
      </c>
      <c r="GH251" s="5">
        <v>0</v>
      </c>
      <c r="GI251" s="8">
        <f t="shared" si="1059"/>
        <v>0</v>
      </c>
      <c r="GJ251" s="6">
        <v>0</v>
      </c>
      <c r="GK251" s="5">
        <v>0</v>
      </c>
      <c r="GL251" s="8">
        <f t="shared" si="1060"/>
        <v>0</v>
      </c>
      <c r="GM251" s="6">
        <v>0</v>
      </c>
      <c r="GN251" s="5">
        <v>0</v>
      </c>
      <c r="GO251" s="8">
        <f t="shared" si="1061"/>
        <v>0</v>
      </c>
      <c r="GP251" s="6">
        <f t="shared" si="1063"/>
        <v>84.466489999999993</v>
      </c>
      <c r="GQ251" s="8">
        <f t="shared" si="1064"/>
        <v>2219.6149999999998</v>
      </c>
    </row>
    <row r="252" spans="1:199" ht="15" thickBot="1" x14ac:dyDescent="0.35">
      <c r="A252" s="45"/>
      <c r="B252" s="55" t="s">
        <v>14</v>
      </c>
      <c r="C252" s="26">
        <f t="shared" ref="C252:D252" si="1066">SUM(C240:C251)</f>
        <v>0</v>
      </c>
      <c r="D252" s="24">
        <f t="shared" si="1066"/>
        <v>0</v>
      </c>
      <c r="E252" s="27"/>
      <c r="F252" s="26">
        <f t="shared" ref="F252:G252" si="1067">SUM(F240:F251)</f>
        <v>1E-3</v>
      </c>
      <c r="G252" s="24">
        <f t="shared" si="1067"/>
        <v>1.0999999999999999E-2</v>
      </c>
      <c r="H252" s="27"/>
      <c r="I252" s="26">
        <f t="shared" ref="I252:J252" si="1068">SUM(I240:I251)</f>
        <v>0</v>
      </c>
      <c r="J252" s="24">
        <f t="shared" si="1068"/>
        <v>0</v>
      </c>
      <c r="K252" s="27"/>
      <c r="L252" s="26">
        <f t="shared" ref="L252:M252" si="1069">SUM(L240:L251)</f>
        <v>0</v>
      </c>
      <c r="M252" s="24">
        <f t="shared" si="1069"/>
        <v>0</v>
      </c>
      <c r="N252" s="27"/>
      <c r="O252" s="26">
        <f t="shared" ref="O252:P252" si="1070">SUM(O240:O251)</f>
        <v>29.474999999999998</v>
      </c>
      <c r="P252" s="24">
        <f t="shared" si="1070"/>
        <v>2347.8780000000002</v>
      </c>
      <c r="Q252" s="27"/>
      <c r="R252" s="26">
        <f t="shared" ref="R252:S252" si="1071">SUM(R240:R251)</f>
        <v>0</v>
      </c>
      <c r="S252" s="24">
        <f t="shared" si="1071"/>
        <v>0</v>
      </c>
      <c r="T252" s="27"/>
      <c r="U252" s="26">
        <f t="shared" ref="U252:V252" si="1072">SUM(U240:U251)</f>
        <v>116.371</v>
      </c>
      <c r="V252" s="24">
        <f t="shared" si="1072"/>
        <v>1324.2759999999998</v>
      </c>
      <c r="W252" s="27"/>
      <c r="X252" s="26">
        <f t="shared" ref="X252:Y252" si="1073">SUM(X240:X251)</f>
        <v>0.22159999999999999</v>
      </c>
      <c r="Y252" s="24">
        <f t="shared" si="1073"/>
        <v>145.04499999999999</v>
      </c>
      <c r="Z252" s="27"/>
      <c r="AA252" s="26">
        <f t="shared" ref="AA252:AB252" si="1074">SUM(AA240:AA251)</f>
        <v>10004.700000000001</v>
      </c>
      <c r="AB252" s="24">
        <f t="shared" si="1074"/>
        <v>266154.56</v>
      </c>
      <c r="AC252" s="27"/>
      <c r="AD252" s="26">
        <f t="shared" ref="AD252:AE252" si="1075">SUM(AD240:AD251)</f>
        <v>0</v>
      </c>
      <c r="AE252" s="24">
        <f t="shared" si="1075"/>
        <v>0</v>
      </c>
      <c r="AF252" s="27"/>
      <c r="AG252" s="26">
        <f t="shared" ref="AG252:AH252" si="1076">SUM(AG240:AG251)</f>
        <v>0</v>
      </c>
      <c r="AH252" s="24">
        <f t="shared" si="1076"/>
        <v>0</v>
      </c>
      <c r="AI252" s="27"/>
      <c r="AJ252" s="26">
        <f t="shared" ref="AJ252:AK252" si="1077">SUM(AJ240:AJ251)</f>
        <v>5.0099999999999997E-3</v>
      </c>
      <c r="AK252" s="24">
        <f t="shared" si="1077"/>
        <v>0.32300000000000001</v>
      </c>
      <c r="AL252" s="27"/>
      <c r="AM252" s="26">
        <f t="shared" ref="AM252:AN252" si="1078">SUM(AM240:AM251)</f>
        <v>0</v>
      </c>
      <c r="AN252" s="24">
        <f t="shared" si="1078"/>
        <v>0</v>
      </c>
      <c r="AO252" s="27"/>
      <c r="AP252" s="26">
        <f t="shared" ref="AP252:AQ252" si="1079">SUM(AP240:AP251)</f>
        <v>0</v>
      </c>
      <c r="AQ252" s="24">
        <f t="shared" si="1079"/>
        <v>0</v>
      </c>
      <c r="AR252" s="27"/>
      <c r="AS252" s="26">
        <f t="shared" ref="AS252:AT252" si="1080">SUM(AS240:AS251)</f>
        <v>0</v>
      </c>
      <c r="AT252" s="24">
        <f t="shared" si="1080"/>
        <v>0</v>
      </c>
      <c r="AU252" s="27"/>
      <c r="AV252" s="26">
        <f t="shared" ref="AV252:AW252" si="1081">SUM(AV240:AV251)</f>
        <v>0</v>
      </c>
      <c r="AW252" s="24">
        <f t="shared" si="1081"/>
        <v>0</v>
      </c>
      <c r="AX252" s="27"/>
      <c r="AY252" s="26">
        <f t="shared" ref="AY252:AZ252" si="1082">SUM(AY240:AY251)</f>
        <v>0</v>
      </c>
      <c r="AZ252" s="24">
        <f t="shared" si="1082"/>
        <v>0</v>
      </c>
      <c r="BA252" s="27"/>
      <c r="BB252" s="26">
        <f t="shared" ref="BB252:BC252" si="1083">SUM(BB240:BB251)</f>
        <v>1.0240000000000001E-2</v>
      </c>
      <c r="BC252" s="24">
        <f t="shared" si="1083"/>
        <v>38.081000000000003</v>
      </c>
      <c r="BD252" s="27"/>
      <c r="BE252" s="26">
        <f t="shared" ref="BE252:BF252" si="1084">SUM(BE240:BE251)</f>
        <v>0</v>
      </c>
      <c r="BF252" s="24">
        <f t="shared" si="1084"/>
        <v>0</v>
      </c>
      <c r="BG252" s="27"/>
      <c r="BH252" s="26">
        <f t="shared" ref="BH252:BI252" si="1085">SUM(BH240:BH251)</f>
        <v>2.8155999999999999</v>
      </c>
      <c r="BI252" s="24">
        <f t="shared" si="1085"/>
        <v>252.114</v>
      </c>
      <c r="BJ252" s="27"/>
      <c r="BK252" s="26">
        <f t="shared" ref="BK252:BL252" si="1086">SUM(BK240:BK251)</f>
        <v>0</v>
      </c>
      <c r="BL252" s="24">
        <f t="shared" si="1086"/>
        <v>0</v>
      </c>
      <c r="BM252" s="27"/>
      <c r="BN252" s="26">
        <f t="shared" ref="BN252:BO252" si="1087">SUM(BN240:BN251)</f>
        <v>0</v>
      </c>
      <c r="BO252" s="24">
        <f t="shared" si="1087"/>
        <v>0</v>
      </c>
      <c r="BP252" s="27"/>
      <c r="BQ252" s="26">
        <f t="shared" ref="BQ252:BR252" si="1088">SUM(BQ240:BQ251)</f>
        <v>0</v>
      </c>
      <c r="BR252" s="24">
        <f t="shared" si="1088"/>
        <v>0</v>
      </c>
      <c r="BS252" s="27"/>
      <c r="BT252" s="26">
        <f t="shared" ref="BT252:BU252" si="1089">SUM(BT240:BT251)</f>
        <v>0</v>
      </c>
      <c r="BU252" s="24">
        <f t="shared" si="1089"/>
        <v>0</v>
      </c>
      <c r="BV252" s="27"/>
      <c r="BW252" s="26">
        <f t="shared" ref="BW252:BX252" si="1090">SUM(BW240:BW251)</f>
        <v>0</v>
      </c>
      <c r="BX252" s="24">
        <f t="shared" si="1090"/>
        <v>0</v>
      </c>
      <c r="BY252" s="27"/>
      <c r="BZ252" s="26">
        <f t="shared" ref="BZ252:CA252" si="1091">SUM(BZ240:BZ251)</f>
        <v>0</v>
      </c>
      <c r="CA252" s="24">
        <f t="shared" si="1091"/>
        <v>0</v>
      </c>
      <c r="CB252" s="27"/>
      <c r="CC252" s="26">
        <f t="shared" ref="CC252:CD252" si="1092">SUM(CC240:CC251)</f>
        <v>40</v>
      </c>
      <c r="CD252" s="24">
        <f t="shared" si="1092"/>
        <v>1798.5540000000001</v>
      </c>
      <c r="CE252" s="27"/>
      <c r="CF252" s="26">
        <f t="shared" ref="CF252:CG252" si="1093">SUM(CF240:CF251)</f>
        <v>8.0000000000000002E-3</v>
      </c>
      <c r="CG252" s="24">
        <f t="shared" si="1093"/>
        <v>0.41099999999999998</v>
      </c>
      <c r="CH252" s="27"/>
      <c r="CI252" s="26">
        <f t="shared" ref="CI252:CJ252" si="1094">SUM(CI240:CI251)</f>
        <v>0</v>
      </c>
      <c r="CJ252" s="24">
        <f t="shared" si="1094"/>
        <v>0</v>
      </c>
      <c r="CK252" s="27"/>
      <c r="CL252" s="26">
        <f t="shared" ref="CL252:CM252" si="1095">SUM(CL240:CL251)</f>
        <v>0</v>
      </c>
      <c r="CM252" s="24">
        <f t="shared" si="1095"/>
        <v>0</v>
      </c>
      <c r="CN252" s="27"/>
      <c r="CO252" s="26">
        <f t="shared" ref="CO252:CP252" si="1096">SUM(CO240:CO251)</f>
        <v>0</v>
      </c>
      <c r="CP252" s="24">
        <f t="shared" si="1096"/>
        <v>0</v>
      </c>
      <c r="CQ252" s="27"/>
      <c r="CR252" s="26">
        <f t="shared" ref="CR252:CS252" si="1097">SUM(CR240:CR251)</f>
        <v>0</v>
      </c>
      <c r="CS252" s="24">
        <f t="shared" si="1097"/>
        <v>0</v>
      </c>
      <c r="CT252" s="27"/>
      <c r="CU252" s="26">
        <f t="shared" ref="CU252:CV252" si="1098">SUM(CU240:CU251)</f>
        <v>0</v>
      </c>
      <c r="CV252" s="24">
        <f t="shared" si="1098"/>
        <v>0</v>
      </c>
      <c r="CW252" s="27"/>
      <c r="CX252" s="26">
        <f t="shared" ref="CX252:CY252" si="1099">SUM(CX240:CX251)</f>
        <v>0</v>
      </c>
      <c r="CY252" s="24">
        <f t="shared" si="1099"/>
        <v>0</v>
      </c>
      <c r="CZ252" s="27"/>
      <c r="DA252" s="26">
        <f t="shared" ref="DA252:DB252" si="1100">SUM(DA240:DA251)</f>
        <v>0</v>
      </c>
      <c r="DB252" s="24">
        <f t="shared" si="1100"/>
        <v>0</v>
      </c>
      <c r="DC252" s="27"/>
      <c r="DD252" s="26">
        <f t="shared" ref="DD252:DE252" si="1101">SUM(DD240:DD251)</f>
        <v>0</v>
      </c>
      <c r="DE252" s="24">
        <f t="shared" si="1101"/>
        <v>0</v>
      </c>
      <c r="DF252" s="27"/>
      <c r="DG252" s="26">
        <f t="shared" ref="DG252:DH252" si="1102">SUM(DG240:DG251)</f>
        <v>0</v>
      </c>
      <c r="DH252" s="24">
        <f t="shared" si="1102"/>
        <v>0</v>
      </c>
      <c r="DI252" s="27"/>
      <c r="DJ252" s="26">
        <f t="shared" ref="DJ252:DK252" si="1103">SUM(DJ240:DJ251)</f>
        <v>976</v>
      </c>
      <c r="DK252" s="24">
        <f t="shared" si="1103"/>
        <v>34976.339</v>
      </c>
      <c r="DL252" s="27"/>
      <c r="DM252" s="26">
        <f t="shared" ref="DM252:DN252" si="1104">SUM(DM240:DM251)</f>
        <v>0</v>
      </c>
      <c r="DN252" s="24">
        <f t="shared" si="1104"/>
        <v>0</v>
      </c>
      <c r="DO252" s="27"/>
      <c r="DP252" s="26">
        <f t="shared" ref="DP252:DQ252" si="1105">SUM(DP240:DP251)</f>
        <v>4.3499999999999996</v>
      </c>
      <c r="DQ252" s="24">
        <f t="shared" si="1105"/>
        <v>228.78200000000001</v>
      </c>
      <c r="DR252" s="27"/>
      <c r="DS252" s="26">
        <f t="shared" ref="DS252:DT252" si="1106">SUM(DS240:DS251)</f>
        <v>0</v>
      </c>
      <c r="DT252" s="24">
        <f t="shared" si="1106"/>
        <v>0</v>
      </c>
      <c r="DU252" s="27"/>
      <c r="DV252" s="26">
        <f t="shared" ref="DV252:DW252" si="1107">SUM(DV240:DV251)</f>
        <v>0</v>
      </c>
      <c r="DW252" s="24">
        <f t="shared" si="1107"/>
        <v>0</v>
      </c>
      <c r="DX252" s="27"/>
      <c r="DY252" s="26">
        <f t="shared" ref="DY252:DZ252" si="1108">SUM(DY240:DY251)</f>
        <v>0</v>
      </c>
      <c r="DZ252" s="24">
        <f t="shared" si="1108"/>
        <v>0</v>
      </c>
      <c r="EA252" s="27"/>
      <c r="EB252" s="26">
        <f t="shared" ref="EB252:EC252" si="1109">SUM(EB240:EB251)</f>
        <v>1223.02</v>
      </c>
      <c r="EC252" s="24">
        <f t="shared" si="1109"/>
        <v>30891.451999999997</v>
      </c>
      <c r="ED252" s="27"/>
      <c r="EE252" s="26">
        <f t="shared" ref="EE252:EF252" si="1110">SUM(EE240:EE251)</f>
        <v>21.74</v>
      </c>
      <c r="EF252" s="24">
        <f t="shared" si="1110"/>
        <v>670.49199999999996</v>
      </c>
      <c r="EG252" s="27"/>
      <c r="EH252" s="26">
        <f t="shared" ref="EH252:EI252" si="1111">SUM(EH240:EH251)</f>
        <v>0</v>
      </c>
      <c r="EI252" s="24">
        <f t="shared" si="1111"/>
        <v>0</v>
      </c>
      <c r="EJ252" s="27"/>
      <c r="EK252" s="26">
        <f t="shared" ref="EK252:EL252" si="1112">SUM(EK240:EK251)</f>
        <v>1.1220000000000001E-2</v>
      </c>
      <c r="EL252" s="24">
        <f t="shared" si="1112"/>
        <v>4.0000000000000001E-3</v>
      </c>
      <c r="EM252" s="27"/>
      <c r="EN252" s="26">
        <f t="shared" ref="EN252:EO252" si="1113">SUM(EN240:EN251)</f>
        <v>0</v>
      </c>
      <c r="EO252" s="24">
        <f t="shared" si="1113"/>
        <v>0</v>
      </c>
      <c r="EP252" s="27"/>
      <c r="EQ252" s="26">
        <f t="shared" ref="EQ252:ER252" si="1114">SUM(EQ240:EQ251)</f>
        <v>0</v>
      </c>
      <c r="ER252" s="24">
        <f t="shared" si="1114"/>
        <v>0</v>
      </c>
      <c r="ES252" s="27"/>
      <c r="ET252" s="26">
        <f t="shared" ref="ET252:EU252" si="1115">SUM(ET240:ET251)</f>
        <v>0</v>
      </c>
      <c r="EU252" s="24">
        <f t="shared" si="1115"/>
        <v>0</v>
      </c>
      <c r="EV252" s="27"/>
      <c r="EW252" s="26">
        <f t="shared" ref="EW252:EX252" si="1116">SUM(EW240:EW251)</f>
        <v>0</v>
      </c>
      <c r="EX252" s="24">
        <f t="shared" si="1116"/>
        <v>0</v>
      </c>
      <c r="EY252" s="27"/>
      <c r="EZ252" s="26">
        <f t="shared" ref="EZ252:FA252" si="1117">SUM(EZ240:EZ251)</f>
        <v>0</v>
      </c>
      <c r="FA252" s="24">
        <f t="shared" si="1117"/>
        <v>0</v>
      </c>
      <c r="FB252" s="27"/>
      <c r="FC252" s="26">
        <f t="shared" ref="FC252:FD252" si="1118">SUM(FC240:FC251)</f>
        <v>222.96200000000002</v>
      </c>
      <c r="FD252" s="24">
        <f t="shared" si="1118"/>
        <v>9746.2009999999991</v>
      </c>
      <c r="FE252" s="27"/>
      <c r="FF252" s="26">
        <f t="shared" ref="FF252:FG252" si="1119">SUM(FF240:FF251)</f>
        <v>3.6999999999999997</v>
      </c>
      <c r="FG252" s="24">
        <f t="shared" si="1119"/>
        <v>393.03499999999997</v>
      </c>
      <c r="FH252" s="27"/>
      <c r="FI252" s="26">
        <f t="shared" ref="FI252:FJ252" si="1120">SUM(FI240:FI251)</f>
        <v>4.5669500000000003</v>
      </c>
      <c r="FJ252" s="24">
        <f t="shared" si="1120"/>
        <v>259.52300000000002</v>
      </c>
      <c r="FK252" s="27"/>
      <c r="FL252" s="26">
        <f t="shared" ref="FL252:FM252" si="1121">SUM(FL240:FL251)</f>
        <v>0</v>
      </c>
      <c r="FM252" s="24">
        <f t="shared" si="1121"/>
        <v>0</v>
      </c>
      <c r="FN252" s="27"/>
      <c r="FO252" s="26">
        <f t="shared" ref="FO252:FP252" si="1122">SUM(FO240:FO251)</f>
        <v>0</v>
      </c>
      <c r="FP252" s="24">
        <f t="shared" si="1122"/>
        <v>0</v>
      </c>
      <c r="FQ252" s="27"/>
      <c r="FR252" s="26">
        <f t="shared" ref="FR252:FS252" si="1123">SUM(FR240:FR251)</f>
        <v>0</v>
      </c>
      <c r="FS252" s="24">
        <f t="shared" si="1123"/>
        <v>0</v>
      </c>
      <c r="FT252" s="27"/>
      <c r="FU252" s="26">
        <f t="shared" ref="FU252:FV252" si="1124">SUM(FU240:FU251)</f>
        <v>0</v>
      </c>
      <c r="FV252" s="24">
        <f t="shared" si="1124"/>
        <v>0</v>
      </c>
      <c r="FW252" s="27"/>
      <c r="FX252" s="26">
        <f t="shared" ref="FX252:FY252" si="1125">SUM(FX240:FX251)</f>
        <v>10.934999999999999</v>
      </c>
      <c r="FY252" s="24">
        <f t="shared" si="1125"/>
        <v>576.05899999999997</v>
      </c>
      <c r="FZ252" s="27"/>
      <c r="GA252" s="26">
        <f t="shared" ref="GA252:GB252" si="1126">SUM(GA240:GA251)</f>
        <v>0.46745000000000003</v>
      </c>
      <c r="GB252" s="24">
        <f t="shared" si="1126"/>
        <v>60.552999999999997</v>
      </c>
      <c r="GC252" s="27"/>
      <c r="GD252" s="26">
        <f t="shared" ref="GD252:GE252" si="1127">SUM(GD240:GD251)</f>
        <v>3.2081499999999994</v>
      </c>
      <c r="GE252" s="24">
        <f t="shared" si="1127"/>
        <v>153.52100000000002</v>
      </c>
      <c r="GF252" s="27"/>
      <c r="GG252" s="26">
        <f t="shared" ref="GG252:GH252" si="1128">SUM(GG240:GG251)</f>
        <v>0</v>
      </c>
      <c r="GH252" s="24">
        <f t="shared" si="1128"/>
        <v>0</v>
      </c>
      <c r="GI252" s="27"/>
      <c r="GJ252" s="26">
        <f t="shared" ref="GJ252:GK252" si="1129">SUM(GJ240:GJ251)</f>
        <v>0</v>
      </c>
      <c r="GK252" s="24">
        <f t="shared" si="1129"/>
        <v>0</v>
      </c>
      <c r="GL252" s="27"/>
      <c r="GM252" s="26">
        <f t="shared" ref="GM252:GN252" si="1130">SUM(GM240:GM251)</f>
        <v>0</v>
      </c>
      <c r="GN252" s="24">
        <f t="shared" si="1130"/>
        <v>0</v>
      </c>
      <c r="GO252" s="27"/>
      <c r="GP252" s="26">
        <f t="shared" si="1063"/>
        <v>12664.568220000003</v>
      </c>
      <c r="GQ252" s="27">
        <f t="shared" si="1064"/>
        <v>350017.21400000004</v>
      </c>
    </row>
    <row r="253" spans="1:199" x14ac:dyDescent="0.3">
      <c r="A253" s="53">
        <v>2023</v>
      </c>
      <c r="B253" s="54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1131">IF(F253=0,0,G253/F253*1000)</f>
        <v>0</v>
      </c>
      <c r="I253" s="6">
        <v>0</v>
      </c>
      <c r="J253" s="5">
        <v>0</v>
      </c>
      <c r="K253" s="8">
        <f t="shared" ref="K253:K264" si="1132">IF(I253=0,0,J253/I253*1000)</f>
        <v>0</v>
      </c>
      <c r="L253" s="6">
        <v>0</v>
      </c>
      <c r="M253" s="5">
        <v>0</v>
      </c>
      <c r="N253" s="8">
        <f t="shared" ref="N253:N264" si="1133">IF(L253=0,0,M253/L253*1000)</f>
        <v>0</v>
      </c>
      <c r="O253" s="6">
        <v>0</v>
      </c>
      <c r="P253" s="5">
        <v>0</v>
      </c>
      <c r="Q253" s="8">
        <f t="shared" ref="Q253:Q264" si="1134">IF(O253=0,0,P253/O253*1000)</f>
        <v>0</v>
      </c>
      <c r="R253" s="6">
        <v>0</v>
      </c>
      <c r="S253" s="5">
        <v>0</v>
      </c>
      <c r="T253" s="8">
        <f t="shared" ref="T253:T264" si="1135">IF(R253=0,0,S253/R253*1000)</f>
        <v>0</v>
      </c>
      <c r="U253" s="67">
        <v>29.44</v>
      </c>
      <c r="V253" s="5">
        <v>482.83199999999999</v>
      </c>
      <c r="W253" s="8">
        <f t="shared" ref="W253:W264" si="1136">IF(U253=0,0,V253/U253*1000)</f>
        <v>16400.543478260868</v>
      </c>
      <c r="X253" s="6">
        <v>0</v>
      </c>
      <c r="Y253" s="5">
        <v>0</v>
      </c>
      <c r="Z253" s="8">
        <f t="shared" ref="Z253:Z264" si="1137">IF(X253=0,0,Y253/X253*1000)</f>
        <v>0</v>
      </c>
      <c r="AA253" s="6">
        <v>0</v>
      </c>
      <c r="AB253" s="5">
        <v>0</v>
      </c>
      <c r="AC253" s="8">
        <f t="shared" ref="AC253:AC264" si="1138">IF(AA253=0,0,AB253/AA253*1000)</f>
        <v>0</v>
      </c>
      <c r="AD253" s="6">
        <v>0</v>
      </c>
      <c r="AE253" s="5">
        <v>0</v>
      </c>
      <c r="AF253" s="8">
        <f t="shared" ref="AF253:AF264" si="1139">IF(AD253=0,0,AE253/AD253*1000)</f>
        <v>0</v>
      </c>
      <c r="AG253" s="6">
        <v>0</v>
      </c>
      <c r="AH253" s="5">
        <v>0</v>
      </c>
      <c r="AI253" s="8">
        <f t="shared" ref="AI253:AI264" si="1140">IF(AG253=0,0,AH253/AG253*1000)</f>
        <v>0</v>
      </c>
      <c r="AJ253" s="6">
        <v>0</v>
      </c>
      <c r="AK253" s="5">
        <v>0</v>
      </c>
      <c r="AL253" s="8">
        <f t="shared" ref="AL253:AL264" si="1141">IF(AJ253=0,0,AK253/AJ253*1000)</f>
        <v>0</v>
      </c>
      <c r="AM253" s="6">
        <v>0</v>
      </c>
      <c r="AN253" s="5">
        <v>0</v>
      </c>
      <c r="AO253" s="8">
        <f t="shared" ref="AO253:AO264" si="1142">IF(AM253=0,0,AN253/AM253*1000)</f>
        <v>0</v>
      </c>
      <c r="AP253" s="6">
        <v>0</v>
      </c>
      <c r="AQ253" s="5">
        <v>0</v>
      </c>
      <c r="AR253" s="8">
        <f t="shared" ref="AR253:AR264" si="1143">IF(AP253=0,0,AQ253/AP253*1000)</f>
        <v>0</v>
      </c>
      <c r="AS253" s="6">
        <v>0</v>
      </c>
      <c r="AT253" s="5">
        <v>0</v>
      </c>
      <c r="AU253" s="8">
        <f t="shared" ref="AU253:AU264" si="1144">IF(AS253=0,0,AT253/AS253*1000)</f>
        <v>0</v>
      </c>
      <c r="AV253" s="6">
        <v>0</v>
      </c>
      <c r="AW253" s="5">
        <v>0</v>
      </c>
      <c r="AX253" s="8">
        <f t="shared" ref="AX253:AX264" si="1145">IF(AV253=0,0,AW253/AV253*1000)</f>
        <v>0</v>
      </c>
      <c r="AY253" s="6">
        <v>0</v>
      </c>
      <c r="AZ253" s="5">
        <v>0</v>
      </c>
      <c r="BA253" s="8">
        <f t="shared" ref="BA253:BA264" si="1146">IF(AY253=0,0,AZ253/AY253*1000)</f>
        <v>0</v>
      </c>
      <c r="BB253" s="6">
        <v>0</v>
      </c>
      <c r="BC253" s="5">
        <v>0</v>
      </c>
      <c r="BD253" s="8">
        <f t="shared" ref="BD253:BD264" si="1147">IF(BB253=0,0,BC253/BB253*1000)</f>
        <v>0</v>
      </c>
      <c r="BE253" s="6">
        <v>0</v>
      </c>
      <c r="BF253" s="5">
        <v>0</v>
      </c>
      <c r="BG253" s="8">
        <f t="shared" ref="BG253:BG264" si="1148">IF(BE253=0,0,BF253/BE253*1000)</f>
        <v>0</v>
      </c>
      <c r="BH253" s="67">
        <v>9.1199999999999992</v>
      </c>
      <c r="BI253" s="5">
        <v>633.27099999999996</v>
      </c>
      <c r="BJ253" s="8">
        <f t="shared" ref="BJ253:BJ264" si="1149">IF(BH253=0,0,BI253/BH253*1000)</f>
        <v>69437.609649122809</v>
      </c>
      <c r="BK253" s="6">
        <v>0</v>
      </c>
      <c r="BL253" s="5">
        <v>0</v>
      </c>
      <c r="BM253" s="8">
        <f t="shared" ref="BM253:BM264" si="1150">IF(BK253=0,0,BL253/BK253*1000)</f>
        <v>0</v>
      </c>
      <c r="BN253" s="6">
        <v>0</v>
      </c>
      <c r="BO253" s="5">
        <v>0</v>
      </c>
      <c r="BP253" s="8">
        <f t="shared" ref="BP253:BP264" si="1151">IF(BN253=0,0,BO253/BN253*1000)</f>
        <v>0</v>
      </c>
      <c r="BQ253" s="6">
        <v>0</v>
      </c>
      <c r="BR253" s="5">
        <v>0</v>
      </c>
      <c r="BS253" s="8">
        <f t="shared" ref="BS253:BS264" si="1152">IF(BQ253=0,0,BR253/BQ253*1000)</f>
        <v>0</v>
      </c>
      <c r="BT253" s="6">
        <v>0</v>
      </c>
      <c r="BU253" s="5">
        <v>0</v>
      </c>
      <c r="BV253" s="8">
        <f t="shared" ref="BV253:BV264" si="1153">IF(BT253=0,0,BU253/BT253*1000)</f>
        <v>0</v>
      </c>
      <c r="BW253" s="6">
        <v>0</v>
      </c>
      <c r="BX253" s="5">
        <v>0</v>
      </c>
      <c r="BY253" s="8">
        <f t="shared" ref="BY253:BY264" si="1154">IF(BW253=0,0,BX253/BW253*1000)</f>
        <v>0</v>
      </c>
      <c r="BZ253" s="6">
        <v>0</v>
      </c>
      <c r="CA253" s="5">
        <v>0</v>
      </c>
      <c r="CB253" s="8">
        <f t="shared" ref="CB253:CB264" si="1155">IF(BZ253=0,0,CA253/BZ253*1000)</f>
        <v>0</v>
      </c>
      <c r="CC253" s="6">
        <v>0</v>
      </c>
      <c r="CD253" s="5">
        <v>0</v>
      </c>
      <c r="CE253" s="8">
        <f t="shared" ref="CE253:CE264" si="1156">IF(CC253=0,0,CD253/CC253*1000)</f>
        <v>0</v>
      </c>
      <c r="CF253" s="6">
        <v>0</v>
      </c>
      <c r="CG253" s="5">
        <v>0</v>
      </c>
      <c r="CH253" s="8">
        <f t="shared" ref="CH253:CH264" si="1157">IF(CF253=0,0,CG253/CF253*1000)</f>
        <v>0</v>
      </c>
      <c r="CI253" s="6">
        <v>0</v>
      </c>
      <c r="CJ253" s="5">
        <v>0</v>
      </c>
      <c r="CK253" s="8">
        <f t="shared" ref="CK253:CK264" si="1158">IF(CI253=0,0,CJ253/CI253*1000)</f>
        <v>0</v>
      </c>
      <c r="CL253" s="6">
        <v>0</v>
      </c>
      <c r="CM253" s="5">
        <v>0</v>
      </c>
      <c r="CN253" s="8">
        <f t="shared" ref="CN253:CN264" si="1159">IF(CL253=0,0,CM253/CL253*1000)</f>
        <v>0</v>
      </c>
      <c r="CO253" s="6">
        <v>0</v>
      </c>
      <c r="CP253" s="5">
        <v>0</v>
      </c>
      <c r="CQ253" s="8">
        <f t="shared" ref="CQ253:CQ264" si="1160">IF(CO253=0,0,CP253/CO253*1000)</f>
        <v>0</v>
      </c>
      <c r="CR253" s="6">
        <v>0</v>
      </c>
      <c r="CS253" s="5">
        <v>0</v>
      </c>
      <c r="CT253" s="8">
        <f t="shared" ref="CT253:CT264" si="1161">IF(CR253=0,0,CS253/CR253*1000)</f>
        <v>0</v>
      </c>
      <c r="CU253" s="6">
        <v>0</v>
      </c>
      <c r="CV253" s="5">
        <v>0</v>
      </c>
      <c r="CW253" s="8">
        <f t="shared" ref="CW253:CW264" si="1162">IF(CU253=0,0,CV253/CU253*1000)</f>
        <v>0</v>
      </c>
      <c r="CX253" s="6">
        <v>0</v>
      </c>
      <c r="CY253" s="5">
        <v>0</v>
      </c>
      <c r="CZ253" s="8">
        <f t="shared" ref="CZ253:CZ264" si="1163">IF(CX253=0,0,CY253/CX253*1000)</f>
        <v>0</v>
      </c>
      <c r="DA253" s="6">
        <v>0</v>
      </c>
      <c r="DB253" s="5">
        <v>0</v>
      </c>
      <c r="DC253" s="8">
        <f t="shared" ref="DC253:DC264" si="1164">IF(DA253=0,0,DB253/DA253*1000)</f>
        <v>0</v>
      </c>
      <c r="DD253" s="6">
        <v>0</v>
      </c>
      <c r="DE253" s="5">
        <v>0</v>
      </c>
      <c r="DF253" s="8">
        <f t="shared" ref="DF253:DF264" si="1165">IF(DD253=0,0,DE253/DD253*1000)</f>
        <v>0</v>
      </c>
      <c r="DG253" s="6">
        <v>0</v>
      </c>
      <c r="DH253" s="5">
        <v>0</v>
      </c>
      <c r="DI253" s="8">
        <f t="shared" ref="DI253:DI264" si="1166">IF(DG253=0,0,DH253/DG253*1000)</f>
        <v>0</v>
      </c>
      <c r="DJ253" s="6">
        <v>0</v>
      </c>
      <c r="DK253" s="5">
        <v>0</v>
      </c>
      <c r="DL253" s="8">
        <f t="shared" ref="DL253:DL264" si="1167">IF(DJ253=0,0,DK253/DJ253*1000)</f>
        <v>0</v>
      </c>
      <c r="DM253" s="6">
        <v>0</v>
      </c>
      <c r="DN253" s="5">
        <v>0</v>
      </c>
      <c r="DO253" s="8">
        <f t="shared" ref="DO253:DO264" si="1168">IF(DM253=0,0,DN253/DM253*1000)</f>
        <v>0</v>
      </c>
      <c r="DP253" s="6">
        <v>0</v>
      </c>
      <c r="DQ253" s="5">
        <v>0</v>
      </c>
      <c r="DR253" s="8">
        <f t="shared" ref="DR253:DR264" si="1169">IF(DP253=0,0,DQ253/DP253*1000)</f>
        <v>0</v>
      </c>
      <c r="DS253" s="6">
        <v>0</v>
      </c>
      <c r="DT253" s="5">
        <v>0</v>
      </c>
      <c r="DU253" s="8">
        <f t="shared" ref="DU253:DU264" si="1170">IF(DS253=0,0,DT253/DS253*1000)</f>
        <v>0</v>
      </c>
      <c r="DV253" s="6">
        <v>0</v>
      </c>
      <c r="DW253" s="5">
        <v>0</v>
      </c>
      <c r="DX253" s="8">
        <f t="shared" ref="DX253:DX264" si="1171">IF(DV253=0,0,DW253/DV253*1000)</f>
        <v>0</v>
      </c>
      <c r="DY253" s="6">
        <v>0</v>
      </c>
      <c r="DZ253" s="5">
        <v>0</v>
      </c>
      <c r="EA253" s="8">
        <f t="shared" ref="EA253:EA264" si="1172">IF(DY253=0,0,DZ253/DY253*1000)</f>
        <v>0</v>
      </c>
      <c r="EB253" s="6">
        <v>0</v>
      </c>
      <c r="EC253" s="5">
        <v>0</v>
      </c>
      <c r="ED253" s="8">
        <f t="shared" ref="ED253:ED264" si="1173">IF(EB253=0,0,EC253/EB253*1000)</f>
        <v>0</v>
      </c>
      <c r="EE253" s="6">
        <v>0</v>
      </c>
      <c r="EF253" s="5">
        <v>0</v>
      </c>
      <c r="EG253" s="8">
        <f t="shared" ref="EG253:EG264" si="1174">IF(EE253=0,0,EF253/EE253*1000)</f>
        <v>0</v>
      </c>
      <c r="EH253" s="6">
        <v>0</v>
      </c>
      <c r="EI253" s="5">
        <v>0</v>
      </c>
      <c r="EJ253" s="8">
        <f t="shared" ref="EJ253:EJ264" si="1175">IF(EH253=0,0,EI253/EH253*1000)</f>
        <v>0</v>
      </c>
      <c r="EK253" s="6">
        <v>0</v>
      </c>
      <c r="EL253" s="5">
        <v>0</v>
      </c>
      <c r="EM253" s="8">
        <f t="shared" ref="EM253:EM264" si="1176">IF(EK253=0,0,EL253/EK253*1000)</f>
        <v>0</v>
      </c>
      <c r="EN253" s="6">
        <v>0</v>
      </c>
      <c r="EO253" s="5">
        <v>0</v>
      </c>
      <c r="EP253" s="8">
        <f t="shared" ref="EP253:EP264" si="1177">IF(EN253=0,0,EO253/EN253*1000)</f>
        <v>0</v>
      </c>
      <c r="EQ253" s="6">
        <v>0</v>
      </c>
      <c r="ER253" s="5">
        <v>0</v>
      </c>
      <c r="ES253" s="8">
        <f t="shared" ref="ES253:ES264" si="1178">IF(EQ253=0,0,ER253/EQ253*1000)</f>
        <v>0</v>
      </c>
      <c r="ET253" s="6">
        <v>0</v>
      </c>
      <c r="EU253" s="5">
        <v>0</v>
      </c>
      <c r="EV253" s="8">
        <f t="shared" ref="EV253:EV264" si="1179">IF(ET253=0,0,EU253/ET253*1000)</f>
        <v>0</v>
      </c>
      <c r="EW253" s="6">
        <v>0</v>
      </c>
      <c r="EX253" s="5">
        <v>0</v>
      </c>
      <c r="EY253" s="8">
        <f t="shared" ref="EY253:EY264" si="1180">IF(EW253=0,0,EX253/EW253*1000)</f>
        <v>0</v>
      </c>
      <c r="EZ253" s="6">
        <v>0</v>
      </c>
      <c r="FA253" s="5">
        <v>0</v>
      </c>
      <c r="FB253" s="8">
        <f t="shared" ref="FB253:FB264" si="1181">IF(EZ253=0,0,FA253/EZ253*1000)</f>
        <v>0</v>
      </c>
      <c r="FC253" s="67">
        <v>11.960719999999998</v>
      </c>
      <c r="FD253" s="5">
        <v>418.851</v>
      </c>
      <c r="FE253" s="8">
        <f t="shared" ref="FE253:FE264" si="1182">IF(FC253=0,0,FD253/FC253*1000)</f>
        <v>35018.878462166162</v>
      </c>
      <c r="FF253" s="6">
        <v>0</v>
      </c>
      <c r="FG253" s="5">
        <v>0</v>
      </c>
      <c r="FH253" s="8">
        <f t="shared" ref="FH253:FH264" si="1183">IF(FF253=0,0,FG253/FF253*1000)</f>
        <v>0</v>
      </c>
      <c r="FI253" s="6">
        <v>0</v>
      </c>
      <c r="FJ253" s="5">
        <v>0</v>
      </c>
      <c r="FK253" s="8">
        <f t="shared" ref="FK253:FK264" si="1184">IF(FI253=0,0,FJ253/FI253*1000)</f>
        <v>0</v>
      </c>
      <c r="FL253" s="6">
        <v>0</v>
      </c>
      <c r="FM253" s="5">
        <v>0</v>
      </c>
      <c r="FN253" s="8">
        <f t="shared" ref="FN253:FN264" si="1185">IF(FL253=0,0,FM253/FL253*1000)</f>
        <v>0</v>
      </c>
      <c r="FO253" s="6">
        <v>0</v>
      </c>
      <c r="FP253" s="5">
        <v>0</v>
      </c>
      <c r="FQ253" s="8">
        <f t="shared" ref="FQ253:FQ264" si="1186">IF(FO253=0,0,FP253/FO253*1000)</f>
        <v>0</v>
      </c>
      <c r="FR253" s="6">
        <v>0</v>
      </c>
      <c r="FS253" s="5">
        <v>0</v>
      </c>
      <c r="FT253" s="8">
        <f t="shared" ref="FT253:FT264" si="1187">IF(FR253=0,0,FS253/FR253*1000)</f>
        <v>0</v>
      </c>
      <c r="FU253" s="6">
        <v>0</v>
      </c>
      <c r="FV253" s="5">
        <v>0</v>
      </c>
      <c r="FW253" s="8">
        <f t="shared" ref="FW253:FW264" si="1188">IF(FU253=0,0,FV253/FU253*1000)</f>
        <v>0</v>
      </c>
      <c r="FX253" s="6">
        <v>0</v>
      </c>
      <c r="FY253" s="5">
        <v>0</v>
      </c>
      <c r="FZ253" s="8">
        <f t="shared" ref="FZ253:FZ264" si="1189">IF(FX253=0,0,FY253/FX253*1000)</f>
        <v>0</v>
      </c>
      <c r="GA253" s="6">
        <v>0</v>
      </c>
      <c r="GB253" s="5">
        <v>0</v>
      </c>
      <c r="GC253" s="8">
        <f t="shared" ref="GC253:GC264" si="1190">IF(GA253=0,0,GB253/GA253*1000)</f>
        <v>0</v>
      </c>
      <c r="GD253" s="6">
        <v>0</v>
      </c>
      <c r="GE253" s="5">
        <v>0</v>
      </c>
      <c r="GF253" s="8">
        <f t="shared" ref="GF253:GF264" si="1191">IF(GD253=0,0,GE253/GD253*1000)</f>
        <v>0</v>
      </c>
      <c r="GG253" s="6">
        <v>0</v>
      </c>
      <c r="GH253" s="5">
        <v>0</v>
      </c>
      <c r="GI253" s="8">
        <f t="shared" ref="GI253:GI264" si="1192">IF(GG253=0,0,GH253/GG253*1000)</f>
        <v>0</v>
      </c>
      <c r="GJ253" s="6">
        <v>0</v>
      </c>
      <c r="GK253" s="5">
        <v>0</v>
      </c>
      <c r="GL253" s="8">
        <f t="shared" ref="GL253:GL264" si="1193">IF(GJ253=0,0,GK253/GJ253*1000)</f>
        <v>0</v>
      </c>
      <c r="GM253" s="6">
        <v>0</v>
      </c>
      <c r="GN253" s="5">
        <v>0</v>
      </c>
      <c r="GO253" s="8">
        <f t="shared" ref="GO253:GO264" si="1194">IF(GM253=0,0,GN253/GM253*1000)</f>
        <v>0</v>
      </c>
      <c r="GP253" s="6">
        <f>SUMIF($C$5:$GO$5,"Ton",C253:GO253)</f>
        <v>50.520719999999997</v>
      </c>
      <c r="GQ253" s="8">
        <f>SUMIF($C$5:$GO$5,"F*",C253:GO253)</f>
        <v>1534.9540000000002</v>
      </c>
    </row>
    <row r="254" spans="1:199" x14ac:dyDescent="0.3">
      <c r="A254" s="53">
        <v>2023</v>
      </c>
      <c r="B254" s="54" t="s">
        <v>3</v>
      </c>
      <c r="C254" s="6">
        <v>0</v>
      </c>
      <c r="D254" s="5">
        <v>0</v>
      </c>
      <c r="E254" s="8">
        <f t="shared" ref="E254:E255" si="1195">IF(C254=0,0,D254/C254*1000)</f>
        <v>0</v>
      </c>
      <c r="F254" s="6">
        <v>0</v>
      </c>
      <c r="G254" s="5">
        <v>0</v>
      </c>
      <c r="H254" s="8">
        <f t="shared" si="1131"/>
        <v>0</v>
      </c>
      <c r="I254" s="6">
        <v>0</v>
      </c>
      <c r="J254" s="5">
        <v>0</v>
      </c>
      <c r="K254" s="8">
        <f t="shared" si="1132"/>
        <v>0</v>
      </c>
      <c r="L254" s="6">
        <v>0</v>
      </c>
      <c r="M254" s="5">
        <v>0</v>
      </c>
      <c r="N254" s="8">
        <f t="shared" si="1133"/>
        <v>0</v>
      </c>
      <c r="O254" s="6">
        <v>0</v>
      </c>
      <c r="P254" s="5">
        <v>0</v>
      </c>
      <c r="Q254" s="8">
        <f t="shared" si="1134"/>
        <v>0</v>
      </c>
      <c r="R254" s="6">
        <v>0</v>
      </c>
      <c r="S254" s="5">
        <v>0</v>
      </c>
      <c r="T254" s="8">
        <f t="shared" si="1135"/>
        <v>0</v>
      </c>
      <c r="U254" s="67">
        <v>20</v>
      </c>
      <c r="V254" s="5">
        <v>337.27199999999999</v>
      </c>
      <c r="W254" s="8">
        <f t="shared" si="1136"/>
        <v>16863.599999999999</v>
      </c>
      <c r="X254" s="6">
        <v>0</v>
      </c>
      <c r="Y254" s="5">
        <v>0</v>
      </c>
      <c r="Z254" s="8">
        <f t="shared" si="1137"/>
        <v>0</v>
      </c>
      <c r="AA254" s="6">
        <v>0</v>
      </c>
      <c r="AB254" s="5">
        <v>0</v>
      </c>
      <c r="AC254" s="8">
        <f t="shared" si="1138"/>
        <v>0</v>
      </c>
      <c r="AD254" s="6">
        <v>0</v>
      </c>
      <c r="AE254" s="5">
        <v>0</v>
      </c>
      <c r="AF254" s="8">
        <f t="shared" si="1139"/>
        <v>0</v>
      </c>
      <c r="AG254" s="6">
        <v>0</v>
      </c>
      <c r="AH254" s="5">
        <v>0</v>
      </c>
      <c r="AI254" s="8">
        <f t="shared" si="1140"/>
        <v>0</v>
      </c>
      <c r="AJ254" s="6">
        <v>0</v>
      </c>
      <c r="AK254" s="5">
        <v>0</v>
      </c>
      <c r="AL254" s="8">
        <f t="shared" si="1141"/>
        <v>0</v>
      </c>
      <c r="AM254" s="6">
        <v>0</v>
      </c>
      <c r="AN254" s="5">
        <v>0</v>
      </c>
      <c r="AO254" s="8">
        <f t="shared" si="1142"/>
        <v>0</v>
      </c>
      <c r="AP254" s="6">
        <v>0</v>
      </c>
      <c r="AQ254" s="5">
        <v>0</v>
      </c>
      <c r="AR254" s="8">
        <f t="shared" si="1143"/>
        <v>0</v>
      </c>
      <c r="AS254" s="6">
        <v>0</v>
      </c>
      <c r="AT254" s="5">
        <v>0</v>
      </c>
      <c r="AU254" s="8">
        <f t="shared" si="1144"/>
        <v>0</v>
      </c>
      <c r="AV254" s="6">
        <v>0</v>
      </c>
      <c r="AW254" s="5">
        <v>0</v>
      </c>
      <c r="AX254" s="8">
        <f t="shared" si="1145"/>
        <v>0</v>
      </c>
      <c r="AY254" s="6">
        <v>0</v>
      </c>
      <c r="AZ254" s="5">
        <v>0</v>
      </c>
      <c r="BA254" s="8">
        <f t="shared" si="1146"/>
        <v>0</v>
      </c>
      <c r="BB254" s="6">
        <v>0</v>
      </c>
      <c r="BC254" s="5">
        <v>0</v>
      </c>
      <c r="BD254" s="8">
        <f t="shared" si="1147"/>
        <v>0</v>
      </c>
      <c r="BE254" s="6">
        <v>0</v>
      </c>
      <c r="BF254" s="5">
        <v>0</v>
      </c>
      <c r="BG254" s="8">
        <f t="shared" si="1148"/>
        <v>0</v>
      </c>
      <c r="BH254" s="67">
        <v>1.4999999999999999E-2</v>
      </c>
      <c r="BI254" s="5">
        <v>4.585</v>
      </c>
      <c r="BJ254" s="8">
        <f t="shared" si="1149"/>
        <v>305666.66666666669</v>
      </c>
      <c r="BK254" s="6">
        <v>0</v>
      </c>
      <c r="BL254" s="5">
        <v>0</v>
      </c>
      <c r="BM254" s="8">
        <f t="shared" si="1150"/>
        <v>0</v>
      </c>
      <c r="BN254" s="6">
        <v>0</v>
      </c>
      <c r="BO254" s="5">
        <v>0</v>
      </c>
      <c r="BP254" s="8">
        <f t="shared" si="1151"/>
        <v>0</v>
      </c>
      <c r="BQ254" s="6">
        <v>0</v>
      </c>
      <c r="BR254" s="5">
        <v>0</v>
      </c>
      <c r="BS254" s="8">
        <f t="shared" si="1152"/>
        <v>0</v>
      </c>
      <c r="BT254" s="6">
        <v>0</v>
      </c>
      <c r="BU254" s="5">
        <v>0</v>
      </c>
      <c r="BV254" s="8">
        <f t="shared" si="1153"/>
        <v>0</v>
      </c>
      <c r="BW254" s="6">
        <v>0</v>
      </c>
      <c r="BX254" s="5">
        <v>0</v>
      </c>
      <c r="BY254" s="8">
        <f t="shared" si="1154"/>
        <v>0</v>
      </c>
      <c r="BZ254" s="6">
        <v>0</v>
      </c>
      <c r="CA254" s="5">
        <v>0</v>
      </c>
      <c r="CB254" s="8">
        <f t="shared" si="1155"/>
        <v>0</v>
      </c>
      <c r="CC254" s="6">
        <v>0</v>
      </c>
      <c r="CD254" s="5">
        <v>0</v>
      </c>
      <c r="CE254" s="8">
        <f t="shared" si="1156"/>
        <v>0</v>
      </c>
      <c r="CF254" s="6">
        <v>0</v>
      </c>
      <c r="CG254" s="5">
        <v>0</v>
      </c>
      <c r="CH254" s="8">
        <f t="shared" si="1157"/>
        <v>0</v>
      </c>
      <c r="CI254" s="6">
        <v>0</v>
      </c>
      <c r="CJ254" s="5">
        <v>0</v>
      </c>
      <c r="CK254" s="8">
        <f t="shared" si="1158"/>
        <v>0</v>
      </c>
      <c r="CL254" s="6">
        <v>0</v>
      </c>
      <c r="CM254" s="5">
        <v>0</v>
      </c>
      <c r="CN254" s="8">
        <f t="shared" si="1159"/>
        <v>0</v>
      </c>
      <c r="CO254" s="6">
        <v>0</v>
      </c>
      <c r="CP254" s="5">
        <v>0</v>
      </c>
      <c r="CQ254" s="8">
        <f t="shared" si="1160"/>
        <v>0</v>
      </c>
      <c r="CR254" s="6">
        <v>0</v>
      </c>
      <c r="CS254" s="5">
        <v>0</v>
      </c>
      <c r="CT254" s="8">
        <f t="shared" si="1161"/>
        <v>0</v>
      </c>
      <c r="CU254" s="6">
        <v>0</v>
      </c>
      <c r="CV254" s="5">
        <v>0</v>
      </c>
      <c r="CW254" s="8">
        <f t="shared" si="1162"/>
        <v>0</v>
      </c>
      <c r="CX254" s="6">
        <v>0</v>
      </c>
      <c r="CY254" s="5">
        <v>0</v>
      </c>
      <c r="CZ254" s="8">
        <f t="shared" si="1163"/>
        <v>0</v>
      </c>
      <c r="DA254" s="6">
        <v>0</v>
      </c>
      <c r="DB254" s="5">
        <v>0</v>
      </c>
      <c r="DC254" s="8">
        <f t="shared" si="1164"/>
        <v>0</v>
      </c>
      <c r="DD254" s="6">
        <v>0</v>
      </c>
      <c r="DE254" s="5">
        <v>0</v>
      </c>
      <c r="DF254" s="8">
        <f t="shared" si="1165"/>
        <v>0</v>
      </c>
      <c r="DG254" s="6">
        <v>0</v>
      </c>
      <c r="DH254" s="5">
        <v>0</v>
      </c>
      <c r="DI254" s="8">
        <f t="shared" si="1166"/>
        <v>0</v>
      </c>
      <c r="DJ254" s="6">
        <v>0</v>
      </c>
      <c r="DK254" s="5">
        <v>0</v>
      </c>
      <c r="DL254" s="8">
        <f t="shared" si="1167"/>
        <v>0</v>
      </c>
      <c r="DM254" s="6">
        <v>0</v>
      </c>
      <c r="DN254" s="5">
        <v>0</v>
      </c>
      <c r="DO254" s="8">
        <f t="shared" si="1168"/>
        <v>0</v>
      </c>
      <c r="DP254" s="67">
        <v>0.92010999999999998</v>
      </c>
      <c r="DQ254" s="5">
        <v>52.936</v>
      </c>
      <c r="DR254" s="8">
        <f t="shared" si="1169"/>
        <v>57532.2515786156</v>
      </c>
      <c r="DS254" s="6">
        <v>0</v>
      </c>
      <c r="DT254" s="5">
        <v>0</v>
      </c>
      <c r="DU254" s="8">
        <f t="shared" si="1170"/>
        <v>0</v>
      </c>
      <c r="DV254" s="6">
        <v>0</v>
      </c>
      <c r="DW254" s="5">
        <v>0</v>
      </c>
      <c r="DX254" s="8">
        <f t="shared" si="1171"/>
        <v>0</v>
      </c>
      <c r="DY254" s="6">
        <v>0</v>
      </c>
      <c r="DZ254" s="5">
        <v>0</v>
      </c>
      <c r="EA254" s="8">
        <f t="shared" si="1172"/>
        <v>0</v>
      </c>
      <c r="EB254" s="6">
        <v>0</v>
      </c>
      <c r="EC254" s="5">
        <v>0</v>
      </c>
      <c r="ED254" s="8">
        <f t="shared" si="1173"/>
        <v>0</v>
      </c>
      <c r="EE254" s="6">
        <v>0</v>
      </c>
      <c r="EF254" s="5">
        <v>0</v>
      </c>
      <c r="EG254" s="8">
        <f t="shared" si="1174"/>
        <v>0</v>
      </c>
      <c r="EH254" s="6">
        <v>0</v>
      </c>
      <c r="EI254" s="5">
        <v>0</v>
      </c>
      <c r="EJ254" s="8">
        <f t="shared" si="1175"/>
        <v>0</v>
      </c>
      <c r="EK254" s="6">
        <v>0</v>
      </c>
      <c r="EL254" s="5">
        <v>0</v>
      </c>
      <c r="EM254" s="8">
        <f t="shared" si="1176"/>
        <v>0</v>
      </c>
      <c r="EN254" s="6">
        <v>0</v>
      </c>
      <c r="EO254" s="5">
        <v>0</v>
      </c>
      <c r="EP254" s="8">
        <f t="shared" si="1177"/>
        <v>0</v>
      </c>
      <c r="EQ254" s="6">
        <v>0</v>
      </c>
      <c r="ER254" s="5">
        <v>0</v>
      </c>
      <c r="ES254" s="8">
        <f t="shared" si="1178"/>
        <v>0</v>
      </c>
      <c r="ET254" s="6">
        <v>0</v>
      </c>
      <c r="EU254" s="5">
        <v>0</v>
      </c>
      <c r="EV254" s="8">
        <f t="shared" si="1179"/>
        <v>0</v>
      </c>
      <c r="EW254" s="6">
        <v>0</v>
      </c>
      <c r="EX254" s="5">
        <v>0</v>
      </c>
      <c r="EY254" s="8">
        <f t="shared" si="1180"/>
        <v>0</v>
      </c>
      <c r="EZ254" s="6">
        <v>0</v>
      </c>
      <c r="FA254" s="5">
        <v>0</v>
      </c>
      <c r="FB254" s="8">
        <f t="shared" si="1181"/>
        <v>0</v>
      </c>
      <c r="FC254" s="6">
        <v>0</v>
      </c>
      <c r="FD254" s="5">
        <v>0</v>
      </c>
      <c r="FE254" s="8">
        <f t="shared" si="1182"/>
        <v>0</v>
      </c>
      <c r="FF254" s="6">
        <v>0</v>
      </c>
      <c r="FG254" s="5">
        <v>0</v>
      </c>
      <c r="FH254" s="8">
        <f t="shared" si="1183"/>
        <v>0</v>
      </c>
      <c r="FI254" s="6">
        <v>0</v>
      </c>
      <c r="FJ254" s="5">
        <v>0</v>
      </c>
      <c r="FK254" s="8">
        <f t="shared" si="1184"/>
        <v>0</v>
      </c>
      <c r="FL254" s="6">
        <v>0</v>
      </c>
      <c r="FM254" s="5">
        <v>0</v>
      </c>
      <c r="FN254" s="8">
        <f t="shared" si="1185"/>
        <v>0</v>
      </c>
      <c r="FO254" s="6">
        <v>0</v>
      </c>
      <c r="FP254" s="5">
        <v>0</v>
      </c>
      <c r="FQ254" s="8">
        <f t="shared" si="1186"/>
        <v>0</v>
      </c>
      <c r="FR254" s="6">
        <v>0</v>
      </c>
      <c r="FS254" s="5">
        <v>0</v>
      </c>
      <c r="FT254" s="8">
        <f t="shared" si="1187"/>
        <v>0</v>
      </c>
      <c r="FU254" s="6">
        <v>0</v>
      </c>
      <c r="FV254" s="5">
        <v>0</v>
      </c>
      <c r="FW254" s="8">
        <f t="shared" si="1188"/>
        <v>0</v>
      </c>
      <c r="FX254" s="6">
        <v>0</v>
      </c>
      <c r="FY254" s="5">
        <v>0</v>
      </c>
      <c r="FZ254" s="8">
        <f t="shared" si="1189"/>
        <v>0</v>
      </c>
      <c r="GA254" s="6">
        <v>0</v>
      </c>
      <c r="GB254" s="5">
        <v>0</v>
      </c>
      <c r="GC254" s="8">
        <f t="shared" si="1190"/>
        <v>0</v>
      </c>
      <c r="GD254" s="6">
        <v>0</v>
      </c>
      <c r="GE254" s="5">
        <v>0</v>
      </c>
      <c r="GF254" s="8">
        <f t="shared" si="1191"/>
        <v>0</v>
      </c>
      <c r="GG254" s="6">
        <v>0</v>
      </c>
      <c r="GH254" s="5">
        <v>0</v>
      </c>
      <c r="GI254" s="8">
        <f t="shared" si="1192"/>
        <v>0</v>
      </c>
      <c r="GJ254" s="6">
        <v>0</v>
      </c>
      <c r="GK254" s="5">
        <v>0</v>
      </c>
      <c r="GL254" s="8">
        <f t="shared" si="1193"/>
        <v>0</v>
      </c>
      <c r="GM254" s="6">
        <v>0</v>
      </c>
      <c r="GN254" s="5">
        <v>0</v>
      </c>
      <c r="GO254" s="8">
        <f t="shared" si="1194"/>
        <v>0</v>
      </c>
      <c r="GP254" s="6">
        <f t="shared" ref="GP254:GP265" si="1196">SUMIF($C$5:$GO$5,"Ton",C254:GO254)</f>
        <v>20.935110000000002</v>
      </c>
      <c r="GQ254" s="8">
        <f t="shared" ref="GQ254:GQ265" si="1197">SUMIF($C$5:$GO$5,"F*",C254:GO254)</f>
        <v>394.79299999999995</v>
      </c>
    </row>
    <row r="255" spans="1:199" x14ac:dyDescent="0.3">
      <c r="A255" s="53">
        <v>2023</v>
      </c>
      <c r="B255" s="54" t="s">
        <v>4</v>
      </c>
      <c r="C255" s="6">
        <v>0</v>
      </c>
      <c r="D255" s="5">
        <v>0</v>
      </c>
      <c r="E255" s="8">
        <f t="shared" si="1195"/>
        <v>0</v>
      </c>
      <c r="F255" s="6">
        <v>0</v>
      </c>
      <c r="G255" s="5">
        <v>0</v>
      </c>
      <c r="H255" s="8">
        <f t="shared" si="1131"/>
        <v>0</v>
      </c>
      <c r="I255" s="6">
        <v>0</v>
      </c>
      <c r="J255" s="5">
        <v>0</v>
      </c>
      <c r="K255" s="8">
        <f t="shared" si="1132"/>
        <v>0</v>
      </c>
      <c r="L255" s="6">
        <v>0</v>
      </c>
      <c r="M255" s="5">
        <v>0</v>
      </c>
      <c r="N255" s="8">
        <f t="shared" si="1133"/>
        <v>0</v>
      </c>
      <c r="O255" s="6">
        <v>0</v>
      </c>
      <c r="P255" s="5">
        <v>0</v>
      </c>
      <c r="Q255" s="8">
        <f t="shared" si="1134"/>
        <v>0</v>
      </c>
      <c r="R255" s="6">
        <v>0</v>
      </c>
      <c r="S255" s="5">
        <v>0</v>
      </c>
      <c r="T255" s="8">
        <f t="shared" si="1135"/>
        <v>0</v>
      </c>
      <c r="U255" s="67">
        <v>11.96</v>
      </c>
      <c r="V255" s="5">
        <v>190.88800000000001</v>
      </c>
      <c r="W255" s="8">
        <f t="shared" si="1136"/>
        <v>15960.535117056856</v>
      </c>
      <c r="X255" s="6">
        <v>0</v>
      </c>
      <c r="Y255" s="5">
        <v>0</v>
      </c>
      <c r="Z255" s="8">
        <f t="shared" si="1137"/>
        <v>0</v>
      </c>
      <c r="AA255" s="6">
        <v>0</v>
      </c>
      <c r="AB255" s="5">
        <v>0</v>
      </c>
      <c r="AC255" s="8">
        <f t="shared" si="1138"/>
        <v>0</v>
      </c>
      <c r="AD255" s="6">
        <v>0</v>
      </c>
      <c r="AE255" s="5">
        <v>0</v>
      </c>
      <c r="AF255" s="8">
        <f t="shared" si="1139"/>
        <v>0</v>
      </c>
      <c r="AG255" s="6">
        <v>0</v>
      </c>
      <c r="AH255" s="5">
        <v>0</v>
      </c>
      <c r="AI255" s="8">
        <f t="shared" si="1140"/>
        <v>0</v>
      </c>
      <c r="AJ255" s="6">
        <v>0</v>
      </c>
      <c r="AK255" s="5">
        <v>0</v>
      </c>
      <c r="AL255" s="8">
        <f t="shared" si="1141"/>
        <v>0</v>
      </c>
      <c r="AM255" s="6">
        <v>0</v>
      </c>
      <c r="AN255" s="5">
        <v>0</v>
      </c>
      <c r="AO255" s="8">
        <f t="shared" si="1142"/>
        <v>0</v>
      </c>
      <c r="AP255" s="6">
        <v>0</v>
      </c>
      <c r="AQ255" s="5">
        <v>0</v>
      </c>
      <c r="AR255" s="8">
        <f t="shared" si="1143"/>
        <v>0</v>
      </c>
      <c r="AS255" s="6">
        <v>0</v>
      </c>
      <c r="AT255" s="5">
        <v>0</v>
      </c>
      <c r="AU255" s="8">
        <f t="shared" si="1144"/>
        <v>0</v>
      </c>
      <c r="AV255" s="6">
        <v>0</v>
      </c>
      <c r="AW255" s="5">
        <v>0</v>
      </c>
      <c r="AX255" s="8">
        <f t="shared" si="1145"/>
        <v>0</v>
      </c>
      <c r="AY255" s="6">
        <v>0</v>
      </c>
      <c r="AZ255" s="5">
        <v>0</v>
      </c>
      <c r="BA255" s="8">
        <f t="shared" si="1146"/>
        <v>0</v>
      </c>
      <c r="BB255" s="6">
        <v>0</v>
      </c>
      <c r="BC255" s="5">
        <v>0</v>
      </c>
      <c r="BD255" s="8">
        <f t="shared" si="1147"/>
        <v>0</v>
      </c>
      <c r="BE255" s="6">
        <v>0</v>
      </c>
      <c r="BF255" s="5">
        <v>0</v>
      </c>
      <c r="BG255" s="8">
        <f t="shared" si="1148"/>
        <v>0</v>
      </c>
      <c r="BH255" s="6">
        <v>0</v>
      </c>
      <c r="BI255" s="5">
        <v>0</v>
      </c>
      <c r="BJ255" s="8">
        <f t="shared" si="1149"/>
        <v>0</v>
      </c>
      <c r="BK255" s="6">
        <v>0</v>
      </c>
      <c r="BL255" s="5">
        <v>0</v>
      </c>
      <c r="BM255" s="8">
        <f t="shared" si="1150"/>
        <v>0</v>
      </c>
      <c r="BN255" s="6">
        <v>0</v>
      </c>
      <c r="BO255" s="5">
        <v>0</v>
      </c>
      <c r="BP255" s="8">
        <f t="shared" si="1151"/>
        <v>0</v>
      </c>
      <c r="BQ255" s="6">
        <v>0</v>
      </c>
      <c r="BR255" s="5">
        <v>0</v>
      </c>
      <c r="BS255" s="8">
        <f t="shared" si="1152"/>
        <v>0</v>
      </c>
      <c r="BT255" s="6">
        <v>0</v>
      </c>
      <c r="BU255" s="5">
        <v>0</v>
      </c>
      <c r="BV255" s="8">
        <f t="shared" si="1153"/>
        <v>0</v>
      </c>
      <c r="BW255" s="6">
        <v>0</v>
      </c>
      <c r="BX255" s="5">
        <v>0</v>
      </c>
      <c r="BY255" s="8">
        <f t="shared" si="1154"/>
        <v>0</v>
      </c>
      <c r="BZ255" s="6">
        <v>0</v>
      </c>
      <c r="CA255" s="5">
        <v>0</v>
      </c>
      <c r="CB255" s="8">
        <f t="shared" si="1155"/>
        <v>0</v>
      </c>
      <c r="CC255" s="6">
        <v>0</v>
      </c>
      <c r="CD255" s="5">
        <v>0</v>
      </c>
      <c r="CE255" s="8">
        <f t="shared" si="1156"/>
        <v>0</v>
      </c>
      <c r="CF255" s="6">
        <v>0</v>
      </c>
      <c r="CG255" s="5">
        <v>0</v>
      </c>
      <c r="CH255" s="8">
        <f t="shared" si="1157"/>
        <v>0</v>
      </c>
      <c r="CI255" s="6">
        <v>0</v>
      </c>
      <c r="CJ255" s="5">
        <v>0</v>
      </c>
      <c r="CK255" s="8">
        <f t="shared" si="1158"/>
        <v>0</v>
      </c>
      <c r="CL255" s="6">
        <v>0</v>
      </c>
      <c r="CM255" s="5">
        <v>0</v>
      </c>
      <c r="CN255" s="8">
        <f t="shared" si="1159"/>
        <v>0</v>
      </c>
      <c r="CO255" s="6">
        <v>0</v>
      </c>
      <c r="CP255" s="5">
        <v>0</v>
      </c>
      <c r="CQ255" s="8">
        <f t="shared" si="1160"/>
        <v>0</v>
      </c>
      <c r="CR255" s="6">
        <v>0</v>
      </c>
      <c r="CS255" s="5">
        <v>0</v>
      </c>
      <c r="CT255" s="8">
        <f t="shared" si="1161"/>
        <v>0</v>
      </c>
      <c r="CU255" s="6">
        <v>0</v>
      </c>
      <c r="CV255" s="5">
        <v>0</v>
      </c>
      <c r="CW255" s="8">
        <f t="shared" si="1162"/>
        <v>0</v>
      </c>
      <c r="CX255" s="6">
        <v>0</v>
      </c>
      <c r="CY255" s="5">
        <v>0</v>
      </c>
      <c r="CZ255" s="8">
        <f t="shared" si="1163"/>
        <v>0</v>
      </c>
      <c r="DA255" s="6">
        <v>0</v>
      </c>
      <c r="DB255" s="5">
        <v>0</v>
      </c>
      <c r="DC255" s="8">
        <f t="shared" si="1164"/>
        <v>0</v>
      </c>
      <c r="DD255" s="6">
        <v>0</v>
      </c>
      <c r="DE255" s="5">
        <v>0</v>
      </c>
      <c r="DF255" s="8">
        <f t="shared" si="1165"/>
        <v>0</v>
      </c>
      <c r="DG255" s="6">
        <v>0</v>
      </c>
      <c r="DH255" s="5">
        <v>0</v>
      </c>
      <c r="DI255" s="8">
        <f t="shared" si="1166"/>
        <v>0</v>
      </c>
      <c r="DJ255" s="6">
        <v>0</v>
      </c>
      <c r="DK255" s="5">
        <v>0</v>
      </c>
      <c r="DL255" s="8">
        <f t="shared" si="1167"/>
        <v>0</v>
      </c>
      <c r="DM255" s="6">
        <v>0</v>
      </c>
      <c r="DN255" s="5">
        <v>0</v>
      </c>
      <c r="DO255" s="8">
        <f t="shared" si="1168"/>
        <v>0</v>
      </c>
      <c r="DP255" s="6">
        <v>0</v>
      </c>
      <c r="DQ255" s="5">
        <v>0</v>
      </c>
      <c r="DR255" s="8">
        <f t="shared" si="1169"/>
        <v>0</v>
      </c>
      <c r="DS255" s="6">
        <v>0</v>
      </c>
      <c r="DT255" s="5">
        <v>0</v>
      </c>
      <c r="DU255" s="8">
        <f t="shared" si="1170"/>
        <v>0</v>
      </c>
      <c r="DV255" s="6">
        <v>0</v>
      </c>
      <c r="DW255" s="5">
        <v>0</v>
      </c>
      <c r="DX255" s="8">
        <f t="shared" si="1171"/>
        <v>0</v>
      </c>
      <c r="DY255" s="6">
        <v>0</v>
      </c>
      <c r="DZ255" s="5">
        <v>0</v>
      </c>
      <c r="EA255" s="8">
        <f t="shared" si="1172"/>
        <v>0</v>
      </c>
      <c r="EB255" s="67">
        <v>1.0999999999999999E-2</v>
      </c>
      <c r="EC255" s="5">
        <v>0.4</v>
      </c>
      <c r="ED255" s="8">
        <f t="shared" si="1173"/>
        <v>36363.636363636368</v>
      </c>
      <c r="EE255" s="6">
        <v>0</v>
      </c>
      <c r="EF255" s="5">
        <v>0</v>
      </c>
      <c r="EG255" s="8">
        <f t="shared" si="1174"/>
        <v>0</v>
      </c>
      <c r="EH255" s="6">
        <v>0</v>
      </c>
      <c r="EI255" s="5">
        <v>0</v>
      </c>
      <c r="EJ255" s="8">
        <f t="shared" si="1175"/>
        <v>0</v>
      </c>
      <c r="EK255" s="6">
        <v>0</v>
      </c>
      <c r="EL255" s="5">
        <v>0</v>
      </c>
      <c r="EM255" s="8">
        <f t="shared" si="1176"/>
        <v>0</v>
      </c>
      <c r="EN255" s="6">
        <v>0</v>
      </c>
      <c r="EO255" s="5">
        <v>0</v>
      </c>
      <c r="EP255" s="8">
        <f t="shared" si="1177"/>
        <v>0</v>
      </c>
      <c r="EQ255" s="6">
        <v>0</v>
      </c>
      <c r="ER255" s="5">
        <v>0</v>
      </c>
      <c r="ES255" s="8">
        <f t="shared" si="1178"/>
        <v>0</v>
      </c>
      <c r="ET255" s="6">
        <v>0</v>
      </c>
      <c r="EU255" s="5">
        <v>0</v>
      </c>
      <c r="EV255" s="8">
        <f t="shared" si="1179"/>
        <v>0</v>
      </c>
      <c r="EW255" s="6">
        <v>0</v>
      </c>
      <c r="EX255" s="5">
        <v>0</v>
      </c>
      <c r="EY255" s="8">
        <f t="shared" si="1180"/>
        <v>0</v>
      </c>
      <c r="EZ255" s="6">
        <v>0</v>
      </c>
      <c r="FA255" s="5">
        <v>0</v>
      </c>
      <c r="FB255" s="8">
        <f t="shared" si="1181"/>
        <v>0</v>
      </c>
      <c r="FC255" s="67">
        <v>2.4359999999999999</v>
      </c>
      <c r="FD255" s="5">
        <v>288.63499999999999</v>
      </c>
      <c r="FE255" s="8">
        <f t="shared" si="1182"/>
        <v>118487.27422003285</v>
      </c>
      <c r="FF255" s="6">
        <v>0</v>
      </c>
      <c r="FG255" s="5">
        <v>0</v>
      </c>
      <c r="FH255" s="8">
        <f t="shared" si="1183"/>
        <v>0</v>
      </c>
      <c r="FI255" s="6">
        <v>0</v>
      </c>
      <c r="FJ255" s="5">
        <v>0</v>
      </c>
      <c r="FK255" s="8">
        <f t="shared" si="1184"/>
        <v>0</v>
      </c>
      <c r="FL255" s="6">
        <v>0</v>
      </c>
      <c r="FM255" s="5">
        <v>0</v>
      </c>
      <c r="FN255" s="8">
        <f t="shared" si="1185"/>
        <v>0</v>
      </c>
      <c r="FO255" s="6">
        <v>0</v>
      </c>
      <c r="FP255" s="5">
        <v>0</v>
      </c>
      <c r="FQ255" s="8">
        <f t="shared" si="1186"/>
        <v>0</v>
      </c>
      <c r="FR255" s="6">
        <v>0</v>
      </c>
      <c r="FS255" s="5">
        <v>0</v>
      </c>
      <c r="FT255" s="8">
        <f t="shared" si="1187"/>
        <v>0</v>
      </c>
      <c r="FU255" s="6">
        <v>0</v>
      </c>
      <c r="FV255" s="5">
        <v>0</v>
      </c>
      <c r="FW255" s="8">
        <f t="shared" si="1188"/>
        <v>0</v>
      </c>
      <c r="FX255" s="6">
        <v>0</v>
      </c>
      <c r="FY255" s="5">
        <v>0</v>
      </c>
      <c r="FZ255" s="8">
        <f t="shared" si="1189"/>
        <v>0</v>
      </c>
      <c r="GA255" s="6">
        <v>0</v>
      </c>
      <c r="GB255" s="5">
        <v>0</v>
      </c>
      <c r="GC255" s="8">
        <f t="shared" si="1190"/>
        <v>0</v>
      </c>
      <c r="GD255" s="6">
        <v>0</v>
      </c>
      <c r="GE255" s="5">
        <v>0</v>
      </c>
      <c r="GF255" s="8">
        <f t="shared" si="1191"/>
        <v>0</v>
      </c>
      <c r="GG255" s="67">
        <v>1.5900000000000001E-3</v>
      </c>
      <c r="GH255" s="5">
        <v>3.8570000000000002</v>
      </c>
      <c r="GI255" s="8">
        <f t="shared" si="1192"/>
        <v>2425786.1635220125</v>
      </c>
      <c r="GJ255" s="6">
        <v>0</v>
      </c>
      <c r="GK255" s="5">
        <v>0</v>
      </c>
      <c r="GL255" s="8">
        <f t="shared" si="1193"/>
        <v>0</v>
      </c>
      <c r="GM255" s="6">
        <v>0</v>
      </c>
      <c r="GN255" s="5">
        <v>0</v>
      </c>
      <c r="GO255" s="8">
        <f t="shared" si="1194"/>
        <v>0</v>
      </c>
      <c r="GP255" s="6">
        <f t="shared" si="1196"/>
        <v>14.40859</v>
      </c>
      <c r="GQ255" s="8">
        <f t="shared" si="1197"/>
        <v>483.78000000000003</v>
      </c>
    </row>
    <row r="256" spans="1:199" x14ac:dyDescent="0.3">
      <c r="A256" s="53">
        <v>2023</v>
      </c>
      <c r="B256" s="54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1131"/>
        <v>0</v>
      </c>
      <c r="I256" s="6">
        <v>0</v>
      </c>
      <c r="J256" s="5">
        <v>0</v>
      </c>
      <c r="K256" s="8">
        <f t="shared" si="1132"/>
        <v>0</v>
      </c>
      <c r="L256" s="6">
        <v>0</v>
      </c>
      <c r="M256" s="5">
        <v>0</v>
      </c>
      <c r="N256" s="8">
        <f t="shared" si="1133"/>
        <v>0</v>
      </c>
      <c r="O256" s="6">
        <v>0</v>
      </c>
      <c r="P256" s="5">
        <v>0</v>
      </c>
      <c r="Q256" s="8">
        <f t="shared" si="1134"/>
        <v>0</v>
      </c>
      <c r="R256" s="6">
        <v>0</v>
      </c>
      <c r="S256" s="5">
        <v>0</v>
      </c>
      <c r="T256" s="8">
        <f t="shared" si="1135"/>
        <v>0</v>
      </c>
      <c r="U256" s="67">
        <v>23</v>
      </c>
      <c r="V256" s="5">
        <v>330.9</v>
      </c>
      <c r="W256" s="8">
        <f t="shared" si="1136"/>
        <v>14386.95652173913</v>
      </c>
      <c r="X256" s="6">
        <v>0</v>
      </c>
      <c r="Y256" s="5">
        <v>0</v>
      </c>
      <c r="Z256" s="8">
        <f t="shared" si="1137"/>
        <v>0</v>
      </c>
      <c r="AA256" s="6">
        <v>0</v>
      </c>
      <c r="AB256" s="5">
        <v>0</v>
      </c>
      <c r="AC256" s="8">
        <f t="shared" si="1138"/>
        <v>0</v>
      </c>
      <c r="AD256" s="6">
        <v>0</v>
      </c>
      <c r="AE256" s="5">
        <v>0</v>
      </c>
      <c r="AF256" s="8">
        <f t="shared" si="1139"/>
        <v>0</v>
      </c>
      <c r="AG256" s="6">
        <v>0</v>
      </c>
      <c r="AH256" s="5">
        <v>0</v>
      </c>
      <c r="AI256" s="8">
        <f t="shared" si="1140"/>
        <v>0</v>
      </c>
      <c r="AJ256" s="6">
        <v>0</v>
      </c>
      <c r="AK256" s="5">
        <v>0</v>
      </c>
      <c r="AL256" s="8">
        <f t="shared" si="1141"/>
        <v>0</v>
      </c>
      <c r="AM256" s="6">
        <v>0</v>
      </c>
      <c r="AN256" s="5">
        <v>0</v>
      </c>
      <c r="AO256" s="8">
        <f t="shared" si="1142"/>
        <v>0</v>
      </c>
      <c r="AP256" s="6">
        <v>0</v>
      </c>
      <c r="AQ256" s="5">
        <v>0</v>
      </c>
      <c r="AR256" s="8">
        <f t="shared" si="1143"/>
        <v>0</v>
      </c>
      <c r="AS256" s="6">
        <v>0</v>
      </c>
      <c r="AT256" s="5">
        <v>0</v>
      </c>
      <c r="AU256" s="8">
        <f t="shared" si="1144"/>
        <v>0</v>
      </c>
      <c r="AV256" s="6">
        <v>0</v>
      </c>
      <c r="AW256" s="5">
        <v>0</v>
      </c>
      <c r="AX256" s="8">
        <f t="shared" si="1145"/>
        <v>0</v>
      </c>
      <c r="AY256" s="6">
        <v>0</v>
      </c>
      <c r="AZ256" s="5">
        <v>0</v>
      </c>
      <c r="BA256" s="8">
        <f t="shared" si="1146"/>
        <v>0</v>
      </c>
      <c r="BB256" s="6">
        <v>0</v>
      </c>
      <c r="BC256" s="5">
        <v>0</v>
      </c>
      <c r="BD256" s="8">
        <f t="shared" si="1147"/>
        <v>0</v>
      </c>
      <c r="BE256" s="6">
        <v>0</v>
      </c>
      <c r="BF256" s="5">
        <v>0</v>
      </c>
      <c r="BG256" s="8">
        <f t="shared" si="1148"/>
        <v>0</v>
      </c>
      <c r="BH256" s="67">
        <v>0.32206999999999997</v>
      </c>
      <c r="BI256" s="5">
        <v>94.61</v>
      </c>
      <c r="BJ256" s="8">
        <f t="shared" si="1149"/>
        <v>293756.01577296865</v>
      </c>
      <c r="BK256" s="6">
        <v>0</v>
      </c>
      <c r="BL256" s="5">
        <v>0</v>
      </c>
      <c r="BM256" s="8">
        <f t="shared" si="1150"/>
        <v>0</v>
      </c>
      <c r="BN256" s="6">
        <v>0</v>
      </c>
      <c r="BO256" s="5">
        <v>0</v>
      </c>
      <c r="BP256" s="8">
        <f t="shared" si="1151"/>
        <v>0</v>
      </c>
      <c r="BQ256" s="6">
        <v>0</v>
      </c>
      <c r="BR256" s="5">
        <v>0</v>
      </c>
      <c r="BS256" s="8">
        <f t="shared" si="1152"/>
        <v>0</v>
      </c>
      <c r="BT256" s="6">
        <v>0</v>
      </c>
      <c r="BU256" s="5">
        <v>0</v>
      </c>
      <c r="BV256" s="8">
        <f t="shared" si="1153"/>
        <v>0</v>
      </c>
      <c r="BW256" s="67">
        <v>0.2</v>
      </c>
      <c r="BX256" s="5">
        <v>5.4610000000000003</v>
      </c>
      <c r="BY256" s="8">
        <f t="shared" si="1154"/>
        <v>27305</v>
      </c>
      <c r="BZ256" s="6">
        <v>0</v>
      </c>
      <c r="CA256" s="5">
        <v>0</v>
      </c>
      <c r="CB256" s="8">
        <f t="shared" si="1155"/>
        <v>0</v>
      </c>
      <c r="CC256" s="6">
        <v>0</v>
      </c>
      <c r="CD256" s="5">
        <v>0</v>
      </c>
      <c r="CE256" s="8">
        <f t="shared" si="1156"/>
        <v>0</v>
      </c>
      <c r="CF256" s="6">
        <v>0</v>
      </c>
      <c r="CG256" s="5">
        <v>0</v>
      </c>
      <c r="CH256" s="8">
        <f t="shared" si="1157"/>
        <v>0</v>
      </c>
      <c r="CI256" s="6">
        <v>0</v>
      </c>
      <c r="CJ256" s="5">
        <v>0</v>
      </c>
      <c r="CK256" s="8">
        <f t="shared" si="1158"/>
        <v>0</v>
      </c>
      <c r="CL256" s="6">
        <v>0</v>
      </c>
      <c r="CM256" s="5">
        <v>0</v>
      </c>
      <c r="CN256" s="8">
        <f t="shared" si="1159"/>
        <v>0</v>
      </c>
      <c r="CO256" s="6">
        <v>0</v>
      </c>
      <c r="CP256" s="5">
        <v>0</v>
      </c>
      <c r="CQ256" s="8">
        <f t="shared" si="1160"/>
        <v>0</v>
      </c>
      <c r="CR256" s="6">
        <v>0</v>
      </c>
      <c r="CS256" s="5">
        <v>0</v>
      </c>
      <c r="CT256" s="8">
        <f t="shared" si="1161"/>
        <v>0</v>
      </c>
      <c r="CU256" s="6">
        <v>0</v>
      </c>
      <c r="CV256" s="5">
        <v>0</v>
      </c>
      <c r="CW256" s="8">
        <f t="shared" si="1162"/>
        <v>0</v>
      </c>
      <c r="CX256" s="6">
        <v>0</v>
      </c>
      <c r="CY256" s="5">
        <v>0</v>
      </c>
      <c r="CZ256" s="8">
        <f t="shared" si="1163"/>
        <v>0</v>
      </c>
      <c r="DA256" s="6">
        <v>0</v>
      </c>
      <c r="DB256" s="5">
        <v>0</v>
      </c>
      <c r="DC256" s="8">
        <f t="shared" si="1164"/>
        <v>0</v>
      </c>
      <c r="DD256" s="6">
        <v>0</v>
      </c>
      <c r="DE256" s="5">
        <v>0</v>
      </c>
      <c r="DF256" s="8">
        <f t="shared" si="1165"/>
        <v>0</v>
      </c>
      <c r="DG256" s="6">
        <v>0</v>
      </c>
      <c r="DH256" s="5">
        <v>0</v>
      </c>
      <c r="DI256" s="8">
        <f t="shared" si="1166"/>
        <v>0</v>
      </c>
      <c r="DJ256" s="6">
        <v>0</v>
      </c>
      <c r="DK256" s="5">
        <v>0</v>
      </c>
      <c r="DL256" s="8">
        <f t="shared" si="1167"/>
        <v>0</v>
      </c>
      <c r="DM256" s="6">
        <v>0</v>
      </c>
      <c r="DN256" s="5">
        <v>0</v>
      </c>
      <c r="DO256" s="8">
        <f t="shared" si="1168"/>
        <v>0</v>
      </c>
      <c r="DP256" s="67">
        <v>4.5880000000000004E-2</v>
      </c>
      <c r="DQ256" s="5">
        <v>3.6880000000000002</v>
      </c>
      <c r="DR256" s="8">
        <f t="shared" si="1169"/>
        <v>80383.609415867482</v>
      </c>
      <c r="DS256" s="6">
        <v>0</v>
      </c>
      <c r="DT256" s="5">
        <v>0</v>
      </c>
      <c r="DU256" s="8">
        <f t="shared" si="1170"/>
        <v>0</v>
      </c>
      <c r="DV256" s="6">
        <v>0</v>
      </c>
      <c r="DW256" s="5">
        <v>0</v>
      </c>
      <c r="DX256" s="8">
        <f t="shared" si="1171"/>
        <v>0</v>
      </c>
      <c r="DY256" s="6">
        <v>0</v>
      </c>
      <c r="DZ256" s="5">
        <v>0</v>
      </c>
      <c r="EA256" s="8">
        <f t="shared" si="1172"/>
        <v>0</v>
      </c>
      <c r="EB256" s="6">
        <v>0</v>
      </c>
      <c r="EC256" s="5">
        <v>0</v>
      </c>
      <c r="ED256" s="8">
        <f t="shared" si="1173"/>
        <v>0</v>
      </c>
      <c r="EE256" s="6">
        <v>0</v>
      </c>
      <c r="EF256" s="5">
        <v>0</v>
      </c>
      <c r="EG256" s="8">
        <f t="shared" si="1174"/>
        <v>0</v>
      </c>
      <c r="EH256" s="6">
        <v>0</v>
      </c>
      <c r="EI256" s="5">
        <v>0</v>
      </c>
      <c r="EJ256" s="8">
        <f t="shared" si="1175"/>
        <v>0</v>
      </c>
      <c r="EK256" s="6">
        <v>0</v>
      </c>
      <c r="EL256" s="5">
        <v>0</v>
      </c>
      <c r="EM256" s="8">
        <f t="shared" si="1176"/>
        <v>0</v>
      </c>
      <c r="EN256" s="6">
        <v>0</v>
      </c>
      <c r="EO256" s="5">
        <v>0</v>
      </c>
      <c r="EP256" s="8">
        <f t="shared" si="1177"/>
        <v>0</v>
      </c>
      <c r="EQ256" s="6">
        <v>0</v>
      </c>
      <c r="ER256" s="5">
        <v>0</v>
      </c>
      <c r="ES256" s="8">
        <f t="shared" si="1178"/>
        <v>0</v>
      </c>
      <c r="ET256" s="6">
        <v>0</v>
      </c>
      <c r="EU256" s="5">
        <v>0</v>
      </c>
      <c r="EV256" s="8">
        <f t="shared" si="1179"/>
        <v>0</v>
      </c>
      <c r="EW256" s="6">
        <v>0</v>
      </c>
      <c r="EX256" s="5">
        <v>0</v>
      </c>
      <c r="EY256" s="8">
        <f t="shared" si="1180"/>
        <v>0</v>
      </c>
      <c r="EZ256" s="6">
        <v>0</v>
      </c>
      <c r="FA256" s="5">
        <v>0</v>
      </c>
      <c r="FB256" s="8">
        <f t="shared" si="1181"/>
        <v>0</v>
      </c>
      <c r="FC256" s="67">
        <v>14.89916</v>
      </c>
      <c r="FD256" s="5">
        <v>626.23599999999999</v>
      </c>
      <c r="FE256" s="8">
        <f t="shared" si="1182"/>
        <v>42031.631313443169</v>
      </c>
      <c r="FF256" s="6">
        <v>0</v>
      </c>
      <c r="FG256" s="5">
        <v>0</v>
      </c>
      <c r="FH256" s="8">
        <f t="shared" si="1183"/>
        <v>0</v>
      </c>
      <c r="FI256" s="6">
        <v>0</v>
      </c>
      <c r="FJ256" s="5">
        <v>0</v>
      </c>
      <c r="FK256" s="8">
        <f t="shared" si="1184"/>
        <v>0</v>
      </c>
      <c r="FL256" s="6">
        <v>0</v>
      </c>
      <c r="FM256" s="5">
        <v>0</v>
      </c>
      <c r="FN256" s="8">
        <f t="shared" si="1185"/>
        <v>0</v>
      </c>
      <c r="FO256" s="6">
        <v>0</v>
      </c>
      <c r="FP256" s="5">
        <v>0</v>
      </c>
      <c r="FQ256" s="8">
        <f t="shared" si="1186"/>
        <v>0</v>
      </c>
      <c r="FR256" s="67">
        <v>8.8000000000000005E-3</v>
      </c>
      <c r="FS256" s="5">
        <v>1.1739999999999999</v>
      </c>
      <c r="FT256" s="8">
        <f t="shared" si="1187"/>
        <v>133409.09090909091</v>
      </c>
      <c r="FU256" s="6">
        <v>0</v>
      </c>
      <c r="FV256" s="5">
        <v>0</v>
      </c>
      <c r="FW256" s="8">
        <f t="shared" si="1188"/>
        <v>0</v>
      </c>
      <c r="FX256" s="6">
        <v>0</v>
      </c>
      <c r="FY256" s="5">
        <v>0</v>
      </c>
      <c r="FZ256" s="8">
        <f t="shared" si="1189"/>
        <v>0</v>
      </c>
      <c r="GA256" s="67">
        <v>2.5000000000000001E-2</v>
      </c>
      <c r="GB256" s="5">
        <v>3.37</v>
      </c>
      <c r="GC256" s="8">
        <f t="shared" si="1190"/>
        <v>134799.99999999997</v>
      </c>
      <c r="GD256" s="67">
        <v>0.57213000000000003</v>
      </c>
      <c r="GE256" s="5">
        <v>46.514000000000003</v>
      </c>
      <c r="GF256" s="8">
        <f t="shared" si="1191"/>
        <v>81299.704612588044</v>
      </c>
      <c r="GG256" s="6">
        <v>0</v>
      </c>
      <c r="GH256" s="5">
        <v>0</v>
      </c>
      <c r="GI256" s="8">
        <f t="shared" si="1192"/>
        <v>0</v>
      </c>
      <c r="GJ256" s="6">
        <v>0</v>
      </c>
      <c r="GK256" s="5">
        <v>0</v>
      </c>
      <c r="GL256" s="8">
        <f t="shared" si="1193"/>
        <v>0</v>
      </c>
      <c r="GM256" s="6">
        <v>0</v>
      </c>
      <c r="GN256" s="5">
        <v>0</v>
      </c>
      <c r="GO256" s="8">
        <f t="shared" si="1194"/>
        <v>0</v>
      </c>
      <c r="GP256" s="6">
        <f t="shared" si="1196"/>
        <v>39.073039999999999</v>
      </c>
      <c r="GQ256" s="8">
        <f t="shared" si="1197"/>
        <v>1111.9529999999997</v>
      </c>
    </row>
    <row r="257" spans="1:199" x14ac:dyDescent="0.3">
      <c r="A257" s="53">
        <v>2023</v>
      </c>
      <c r="B257" s="8" t="s">
        <v>6</v>
      </c>
      <c r="C257" s="6">
        <v>0</v>
      </c>
      <c r="D257" s="5">
        <v>0</v>
      </c>
      <c r="E257" s="8">
        <f t="shared" ref="E257:E264" si="1198">IF(C257=0,0,D257/C257*1000)</f>
        <v>0</v>
      </c>
      <c r="F257" s="6">
        <v>0</v>
      </c>
      <c r="G257" s="5">
        <v>0</v>
      </c>
      <c r="H257" s="8">
        <f t="shared" si="1131"/>
        <v>0</v>
      </c>
      <c r="I257" s="6">
        <v>0</v>
      </c>
      <c r="J257" s="5">
        <v>0</v>
      </c>
      <c r="K257" s="8">
        <f t="shared" si="1132"/>
        <v>0</v>
      </c>
      <c r="L257" s="6">
        <v>0</v>
      </c>
      <c r="M257" s="5">
        <v>0</v>
      </c>
      <c r="N257" s="8">
        <f t="shared" si="1133"/>
        <v>0</v>
      </c>
      <c r="O257" s="6">
        <v>0</v>
      </c>
      <c r="P257" s="5">
        <v>0</v>
      </c>
      <c r="Q257" s="8">
        <f t="shared" si="1134"/>
        <v>0</v>
      </c>
      <c r="R257" s="6">
        <v>0</v>
      </c>
      <c r="S257" s="5">
        <v>0</v>
      </c>
      <c r="T257" s="8">
        <f t="shared" si="1135"/>
        <v>0</v>
      </c>
      <c r="U257" s="67">
        <v>23.92</v>
      </c>
      <c r="V257" s="5">
        <v>342.976</v>
      </c>
      <c r="W257" s="8">
        <f t="shared" si="1136"/>
        <v>14338.461538461537</v>
      </c>
      <c r="X257" s="6">
        <v>0</v>
      </c>
      <c r="Y257" s="5">
        <v>0</v>
      </c>
      <c r="Z257" s="8">
        <f t="shared" si="1137"/>
        <v>0</v>
      </c>
      <c r="AA257" s="6">
        <v>0</v>
      </c>
      <c r="AB257" s="5">
        <v>0</v>
      </c>
      <c r="AC257" s="8">
        <f t="shared" si="1138"/>
        <v>0</v>
      </c>
      <c r="AD257" s="6">
        <v>0</v>
      </c>
      <c r="AE257" s="5">
        <v>0</v>
      </c>
      <c r="AF257" s="8">
        <f t="shared" si="1139"/>
        <v>0</v>
      </c>
      <c r="AG257" s="6">
        <v>0</v>
      </c>
      <c r="AH257" s="5">
        <v>0</v>
      </c>
      <c r="AI257" s="8">
        <f t="shared" si="1140"/>
        <v>0</v>
      </c>
      <c r="AJ257" s="6">
        <v>0</v>
      </c>
      <c r="AK257" s="5">
        <v>0</v>
      </c>
      <c r="AL257" s="8">
        <f t="shared" si="1141"/>
        <v>0</v>
      </c>
      <c r="AM257" s="6">
        <v>0</v>
      </c>
      <c r="AN257" s="5">
        <v>0</v>
      </c>
      <c r="AO257" s="8">
        <f t="shared" si="1142"/>
        <v>0</v>
      </c>
      <c r="AP257" s="6">
        <v>0</v>
      </c>
      <c r="AQ257" s="5">
        <v>0</v>
      </c>
      <c r="AR257" s="8">
        <f t="shared" si="1143"/>
        <v>0</v>
      </c>
      <c r="AS257" s="6">
        <v>0</v>
      </c>
      <c r="AT257" s="5">
        <v>0</v>
      </c>
      <c r="AU257" s="8">
        <f t="shared" si="1144"/>
        <v>0</v>
      </c>
      <c r="AV257" s="6">
        <v>0</v>
      </c>
      <c r="AW257" s="5">
        <v>0</v>
      </c>
      <c r="AX257" s="8">
        <f t="shared" si="1145"/>
        <v>0</v>
      </c>
      <c r="AY257" s="6">
        <v>0</v>
      </c>
      <c r="AZ257" s="5">
        <v>0</v>
      </c>
      <c r="BA257" s="8">
        <f t="shared" si="1146"/>
        <v>0</v>
      </c>
      <c r="BB257" s="6">
        <v>0</v>
      </c>
      <c r="BC257" s="5">
        <v>0</v>
      </c>
      <c r="BD257" s="8">
        <f t="shared" si="1147"/>
        <v>0</v>
      </c>
      <c r="BE257" s="6">
        <v>0</v>
      </c>
      <c r="BF257" s="5">
        <v>0</v>
      </c>
      <c r="BG257" s="8">
        <f t="shared" si="1148"/>
        <v>0</v>
      </c>
      <c r="BH257" s="67">
        <v>1E-3</v>
      </c>
      <c r="BI257" s="5">
        <v>1.8660000000000001</v>
      </c>
      <c r="BJ257" s="8">
        <f t="shared" si="1149"/>
        <v>1866000</v>
      </c>
      <c r="BK257" s="6">
        <v>0</v>
      </c>
      <c r="BL257" s="5">
        <v>0</v>
      </c>
      <c r="BM257" s="8">
        <f t="shared" si="1150"/>
        <v>0</v>
      </c>
      <c r="BN257" s="6">
        <v>0</v>
      </c>
      <c r="BO257" s="5">
        <v>0</v>
      </c>
      <c r="BP257" s="8">
        <f t="shared" si="1151"/>
        <v>0</v>
      </c>
      <c r="BQ257" s="6">
        <v>0</v>
      </c>
      <c r="BR257" s="5">
        <v>0</v>
      </c>
      <c r="BS257" s="8">
        <f t="shared" si="1152"/>
        <v>0</v>
      </c>
      <c r="BT257" s="6">
        <v>0</v>
      </c>
      <c r="BU257" s="5">
        <v>0</v>
      </c>
      <c r="BV257" s="8">
        <f t="shared" si="1153"/>
        <v>0</v>
      </c>
      <c r="BW257" s="6">
        <v>0</v>
      </c>
      <c r="BX257" s="5">
        <v>0</v>
      </c>
      <c r="BY257" s="8">
        <f t="shared" si="1154"/>
        <v>0</v>
      </c>
      <c r="BZ257" s="6">
        <v>0</v>
      </c>
      <c r="CA257" s="5">
        <v>0</v>
      </c>
      <c r="CB257" s="8">
        <f t="shared" si="1155"/>
        <v>0</v>
      </c>
      <c r="CC257" s="67">
        <v>20</v>
      </c>
      <c r="CD257" s="5">
        <v>1359.3610000000001</v>
      </c>
      <c r="CE257" s="8">
        <f t="shared" si="1156"/>
        <v>67968.05</v>
      </c>
      <c r="CF257" s="6">
        <v>0</v>
      </c>
      <c r="CG257" s="5">
        <v>0</v>
      </c>
      <c r="CH257" s="8">
        <f t="shared" si="1157"/>
        <v>0</v>
      </c>
      <c r="CI257" s="6">
        <v>0</v>
      </c>
      <c r="CJ257" s="5">
        <v>0</v>
      </c>
      <c r="CK257" s="8">
        <f t="shared" si="1158"/>
        <v>0</v>
      </c>
      <c r="CL257" s="6">
        <v>0</v>
      </c>
      <c r="CM257" s="5">
        <v>0</v>
      </c>
      <c r="CN257" s="8">
        <f t="shared" si="1159"/>
        <v>0</v>
      </c>
      <c r="CO257" s="6">
        <v>0</v>
      </c>
      <c r="CP257" s="5">
        <v>0</v>
      </c>
      <c r="CQ257" s="8">
        <f t="shared" si="1160"/>
        <v>0</v>
      </c>
      <c r="CR257" s="6">
        <v>0</v>
      </c>
      <c r="CS257" s="5">
        <v>0</v>
      </c>
      <c r="CT257" s="8">
        <f t="shared" si="1161"/>
        <v>0</v>
      </c>
      <c r="CU257" s="6">
        <v>0</v>
      </c>
      <c r="CV257" s="5">
        <v>0</v>
      </c>
      <c r="CW257" s="8">
        <f t="shared" si="1162"/>
        <v>0</v>
      </c>
      <c r="CX257" s="6">
        <v>0</v>
      </c>
      <c r="CY257" s="5">
        <v>0</v>
      </c>
      <c r="CZ257" s="8">
        <f t="shared" si="1163"/>
        <v>0</v>
      </c>
      <c r="DA257" s="6">
        <v>0</v>
      </c>
      <c r="DB257" s="5">
        <v>0</v>
      </c>
      <c r="DC257" s="8">
        <f t="shared" si="1164"/>
        <v>0</v>
      </c>
      <c r="DD257" s="6">
        <v>0</v>
      </c>
      <c r="DE257" s="5">
        <v>0</v>
      </c>
      <c r="DF257" s="8">
        <f t="shared" si="1165"/>
        <v>0</v>
      </c>
      <c r="DG257" s="6">
        <v>0</v>
      </c>
      <c r="DH257" s="5">
        <v>0</v>
      </c>
      <c r="DI257" s="8">
        <f t="shared" si="1166"/>
        <v>0</v>
      </c>
      <c r="DJ257" s="6">
        <v>0</v>
      </c>
      <c r="DK257" s="5">
        <v>0</v>
      </c>
      <c r="DL257" s="8">
        <f t="shared" si="1167"/>
        <v>0</v>
      </c>
      <c r="DM257" s="6">
        <v>0</v>
      </c>
      <c r="DN257" s="5">
        <v>0</v>
      </c>
      <c r="DO257" s="8">
        <f t="shared" si="1168"/>
        <v>0</v>
      </c>
      <c r="DP257" s="6">
        <v>0</v>
      </c>
      <c r="DQ257" s="5">
        <v>0</v>
      </c>
      <c r="DR257" s="8">
        <f t="shared" si="1169"/>
        <v>0</v>
      </c>
      <c r="DS257" s="6">
        <v>0</v>
      </c>
      <c r="DT257" s="5">
        <v>0</v>
      </c>
      <c r="DU257" s="8">
        <f t="shared" si="1170"/>
        <v>0</v>
      </c>
      <c r="DV257" s="67">
        <v>6.4999999999999997E-4</v>
      </c>
      <c r="DW257" s="5">
        <v>0.36199999999999999</v>
      </c>
      <c r="DX257" s="8">
        <f t="shared" si="1171"/>
        <v>556923.07692307688</v>
      </c>
      <c r="DY257" s="6">
        <v>0</v>
      </c>
      <c r="DZ257" s="5">
        <v>0</v>
      </c>
      <c r="EA257" s="8">
        <f t="shared" si="1172"/>
        <v>0</v>
      </c>
      <c r="EB257" s="6">
        <v>0</v>
      </c>
      <c r="EC257" s="5">
        <v>0</v>
      </c>
      <c r="ED257" s="8">
        <f t="shared" si="1173"/>
        <v>0</v>
      </c>
      <c r="EE257" s="6">
        <v>0</v>
      </c>
      <c r="EF257" s="5">
        <v>0</v>
      </c>
      <c r="EG257" s="8">
        <f t="shared" si="1174"/>
        <v>0</v>
      </c>
      <c r="EH257" s="6">
        <v>0</v>
      </c>
      <c r="EI257" s="5">
        <v>0</v>
      </c>
      <c r="EJ257" s="8">
        <f t="shared" si="1175"/>
        <v>0</v>
      </c>
      <c r="EK257" s="6">
        <v>0</v>
      </c>
      <c r="EL257" s="5">
        <v>0</v>
      </c>
      <c r="EM257" s="8">
        <f t="shared" si="1176"/>
        <v>0</v>
      </c>
      <c r="EN257" s="6">
        <v>0</v>
      </c>
      <c r="EO257" s="5">
        <v>0</v>
      </c>
      <c r="EP257" s="8">
        <f t="shared" si="1177"/>
        <v>0</v>
      </c>
      <c r="EQ257" s="6">
        <v>0</v>
      </c>
      <c r="ER257" s="5">
        <v>0</v>
      </c>
      <c r="ES257" s="8">
        <f t="shared" si="1178"/>
        <v>0</v>
      </c>
      <c r="ET257" s="6">
        <v>0</v>
      </c>
      <c r="EU257" s="5">
        <v>0</v>
      </c>
      <c r="EV257" s="8">
        <f t="shared" si="1179"/>
        <v>0</v>
      </c>
      <c r="EW257" s="6">
        <v>0</v>
      </c>
      <c r="EX257" s="5">
        <v>0</v>
      </c>
      <c r="EY257" s="8">
        <f t="shared" si="1180"/>
        <v>0</v>
      </c>
      <c r="EZ257" s="6">
        <v>0</v>
      </c>
      <c r="FA257" s="5">
        <v>0</v>
      </c>
      <c r="FB257" s="8">
        <f t="shared" si="1181"/>
        <v>0</v>
      </c>
      <c r="FC257" s="6">
        <v>0</v>
      </c>
      <c r="FD257" s="5">
        <v>0</v>
      </c>
      <c r="FE257" s="8">
        <f t="shared" si="1182"/>
        <v>0</v>
      </c>
      <c r="FF257" s="6">
        <v>0</v>
      </c>
      <c r="FG257" s="5">
        <v>0</v>
      </c>
      <c r="FH257" s="8">
        <f t="shared" si="1183"/>
        <v>0</v>
      </c>
      <c r="FI257" s="6">
        <v>0</v>
      </c>
      <c r="FJ257" s="5">
        <v>0</v>
      </c>
      <c r="FK257" s="8">
        <f t="shared" si="1184"/>
        <v>0</v>
      </c>
      <c r="FL257" s="6">
        <v>0</v>
      </c>
      <c r="FM257" s="5">
        <v>0</v>
      </c>
      <c r="FN257" s="8">
        <f t="shared" si="1185"/>
        <v>0</v>
      </c>
      <c r="FO257" s="6">
        <v>0</v>
      </c>
      <c r="FP257" s="5">
        <v>0</v>
      </c>
      <c r="FQ257" s="8">
        <f t="shared" si="1186"/>
        <v>0</v>
      </c>
      <c r="FR257" s="6">
        <v>0</v>
      </c>
      <c r="FS257" s="5">
        <v>0</v>
      </c>
      <c r="FT257" s="8">
        <f t="shared" si="1187"/>
        <v>0</v>
      </c>
      <c r="FU257" s="6">
        <v>0</v>
      </c>
      <c r="FV257" s="5">
        <v>0</v>
      </c>
      <c r="FW257" s="8">
        <f t="shared" si="1188"/>
        <v>0</v>
      </c>
      <c r="FX257" s="6">
        <v>0</v>
      </c>
      <c r="FY257" s="5">
        <v>0</v>
      </c>
      <c r="FZ257" s="8">
        <f t="shared" si="1189"/>
        <v>0</v>
      </c>
      <c r="GA257" s="6">
        <v>0</v>
      </c>
      <c r="GB257" s="5">
        <v>0</v>
      </c>
      <c r="GC257" s="8">
        <f t="shared" si="1190"/>
        <v>0</v>
      </c>
      <c r="GD257" s="6">
        <v>0</v>
      </c>
      <c r="GE257" s="5">
        <v>0</v>
      </c>
      <c r="GF257" s="8">
        <f t="shared" si="1191"/>
        <v>0</v>
      </c>
      <c r="GG257" s="6">
        <v>0</v>
      </c>
      <c r="GH257" s="5">
        <v>0</v>
      </c>
      <c r="GI257" s="8">
        <f t="shared" si="1192"/>
        <v>0</v>
      </c>
      <c r="GJ257" s="6">
        <v>0</v>
      </c>
      <c r="GK257" s="5">
        <v>0</v>
      </c>
      <c r="GL257" s="8">
        <f t="shared" si="1193"/>
        <v>0</v>
      </c>
      <c r="GM257" s="6">
        <v>0</v>
      </c>
      <c r="GN257" s="5">
        <v>0</v>
      </c>
      <c r="GO257" s="8">
        <f t="shared" si="1194"/>
        <v>0</v>
      </c>
      <c r="GP257" s="6">
        <f t="shared" si="1196"/>
        <v>43.921650000000007</v>
      </c>
      <c r="GQ257" s="8">
        <f t="shared" si="1197"/>
        <v>1704.5650000000001</v>
      </c>
    </row>
    <row r="258" spans="1:199" x14ac:dyDescent="0.3">
      <c r="A258" s="53">
        <v>2023</v>
      </c>
      <c r="B258" s="54" t="s">
        <v>7</v>
      </c>
      <c r="C258" s="6">
        <v>0</v>
      </c>
      <c r="D258" s="5">
        <v>0</v>
      </c>
      <c r="E258" s="8">
        <f t="shared" si="1198"/>
        <v>0</v>
      </c>
      <c r="F258" s="6">
        <v>0</v>
      </c>
      <c r="G258" s="5">
        <v>0</v>
      </c>
      <c r="H258" s="8">
        <f t="shared" si="1131"/>
        <v>0</v>
      </c>
      <c r="I258" s="6">
        <v>0</v>
      </c>
      <c r="J258" s="5">
        <v>0</v>
      </c>
      <c r="K258" s="8">
        <f t="shared" si="1132"/>
        <v>0</v>
      </c>
      <c r="L258" s="6">
        <v>0</v>
      </c>
      <c r="M258" s="5">
        <v>0</v>
      </c>
      <c r="N258" s="8">
        <f t="shared" si="1133"/>
        <v>0</v>
      </c>
      <c r="O258" s="6">
        <v>0</v>
      </c>
      <c r="P258" s="5">
        <v>0</v>
      </c>
      <c r="Q258" s="8">
        <f t="shared" si="1134"/>
        <v>0</v>
      </c>
      <c r="R258" s="6">
        <v>0</v>
      </c>
      <c r="S258" s="5">
        <v>0</v>
      </c>
      <c r="T258" s="8">
        <f t="shared" si="1135"/>
        <v>0</v>
      </c>
      <c r="U258" s="67">
        <v>32.200000000000003</v>
      </c>
      <c r="V258" s="5">
        <v>427.07</v>
      </c>
      <c r="W258" s="8">
        <f t="shared" si="1136"/>
        <v>13263.043478260868</v>
      </c>
      <c r="X258" s="6">
        <v>0</v>
      </c>
      <c r="Y258" s="5">
        <v>0</v>
      </c>
      <c r="Z258" s="8">
        <f t="shared" si="1137"/>
        <v>0</v>
      </c>
      <c r="AA258" s="6">
        <v>0</v>
      </c>
      <c r="AB258" s="5">
        <v>0</v>
      </c>
      <c r="AC258" s="8">
        <f t="shared" si="1138"/>
        <v>0</v>
      </c>
      <c r="AD258" s="6">
        <v>0</v>
      </c>
      <c r="AE258" s="5">
        <v>0</v>
      </c>
      <c r="AF258" s="8">
        <f t="shared" si="1139"/>
        <v>0</v>
      </c>
      <c r="AG258" s="6">
        <v>0</v>
      </c>
      <c r="AH258" s="5">
        <v>0</v>
      </c>
      <c r="AI258" s="8">
        <f t="shared" si="1140"/>
        <v>0</v>
      </c>
      <c r="AJ258" s="6">
        <v>0</v>
      </c>
      <c r="AK258" s="5">
        <v>0</v>
      </c>
      <c r="AL258" s="8">
        <f t="shared" si="1141"/>
        <v>0</v>
      </c>
      <c r="AM258" s="6">
        <v>0</v>
      </c>
      <c r="AN258" s="5">
        <v>0</v>
      </c>
      <c r="AO258" s="8">
        <f t="shared" si="1142"/>
        <v>0</v>
      </c>
      <c r="AP258" s="6">
        <v>0</v>
      </c>
      <c r="AQ258" s="5">
        <v>0</v>
      </c>
      <c r="AR258" s="8">
        <f t="shared" si="1143"/>
        <v>0</v>
      </c>
      <c r="AS258" s="6">
        <v>0</v>
      </c>
      <c r="AT258" s="5">
        <v>0</v>
      </c>
      <c r="AU258" s="8">
        <f t="shared" si="1144"/>
        <v>0</v>
      </c>
      <c r="AV258" s="6">
        <v>0</v>
      </c>
      <c r="AW258" s="5">
        <v>0</v>
      </c>
      <c r="AX258" s="8">
        <f t="shared" si="1145"/>
        <v>0</v>
      </c>
      <c r="AY258" s="6">
        <v>0</v>
      </c>
      <c r="AZ258" s="5">
        <v>0</v>
      </c>
      <c r="BA258" s="8">
        <f t="shared" si="1146"/>
        <v>0</v>
      </c>
      <c r="BB258" s="6">
        <v>0</v>
      </c>
      <c r="BC258" s="5">
        <v>0</v>
      </c>
      <c r="BD258" s="8">
        <f t="shared" si="1147"/>
        <v>0</v>
      </c>
      <c r="BE258" s="6">
        <v>0</v>
      </c>
      <c r="BF258" s="5">
        <v>0</v>
      </c>
      <c r="BG258" s="8">
        <f t="shared" si="1148"/>
        <v>0</v>
      </c>
      <c r="BH258" s="6">
        <v>0</v>
      </c>
      <c r="BI258" s="5">
        <v>0</v>
      </c>
      <c r="BJ258" s="8">
        <f t="shared" si="1149"/>
        <v>0</v>
      </c>
      <c r="BK258" s="6">
        <v>0</v>
      </c>
      <c r="BL258" s="5">
        <v>0</v>
      </c>
      <c r="BM258" s="8">
        <f t="shared" si="1150"/>
        <v>0</v>
      </c>
      <c r="BN258" s="6">
        <v>0</v>
      </c>
      <c r="BO258" s="5">
        <v>0</v>
      </c>
      <c r="BP258" s="8">
        <f t="shared" si="1151"/>
        <v>0</v>
      </c>
      <c r="BQ258" s="6">
        <v>0</v>
      </c>
      <c r="BR258" s="5">
        <v>0</v>
      </c>
      <c r="BS258" s="8">
        <f t="shared" si="1152"/>
        <v>0</v>
      </c>
      <c r="BT258" s="6">
        <v>0</v>
      </c>
      <c r="BU258" s="5">
        <v>0</v>
      </c>
      <c r="BV258" s="8">
        <f t="shared" si="1153"/>
        <v>0</v>
      </c>
      <c r="BW258" s="6">
        <v>0</v>
      </c>
      <c r="BX258" s="5">
        <v>0</v>
      </c>
      <c r="BY258" s="8">
        <f t="shared" si="1154"/>
        <v>0</v>
      </c>
      <c r="BZ258" s="6">
        <v>0</v>
      </c>
      <c r="CA258" s="5">
        <v>0</v>
      </c>
      <c r="CB258" s="8">
        <f t="shared" si="1155"/>
        <v>0</v>
      </c>
      <c r="CC258" s="6">
        <v>0</v>
      </c>
      <c r="CD258" s="5">
        <v>0</v>
      </c>
      <c r="CE258" s="8">
        <f t="shared" si="1156"/>
        <v>0</v>
      </c>
      <c r="CF258" s="6">
        <v>0</v>
      </c>
      <c r="CG258" s="5">
        <v>0</v>
      </c>
      <c r="CH258" s="8">
        <f t="shared" si="1157"/>
        <v>0</v>
      </c>
      <c r="CI258" s="6">
        <v>0</v>
      </c>
      <c r="CJ258" s="5">
        <v>0</v>
      </c>
      <c r="CK258" s="8">
        <f t="shared" si="1158"/>
        <v>0</v>
      </c>
      <c r="CL258" s="6">
        <v>0</v>
      </c>
      <c r="CM258" s="5">
        <v>0</v>
      </c>
      <c r="CN258" s="8">
        <f t="shared" si="1159"/>
        <v>0</v>
      </c>
      <c r="CO258" s="6">
        <v>0</v>
      </c>
      <c r="CP258" s="5">
        <v>0</v>
      </c>
      <c r="CQ258" s="8">
        <f t="shared" si="1160"/>
        <v>0</v>
      </c>
      <c r="CR258" s="6">
        <v>0</v>
      </c>
      <c r="CS258" s="5">
        <v>0</v>
      </c>
      <c r="CT258" s="8">
        <f t="shared" si="1161"/>
        <v>0</v>
      </c>
      <c r="CU258" s="6">
        <v>0</v>
      </c>
      <c r="CV258" s="5">
        <v>0</v>
      </c>
      <c r="CW258" s="8">
        <f t="shared" si="1162"/>
        <v>0</v>
      </c>
      <c r="CX258" s="6">
        <v>0</v>
      </c>
      <c r="CY258" s="5">
        <v>0</v>
      </c>
      <c r="CZ258" s="8">
        <f t="shared" si="1163"/>
        <v>0</v>
      </c>
      <c r="DA258" s="6">
        <v>0</v>
      </c>
      <c r="DB258" s="5">
        <v>0</v>
      </c>
      <c r="DC258" s="8">
        <f t="shared" si="1164"/>
        <v>0</v>
      </c>
      <c r="DD258" s="6">
        <v>0</v>
      </c>
      <c r="DE258" s="5">
        <v>0</v>
      </c>
      <c r="DF258" s="8">
        <f t="shared" si="1165"/>
        <v>0</v>
      </c>
      <c r="DG258" s="6">
        <v>0</v>
      </c>
      <c r="DH258" s="5">
        <v>0</v>
      </c>
      <c r="DI258" s="8">
        <f t="shared" si="1166"/>
        <v>0</v>
      </c>
      <c r="DJ258" s="6">
        <v>0</v>
      </c>
      <c r="DK258" s="5">
        <v>0</v>
      </c>
      <c r="DL258" s="8">
        <f t="shared" si="1167"/>
        <v>0</v>
      </c>
      <c r="DM258" s="6">
        <v>0</v>
      </c>
      <c r="DN258" s="5">
        <v>0</v>
      </c>
      <c r="DO258" s="8">
        <f t="shared" si="1168"/>
        <v>0</v>
      </c>
      <c r="DP258" s="6">
        <v>0</v>
      </c>
      <c r="DQ258" s="5">
        <v>0</v>
      </c>
      <c r="DR258" s="8">
        <f t="shared" si="1169"/>
        <v>0</v>
      </c>
      <c r="DS258" s="6">
        <v>0</v>
      </c>
      <c r="DT258" s="5">
        <v>0</v>
      </c>
      <c r="DU258" s="8">
        <f t="shared" si="1170"/>
        <v>0</v>
      </c>
      <c r="DV258" s="6">
        <v>0</v>
      </c>
      <c r="DW258" s="5">
        <v>0</v>
      </c>
      <c r="DX258" s="8">
        <f t="shared" si="1171"/>
        <v>0</v>
      </c>
      <c r="DY258" s="6">
        <v>0</v>
      </c>
      <c r="DZ258" s="5">
        <v>0</v>
      </c>
      <c r="EA258" s="8">
        <f t="shared" si="1172"/>
        <v>0</v>
      </c>
      <c r="EB258" s="6">
        <v>0</v>
      </c>
      <c r="EC258" s="5">
        <v>0</v>
      </c>
      <c r="ED258" s="8">
        <f t="shared" si="1173"/>
        <v>0</v>
      </c>
      <c r="EE258" s="6">
        <v>0</v>
      </c>
      <c r="EF258" s="5">
        <v>0</v>
      </c>
      <c r="EG258" s="8">
        <f t="shared" si="1174"/>
        <v>0</v>
      </c>
      <c r="EH258" s="6">
        <v>0</v>
      </c>
      <c r="EI258" s="5">
        <v>0</v>
      </c>
      <c r="EJ258" s="8">
        <f t="shared" si="1175"/>
        <v>0</v>
      </c>
      <c r="EK258" s="6">
        <v>0</v>
      </c>
      <c r="EL258" s="5">
        <v>0</v>
      </c>
      <c r="EM258" s="8">
        <f t="shared" si="1176"/>
        <v>0</v>
      </c>
      <c r="EN258" s="6">
        <v>0</v>
      </c>
      <c r="EO258" s="5">
        <v>0</v>
      </c>
      <c r="EP258" s="8">
        <f t="shared" si="1177"/>
        <v>0</v>
      </c>
      <c r="EQ258" s="6">
        <v>0</v>
      </c>
      <c r="ER258" s="5">
        <v>0</v>
      </c>
      <c r="ES258" s="8">
        <f t="shared" si="1178"/>
        <v>0</v>
      </c>
      <c r="ET258" s="6">
        <v>0</v>
      </c>
      <c r="EU258" s="5">
        <v>0</v>
      </c>
      <c r="EV258" s="8">
        <f t="shared" si="1179"/>
        <v>0</v>
      </c>
      <c r="EW258" s="6">
        <v>0</v>
      </c>
      <c r="EX258" s="5">
        <v>0</v>
      </c>
      <c r="EY258" s="8">
        <f t="shared" si="1180"/>
        <v>0</v>
      </c>
      <c r="EZ258" s="6">
        <v>0</v>
      </c>
      <c r="FA258" s="5">
        <v>0</v>
      </c>
      <c r="FB258" s="8">
        <f t="shared" si="1181"/>
        <v>0</v>
      </c>
      <c r="FC258" s="67">
        <v>7.4999999999999997E-2</v>
      </c>
      <c r="FD258" s="5">
        <v>81.284999999999997</v>
      </c>
      <c r="FE258" s="8">
        <f t="shared" si="1182"/>
        <v>1083800</v>
      </c>
      <c r="FF258" s="6">
        <v>0</v>
      </c>
      <c r="FG258" s="5">
        <v>0</v>
      </c>
      <c r="FH258" s="8">
        <f t="shared" si="1183"/>
        <v>0</v>
      </c>
      <c r="FI258" s="67">
        <v>0.9</v>
      </c>
      <c r="FJ258" s="5">
        <v>81.105999999999995</v>
      </c>
      <c r="FK258" s="8">
        <f t="shared" si="1184"/>
        <v>90117.777777777781</v>
      </c>
      <c r="FL258" s="6">
        <v>0</v>
      </c>
      <c r="FM258" s="5">
        <v>0</v>
      </c>
      <c r="FN258" s="8">
        <f t="shared" si="1185"/>
        <v>0</v>
      </c>
      <c r="FO258" s="6">
        <v>0</v>
      </c>
      <c r="FP258" s="5">
        <v>0</v>
      </c>
      <c r="FQ258" s="8">
        <f t="shared" si="1186"/>
        <v>0</v>
      </c>
      <c r="FR258" s="6">
        <v>0</v>
      </c>
      <c r="FS258" s="5">
        <v>0</v>
      </c>
      <c r="FT258" s="8">
        <f t="shared" si="1187"/>
        <v>0</v>
      </c>
      <c r="FU258" s="6">
        <v>0</v>
      </c>
      <c r="FV258" s="5">
        <v>0</v>
      </c>
      <c r="FW258" s="8">
        <f t="shared" si="1188"/>
        <v>0</v>
      </c>
      <c r="FX258" s="6">
        <v>0</v>
      </c>
      <c r="FY258" s="5">
        <v>0</v>
      </c>
      <c r="FZ258" s="8">
        <f t="shared" si="1189"/>
        <v>0</v>
      </c>
      <c r="GA258" s="6">
        <v>0</v>
      </c>
      <c r="GB258" s="5">
        <v>0</v>
      </c>
      <c r="GC258" s="8">
        <f t="shared" si="1190"/>
        <v>0</v>
      </c>
      <c r="GD258" s="67">
        <v>1.2700000000000001E-3</v>
      </c>
      <c r="GE258" s="5">
        <v>1.357</v>
      </c>
      <c r="GF258" s="8">
        <f t="shared" si="1191"/>
        <v>1068503.9370078738</v>
      </c>
      <c r="GG258" s="67">
        <v>5.4000000000000001E-4</v>
      </c>
      <c r="GH258" s="5">
        <v>2.3069999999999999</v>
      </c>
      <c r="GI258" s="8">
        <f t="shared" si="1192"/>
        <v>4272222.222222222</v>
      </c>
      <c r="GJ258" s="6">
        <v>0</v>
      </c>
      <c r="GK258" s="5">
        <v>0</v>
      </c>
      <c r="GL258" s="8">
        <f t="shared" si="1193"/>
        <v>0</v>
      </c>
      <c r="GM258" s="6">
        <v>0</v>
      </c>
      <c r="GN258" s="5">
        <v>0</v>
      </c>
      <c r="GO258" s="8">
        <f t="shared" si="1194"/>
        <v>0</v>
      </c>
      <c r="GP258" s="6">
        <f t="shared" si="1196"/>
        <v>33.176810000000003</v>
      </c>
      <c r="GQ258" s="8">
        <f t="shared" si="1197"/>
        <v>593.125</v>
      </c>
    </row>
    <row r="259" spans="1:199" x14ac:dyDescent="0.3">
      <c r="A259" s="53">
        <v>2023</v>
      </c>
      <c r="B259" s="54" t="s">
        <v>8</v>
      </c>
      <c r="C259" s="6">
        <v>0</v>
      </c>
      <c r="D259" s="5">
        <v>0</v>
      </c>
      <c r="E259" s="8">
        <f t="shared" si="1198"/>
        <v>0</v>
      </c>
      <c r="F259" s="6">
        <v>0</v>
      </c>
      <c r="G259" s="5">
        <v>0</v>
      </c>
      <c r="H259" s="8">
        <f t="shared" si="1131"/>
        <v>0</v>
      </c>
      <c r="I259" s="6">
        <v>0</v>
      </c>
      <c r="J259" s="5">
        <v>0</v>
      </c>
      <c r="K259" s="8">
        <f t="shared" si="1132"/>
        <v>0</v>
      </c>
      <c r="L259" s="6">
        <v>0</v>
      </c>
      <c r="M259" s="5">
        <v>0</v>
      </c>
      <c r="N259" s="8">
        <f t="shared" si="1133"/>
        <v>0</v>
      </c>
      <c r="O259" s="6">
        <v>0</v>
      </c>
      <c r="P259" s="5">
        <v>0</v>
      </c>
      <c r="Q259" s="8">
        <f t="shared" si="1134"/>
        <v>0</v>
      </c>
      <c r="R259" s="6">
        <v>0</v>
      </c>
      <c r="S259" s="5">
        <v>0</v>
      </c>
      <c r="T259" s="8">
        <f t="shared" si="1135"/>
        <v>0</v>
      </c>
      <c r="U259" s="67">
        <v>25.76</v>
      </c>
      <c r="V259" s="5">
        <v>344.65600000000001</v>
      </c>
      <c r="W259" s="8">
        <f t="shared" si="1136"/>
        <v>13379.503105590062</v>
      </c>
      <c r="X259" s="6">
        <v>0</v>
      </c>
      <c r="Y259" s="5">
        <v>0</v>
      </c>
      <c r="Z259" s="8">
        <f t="shared" si="1137"/>
        <v>0</v>
      </c>
      <c r="AA259" s="6">
        <v>0</v>
      </c>
      <c r="AB259" s="5">
        <v>0</v>
      </c>
      <c r="AC259" s="8">
        <f t="shared" si="1138"/>
        <v>0</v>
      </c>
      <c r="AD259" s="6">
        <v>0</v>
      </c>
      <c r="AE259" s="5">
        <v>0</v>
      </c>
      <c r="AF259" s="8">
        <f t="shared" si="1139"/>
        <v>0</v>
      </c>
      <c r="AG259" s="6">
        <v>0</v>
      </c>
      <c r="AH259" s="5">
        <v>0</v>
      </c>
      <c r="AI259" s="8">
        <f t="shared" si="1140"/>
        <v>0</v>
      </c>
      <c r="AJ259" s="6">
        <v>0</v>
      </c>
      <c r="AK259" s="5">
        <v>0</v>
      </c>
      <c r="AL259" s="8">
        <f t="shared" si="1141"/>
        <v>0</v>
      </c>
      <c r="AM259" s="6">
        <v>0</v>
      </c>
      <c r="AN259" s="5">
        <v>0</v>
      </c>
      <c r="AO259" s="8">
        <f t="shared" si="1142"/>
        <v>0</v>
      </c>
      <c r="AP259" s="6">
        <v>0</v>
      </c>
      <c r="AQ259" s="5">
        <v>0</v>
      </c>
      <c r="AR259" s="8">
        <f t="shared" si="1143"/>
        <v>0</v>
      </c>
      <c r="AS259" s="6">
        <v>0</v>
      </c>
      <c r="AT259" s="5">
        <v>0</v>
      </c>
      <c r="AU259" s="8">
        <f t="shared" si="1144"/>
        <v>0</v>
      </c>
      <c r="AV259" s="6">
        <v>0</v>
      </c>
      <c r="AW259" s="5">
        <v>0</v>
      </c>
      <c r="AX259" s="8">
        <f t="shared" si="1145"/>
        <v>0</v>
      </c>
      <c r="AY259" s="6">
        <v>0</v>
      </c>
      <c r="AZ259" s="5">
        <v>0</v>
      </c>
      <c r="BA259" s="8">
        <f t="shared" si="1146"/>
        <v>0</v>
      </c>
      <c r="BB259" s="6">
        <v>0</v>
      </c>
      <c r="BC259" s="5">
        <v>0</v>
      </c>
      <c r="BD259" s="8">
        <f t="shared" si="1147"/>
        <v>0</v>
      </c>
      <c r="BE259" s="6">
        <v>0</v>
      </c>
      <c r="BF259" s="5">
        <v>0</v>
      </c>
      <c r="BG259" s="8">
        <f t="shared" si="1148"/>
        <v>0</v>
      </c>
      <c r="BH259" s="6">
        <v>0</v>
      </c>
      <c r="BI259" s="5">
        <v>0</v>
      </c>
      <c r="BJ259" s="8">
        <f t="shared" si="1149"/>
        <v>0</v>
      </c>
      <c r="BK259" s="6">
        <v>0</v>
      </c>
      <c r="BL259" s="5">
        <v>0</v>
      </c>
      <c r="BM259" s="8">
        <f t="shared" si="1150"/>
        <v>0</v>
      </c>
      <c r="BN259" s="6">
        <v>0</v>
      </c>
      <c r="BO259" s="5">
        <v>0</v>
      </c>
      <c r="BP259" s="8">
        <f t="shared" si="1151"/>
        <v>0</v>
      </c>
      <c r="BQ259" s="6">
        <v>0</v>
      </c>
      <c r="BR259" s="5">
        <v>0</v>
      </c>
      <c r="BS259" s="8">
        <f t="shared" si="1152"/>
        <v>0</v>
      </c>
      <c r="BT259" s="6">
        <v>0</v>
      </c>
      <c r="BU259" s="5">
        <v>0</v>
      </c>
      <c r="BV259" s="8">
        <f t="shared" si="1153"/>
        <v>0</v>
      </c>
      <c r="BW259" s="6">
        <v>0</v>
      </c>
      <c r="BX259" s="5">
        <v>0</v>
      </c>
      <c r="BY259" s="8">
        <f t="shared" si="1154"/>
        <v>0</v>
      </c>
      <c r="BZ259" s="6">
        <v>0</v>
      </c>
      <c r="CA259" s="5">
        <v>0</v>
      </c>
      <c r="CB259" s="8">
        <f t="shared" si="1155"/>
        <v>0</v>
      </c>
      <c r="CC259" s="6">
        <v>0</v>
      </c>
      <c r="CD259" s="5">
        <v>0</v>
      </c>
      <c r="CE259" s="8">
        <f t="shared" si="1156"/>
        <v>0</v>
      </c>
      <c r="CF259" s="6">
        <v>0</v>
      </c>
      <c r="CG259" s="5">
        <v>0</v>
      </c>
      <c r="CH259" s="8">
        <f t="shared" si="1157"/>
        <v>0</v>
      </c>
      <c r="CI259" s="6">
        <v>0</v>
      </c>
      <c r="CJ259" s="5">
        <v>0</v>
      </c>
      <c r="CK259" s="8">
        <f t="shared" si="1158"/>
        <v>0</v>
      </c>
      <c r="CL259" s="6">
        <v>0</v>
      </c>
      <c r="CM259" s="5">
        <v>0</v>
      </c>
      <c r="CN259" s="8">
        <f t="shared" si="1159"/>
        <v>0</v>
      </c>
      <c r="CO259" s="6">
        <v>0</v>
      </c>
      <c r="CP259" s="5">
        <v>0</v>
      </c>
      <c r="CQ259" s="8">
        <f t="shared" si="1160"/>
        <v>0</v>
      </c>
      <c r="CR259" s="6">
        <v>0</v>
      </c>
      <c r="CS259" s="5">
        <v>0</v>
      </c>
      <c r="CT259" s="8">
        <f t="shared" si="1161"/>
        <v>0</v>
      </c>
      <c r="CU259" s="6">
        <v>0</v>
      </c>
      <c r="CV259" s="5">
        <v>0</v>
      </c>
      <c r="CW259" s="8">
        <f t="shared" si="1162"/>
        <v>0</v>
      </c>
      <c r="CX259" s="6">
        <v>0</v>
      </c>
      <c r="CY259" s="5">
        <v>0</v>
      </c>
      <c r="CZ259" s="8">
        <f t="shared" si="1163"/>
        <v>0</v>
      </c>
      <c r="DA259" s="6">
        <v>0</v>
      </c>
      <c r="DB259" s="5">
        <v>0</v>
      </c>
      <c r="DC259" s="8">
        <f t="shared" si="1164"/>
        <v>0</v>
      </c>
      <c r="DD259" s="6">
        <v>0</v>
      </c>
      <c r="DE259" s="5">
        <v>0</v>
      </c>
      <c r="DF259" s="8">
        <f t="shared" si="1165"/>
        <v>0</v>
      </c>
      <c r="DG259" s="6">
        <v>0</v>
      </c>
      <c r="DH259" s="5">
        <v>0</v>
      </c>
      <c r="DI259" s="8">
        <f t="shared" si="1166"/>
        <v>0</v>
      </c>
      <c r="DJ259" s="67">
        <v>30</v>
      </c>
      <c r="DK259" s="5">
        <v>932.31700000000001</v>
      </c>
      <c r="DL259" s="8">
        <f t="shared" si="1167"/>
        <v>31077.233333333334</v>
      </c>
      <c r="DM259" s="6">
        <v>0</v>
      </c>
      <c r="DN259" s="5">
        <v>0</v>
      </c>
      <c r="DO259" s="8">
        <f t="shared" si="1168"/>
        <v>0</v>
      </c>
      <c r="DP259" s="67">
        <v>0.92</v>
      </c>
      <c r="DQ259" s="5">
        <v>44.555</v>
      </c>
      <c r="DR259" s="8">
        <f t="shared" si="1169"/>
        <v>48429.347826086952</v>
      </c>
      <c r="DS259" s="6">
        <v>0</v>
      </c>
      <c r="DT259" s="5">
        <v>0</v>
      </c>
      <c r="DU259" s="8">
        <f t="shared" si="1170"/>
        <v>0</v>
      </c>
      <c r="DV259" s="6">
        <v>0</v>
      </c>
      <c r="DW259" s="5">
        <v>0</v>
      </c>
      <c r="DX259" s="8">
        <f t="shared" si="1171"/>
        <v>0</v>
      </c>
      <c r="DY259" s="6">
        <v>0</v>
      </c>
      <c r="DZ259" s="5">
        <v>0</v>
      </c>
      <c r="EA259" s="8">
        <f t="shared" si="1172"/>
        <v>0</v>
      </c>
      <c r="EB259" s="67">
        <v>239.8</v>
      </c>
      <c r="EC259" s="5">
        <v>3563.547</v>
      </c>
      <c r="ED259" s="8">
        <f t="shared" si="1173"/>
        <v>14860.496246872392</v>
      </c>
      <c r="EE259" s="6">
        <v>0</v>
      </c>
      <c r="EF259" s="5">
        <v>0</v>
      </c>
      <c r="EG259" s="8">
        <f t="shared" si="1174"/>
        <v>0</v>
      </c>
      <c r="EH259" s="6">
        <v>0</v>
      </c>
      <c r="EI259" s="5">
        <v>0</v>
      </c>
      <c r="EJ259" s="8">
        <f t="shared" si="1175"/>
        <v>0</v>
      </c>
      <c r="EK259" s="6">
        <v>0</v>
      </c>
      <c r="EL259" s="5">
        <v>0</v>
      </c>
      <c r="EM259" s="8">
        <f t="shared" si="1176"/>
        <v>0</v>
      </c>
      <c r="EN259" s="6">
        <v>0</v>
      </c>
      <c r="EO259" s="5">
        <v>0</v>
      </c>
      <c r="EP259" s="8">
        <f t="shared" si="1177"/>
        <v>0</v>
      </c>
      <c r="EQ259" s="6">
        <v>0</v>
      </c>
      <c r="ER259" s="5">
        <v>0</v>
      </c>
      <c r="ES259" s="8">
        <f t="shared" si="1178"/>
        <v>0</v>
      </c>
      <c r="ET259" s="6">
        <v>0</v>
      </c>
      <c r="EU259" s="5">
        <v>0</v>
      </c>
      <c r="EV259" s="8">
        <f t="shared" si="1179"/>
        <v>0</v>
      </c>
      <c r="EW259" s="6">
        <v>0</v>
      </c>
      <c r="EX259" s="5">
        <v>0</v>
      </c>
      <c r="EY259" s="8">
        <f t="shared" si="1180"/>
        <v>0</v>
      </c>
      <c r="EZ259" s="6">
        <v>0</v>
      </c>
      <c r="FA259" s="5">
        <v>0</v>
      </c>
      <c r="FB259" s="8">
        <f t="shared" si="1181"/>
        <v>0</v>
      </c>
      <c r="FC259" s="67">
        <v>87.8</v>
      </c>
      <c r="FD259" s="5">
        <v>2241.7649999999999</v>
      </c>
      <c r="FE259" s="8">
        <f t="shared" si="1182"/>
        <v>25532.630979498863</v>
      </c>
      <c r="FF259" s="6">
        <v>0</v>
      </c>
      <c r="FG259" s="5">
        <v>0</v>
      </c>
      <c r="FH259" s="8">
        <f t="shared" si="1183"/>
        <v>0</v>
      </c>
      <c r="FI259" s="6">
        <v>0</v>
      </c>
      <c r="FJ259" s="5">
        <v>0</v>
      </c>
      <c r="FK259" s="8">
        <f t="shared" si="1184"/>
        <v>0</v>
      </c>
      <c r="FL259" s="6">
        <v>0</v>
      </c>
      <c r="FM259" s="5">
        <v>0</v>
      </c>
      <c r="FN259" s="8">
        <f t="shared" si="1185"/>
        <v>0</v>
      </c>
      <c r="FO259" s="6">
        <v>0</v>
      </c>
      <c r="FP259" s="5">
        <v>0</v>
      </c>
      <c r="FQ259" s="8">
        <f t="shared" si="1186"/>
        <v>0</v>
      </c>
      <c r="FR259" s="6">
        <v>0</v>
      </c>
      <c r="FS259" s="5">
        <v>0</v>
      </c>
      <c r="FT259" s="8">
        <f t="shared" si="1187"/>
        <v>0</v>
      </c>
      <c r="FU259" s="6">
        <v>0</v>
      </c>
      <c r="FV259" s="5">
        <v>0</v>
      </c>
      <c r="FW259" s="8">
        <f t="shared" si="1188"/>
        <v>0</v>
      </c>
      <c r="FX259" s="6">
        <v>0</v>
      </c>
      <c r="FY259" s="5">
        <v>0</v>
      </c>
      <c r="FZ259" s="8">
        <f t="shared" si="1189"/>
        <v>0</v>
      </c>
      <c r="GA259" s="6">
        <v>0</v>
      </c>
      <c r="GB259" s="5">
        <v>0</v>
      </c>
      <c r="GC259" s="8">
        <f t="shared" si="1190"/>
        <v>0</v>
      </c>
      <c r="GD259" s="6">
        <v>0</v>
      </c>
      <c r="GE259" s="5">
        <v>0</v>
      </c>
      <c r="GF259" s="8">
        <f t="shared" si="1191"/>
        <v>0</v>
      </c>
      <c r="GG259" s="6">
        <v>0</v>
      </c>
      <c r="GH259" s="5">
        <v>0</v>
      </c>
      <c r="GI259" s="8">
        <f t="shared" si="1192"/>
        <v>0</v>
      </c>
      <c r="GJ259" s="6">
        <v>0</v>
      </c>
      <c r="GK259" s="5">
        <v>0</v>
      </c>
      <c r="GL259" s="8">
        <f t="shared" si="1193"/>
        <v>0</v>
      </c>
      <c r="GM259" s="6">
        <v>0</v>
      </c>
      <c r="GN259" s="5">
        <v>0</v>
      </c>
      <c r="GO259" s="8">
        <f t="shared" si="1194"/>
        <v>0</v>
      </c>
      <c r="GP259" s="6">
        <f t="shared" si="1196"/>
        <v>384.28000000000003</v>
      </c>
      <c r="GQ259" s="8">
        <f t="shared" si="1197"/>
        <v>7126.84</v>
      </c>
    </row>
    <row r="260" spans="1:199" x14ac:dyDescent="0.3">
      <c r="A260" s="53">
        <v>2023</v>
      </c>
      <c r="B260" s="54" t="s">
        <v>9</v>
      </c>
      <c r="C260" s="6">
        <v>0</v>
      </c>
      <c r="D260" s="5">
        <v>0</v>
      </c>
      <c r="E260" s="8">
        <f t="shared" si="1198"/>
        <v>0</v>
      </c>
      <c r="F260" s="6">
        <v>0</v>
      </c>
      <c r="G260" s="5">
        <v>0</v>
      </c>
      <c r="H260" s="8">
        <f t="shared" si="1131"/>
        <v>0</v>
      </c>
      <c r="I260" s="6">
        <v>0</v>
      </c>
      <c r="J260" s="5">
        <v>0</v>
      </c>
      <c r="K260" s="8">
        <f t="shared" si="1132"/>
        <v>0</v>
      </c>
      <c r="L260" s="6">
        <v>0</v>
      </c>
      <c r="M260" s="5">
        <v>0</v>
      </c>
      <c r="N260" s="8">
        <f t="shared" si="1133"/>
        <v>0</v>
      </c>
      <c r="O260" s="6">
        <v>0</v>
      </c>
      <c r="P260" s="5">
        <v>0</v>
      </c>
      <c r="Q260" s="8">
        <f t="shared" si="1134"/>
        <v>0</v>
      </c>
      <c r="R260" s="6">
        <v>0</v>
      </c>
      <c r="S260" s="5">
        <v>0</v>
      </c>
      <c r="T260" s="8">
        <f t="shared" si="1135"/>
        <v>0</v>
      </c>
      <c r="U260" s="67">
        <v>14.72</v>
      </c>
      <c r="V260" s="5">
        <v>199.232</v>
      </c>
      <c r="W260" s="8">
        <f t="shared" si="1136"/>
        <v>13534.782608695652</v>
      </c>
      <c r="X260" s="6">
        <v>0</v>
      </c>
      <c r="Y260" s="5">
        <v>0</v>
      </c>
      <c r="Z260" s="8">
        <f t="shared" si="1137"/>
        <v>0</v>
      </c>
      <c r="AA260" s="6">
        <v>0</v>
      </c>
      <c r="AB260" s="5">
        <v>0</v>
      </c>
      <c r="AC260" s="8">
        <f t="shared" si="1138"/>
        <v>0</v>
      </c>
      <c r="AD260" s="6">
        <v>0</v>
      </c>
      <c r="AE260" s="5">
        <v>0</v>
      </c>
      <c r="AF260" s="8">
        <f t="shared" si="1139"/>
        <v>0</v>
      </c>
      <c r="AG260" s="6">
        <v>0</v>
      </c>
      <c r="AH260" s="5">
        <v>0</v>
      </c>
      <c r="AI260" s="8">
        <f t="shared" si="1140"/>
        <v>0</v>
      </c>
      <c r="AJ260" s="6">
        <v>0</v>
      </c>
      <c r="AK260" s="5">
        <v>0</v>
      </c>
      <c r="AL260" s="8">
        <f t="shared" si="1141"/>
        <v>0</v>
      </c>
      <c r="AM260" s="6">
        <v>0</v>
      </c>
      <c r="AN260" s="5">
        <v>0</v>
      </c>
      <c r="AO260" s="8">
        <f t="shared" si="1142"/>
        <v>0</v>
      </c>
      <c r="AP260" s="6">
        <v>0</v>
      </c>
      <c r="AQ260" s="5">
        <v>0</v>
      </c>
      <c r="AR260" s="8">
        <f t="shared" si="1143"/>
        <v>0</v>
      </c>
      <c r="AS260" s="6">
        <v>0</v>
      </c>
      <c r="AT260" s="5">
        <v>0</v>
      </c>
      <c r="AU260" s="8">
        <f t="shared" si="1144"/>
        <v>0</v>
      </c>
      <c r="AV260" s="6">
        <v>0</v>
      </c>
      <c r="AW260" s="5">
        <v>0</v>
      </c>
      <c r="AX260" s="8">
        <f t="shared" si="1145"/>
        <v>0</v>
      </c>
      <c r="AY260" s="6">
        <v>0</v>
      </c>
      <c r="AZ260" s="5">
        <v>0</v>
      </c>
      <c r="BA260" s="8">
        <f t="shared" si="1146"/>
        <v>0</v>
      </c>
      <c r="BB260" s="67">
        <v>2.2100000000000002E-2</v>
      </c>
      <c r="BC260" s="5">
        <v>64.777000000000001</v>
      </c>
      <c r="BD260" s="8">
        <f t="shared" si="1147"/>
        <v>2931085.9728506785</v>
      </c>
      <c r="BE260" s="6">
        <v>0</v>
      </c>
      <c r="BF260" s="5">
        <v>0</v>
      </c>
      <c r="BG260" s="8">
        <f t="shared" si="1148"/>
        <v>0</v>
      </c>
      <c r="BH260" s="67">
        <v>1.5469999999999999</v>
      </c>
      <c r="BI260" s="5">
        <v>123.395</v>
      </c>
      <c r="BJ260" s="8">
        <f t="shared" si="1149"/>
        <v>79764.059469941829</v>
      </c>
      <c r="BK260" s="6">
        <v>0</v>
      </c>
      <c r="BL260" s="5">
        <v>0</v>
      </c>
      <c r="BM260" s="8">
        <f t="shared" si="1150"/>
        <v>0</v>
      </c>
      <c r="BN260" s="6">
        <v>0</v>
      </c>
      <c r="BO260" s="5">
        <v>0</v>
      </c>
      <c r="BP260" s="8">
        <f t="shared" si="1151"/>
        <v>0</v>
      </c>
      <c r="BQ260" s="6">
        <v>0</v>
      </c>
      <c r="BR260" s="5">
        <v>0</v>
      </c>
      <c r="BS260" s="8">
        <f t="shared" si="1152"/>
        <v>0</v>
      </c>
      <c r="BT260" s="6">
        <v>0</v>
      </c>
      <c r="BU260" s="5">
        <v>0</v>
      </c>
      <c r="BV260" s="8">
        <f t="shared" si="1153"/>
        <v>0</v>
      </c>
      <c r="BW260" s="6">
        <v>0</v>
      </c>
      <c r="BX260" s="5">
        <v>0</v>
      </c>
      <c r="BY260" s="8">
        <f t="shared" si="1154"/>
        <v>0</v>
      </c>
      <c r="BZ260" s="6">
        <v>0</v>
      </c>
      <c r="CA260" s="5">
        <v>0</v>
      </c>
      <c r="CB260" s="8">
        <f t="shared" si="1155"/>
        <v>0</v>
      </c>
      <c r="CC260" s="6">
        <v>0</v>
      </c>
      <c r="CD260" s="5">
        <v>0</v>
      </c>
      <c r="CE260" s="8">
        <f t="shared" si="1156"/>
        <v>0</v>
      </c>
      <c r="CF260" s="6">
        <v>0</v>
      </c>
      <c r="CG260" s="5">
        <v>0</v>
      </c>
      <c r="CH260" s="8">
        <f t="shared" si="1157"/>
        <v>0</v>
      </c>
      <c r="CI260" s="6">
        <v>0</v>
      </c>
      <c r="CJ260" s="5">
        <v>0</v>
      </c>
      <c r="CK260" s="8">
        <f t="shared" si="1158"/>
        <v>0</v>
      </c>
      <c r="CL260" s="6">
        <v>0</v>
      </c>
      <c r="CM260" s="5">
        <v>0</v>
      </c>
      <c r="CN260" s="8">
        <f t="shared" si="1159"/>
        <v>0</v>
      </c>
      <c r="CO260" s="6">
        <v>0</v>
      </c>
      <c r="CP260" s="5">
        <v>0</v>
      </c>
      <c r="CQ260" s="8">
        <f t="shared" si="1160"/>
        <v>0</v>
      </c>
      <c r="CR260" s="6">
        <v>0</v>
      </c>
      <c r="CS260" s="5">
        <v>0</v>
      </c>
      <c r="CT260" s="8">
        <f t="shared" si="1161"/>
        <v>0</v>
      </c>
      <c r="CU260" s="6">
        <v>0</v>
      </c>
      <c r="CV260" s="5">
        <v>0</v>
      </c>
      <c r="CW260" s="8">
        <f t="shared" si="1162"/>
        <v>0</v>
      </c>
      <c r="CX260" s="6">
        <v>0</v>
      </c>
      <c r="CY260" s="5">
        <v>0</v>
      </c>
      <c r="CZ260" s="8">
        <f t="shared" si="1163"/>
        <v>0</v>
      </c>
      <c r="DA260" s="6">
        <v>0</v>
      </c>
      <c r="DB260" s="5">
        <v>0</v>
      </c>
      <c r="DC260" s="8">
        <f t="shared" si="1164"/>
        <v>0</v>
      </c>
      <c r="DD260" s="6">
        <v>0</v>
      </c>
      <c r="DE260" s="5">
        <v>0</v>
      </c>
      <c r="DF260" s="8">
        <f t="shared" si="1165"/>
        <v>0</v>
      </c>
      <c r="DG260" s="6">
        <v>0</v>
      </c>
      <c r="DH260" s="5">
        <v>0</v>
      </c>
      <c r="DI260" s="8">
        <f t="shared" si="1166"/>
        <v>0</v>
      </c>
      <c r="DJ260" s="6">
        <v>0</v>
      </c>
      <c r="DK260" s="5">
        <v>0</v>
      </c>
      <c r="DL260" s="8">
        <f t="shared" si="1167"/>
        <v>0</v>
      </c>
      <c r="DM260" s="6">
        <v>0</v>
      </c>
      <c r="DN260" s="5">
        <v>0</v>
      </c>
      <c r="DO260" s="8">
        <f t="shared" si="1168"/>
        <v>0</v>
      </c>
      <c r="DP260" s="6">
        <v>0</v>
      </c>
      <c r="DQ260" s="5">
        <v>0</v>
      </c>
      <c r="DR260" s="8">
        <f t="shared" si="1169"/>
        <v>0</v>
      </c>
      <c r="DS260" s="6">
        <v>0</v>
      </c>
      <c r="DT260" s="5">
        <v>0</v>
      </c>
      <c r="DU260" s="8">
        <f t="shared" si="1170"/>
        <v>0</v>
      </c>
      <c r="DV260" s="6">
        <v>0</v>
      </c>
      <c r="DW260" s="5">
        <v>0</v>
      </c>
      <c r="DX260" s="8">
        <f t="shared" si="1171"/>
        <v>0</v>
      </c>
      <c r="DY260" s="6">
        <v>0</v>
      </c>
      <c r="DZ260" s="5">
        <v>0</v>
      </c>
      <c r="EA260" s="8">
        <f t="shared" si="1172"/>
        <v>0</v>
      </c>
      <c r="EB260" s="67">
        <v>240</v>
      </c>
      <c r="EC260" s="5">
        <v>3406.962</v>
      </c>
      <c r="ED260" s="8">
        <f t="shared" si="1173"/>
        <v>14195.674999999999</v>
      </c>
      <c r="EE260" s="6">
        <v>0</v>
      </c>
      <c r="EF260" s="5">
        <v>0</v>
      </c>
      <c r="EG260" s="8">
        <f t="shared" si="1174"/>
        <v>0</v>
      </c>
      <c r="EH260" s="6">
        <v>0</v>
      </c>
      <c r="EI260" s="5">
        <v>0</v>
      </c>
      <c r="EJ260" s="8">
        <f t="shared" si="1175"/>
        <v>0</v>
      </c>
      <c r="EK260" s="6">
        <v>0</v>
      </c>
      <c r="EL260" s="5">
        <v>0</v>
      </c>
      <c r="EM260" s="8">
        <f t="shared" si="1176"/>
        <v>0</v>
      </c>
      <c r="EN260" s="6">
        <v>0</v>
      </c>
      <c r="EO260" s="5">
        <v>0</v>
      </c>
      <c r="EP260" s="8">
        <f t="shared" si="1177"/>
        <v>0</v>
      </c>
      <c r="EQ260" s="6">
        <v>0</v>
      </c>
      <c r="ER260" s="5">
        <v>0</v>
      </c>
      <c r="ES260" s="8">
        <f t="shared" si="1178"/>
        <v>0</v>
      </c>
      <c r="ET260" s="6">
        <v>0</v>
      </c>
      <c r="EU260" s="5">
        <v>0</v>
      </c>
      <c r="EV260" s="8">
        <f t="shared" si="1179"/>
        <v>0</v>
      </c>
      <c r="EW260" s="6">
        <v>0</v>
      </c>
      <c r="EX260" s="5">
        <v>0</v>
      </c>
      <c r="EY260" s="8">
        <f t="shared" si="1180"/>
        <v>0</v>
      </c>
      <c r="EZ260" s="6">
        <v>0</v>
      </c>
      <c r="FA260" s="5">
        <v>0</v>
      </c>
      <c r="FB260" s="8">
        <f t="shared" si="1181"/>
        <v>0</v>
      </c>
      <c r="FC260" s="67">
        <v>5.4523000000000001</v>
      </c>
      <c r="FD260" s="5">
        <v>242.221</v>
      </c>
      <c r="FE260" s="8">
        <f t="shared" si="1182"/>
        <v>44425.471819232247</v>
      </c>
      <c r="FF260" s="67">
        <v>0.74</v>
      </c>
      <c r="FG260" s="5">
        <v>82.917000000000002</v>
      </c>
      <c r="FH260" s="8">
        <f t="shared" si="1183"/>
        <v>112050</v>
      </c>
      <c r="FI260" s="6">
        <v>0</v>
      </c>
      <c r="FJ260" s="5">
        <v>0</v>
      </c>
      <c r="FK260" s="8">
        <f t="shared" si="1184"/>
        <v>0</v>
      </c>
      <c r="FL260" s="6">
        <v>0</v>
      </c>
      <c r="FM260" s="5">
        <v>0</v>
      </c>
      <c r="FN260" s="8">
        <f t="shared" si="1185"/>
        <v>0</v>
      </c>
      <c r="FO260" s="6">
        <v>0</v>
      </c>
      <c r="FP260" s="5">
        <v>0</v>
      </c>
      <c r="FQ260" s="8">
        <f t="shared" si="1186"/>
        <v>0</v>
      </c>
      <c r="FR260" s="6">
        <v>0</v>
      </c>
      <c r="FS260" s="5">
        <v>0</v>
      </c>
      <c r="FT260" s="8">
        <f t="shared" si="1187"/>
        <v>0</v>
      </c>
      <c r="FU260" s="6">
        <v>0</v>
      </c>
      <c r="FV260" s="5">
        <v>0</v>
      </c>
      <c r="FW260" s="8">
        <f t="shared" si="1188"/>
        <v>0</v>
      </c>
      <c r="FX260" s="6">
        <v>0</v>
      </c>
      <c r="FY260" s="5">
        <v>0</v>
      </c>
      <c r="FZ260" s="8">
        <f t="shared" si="1189"/>
        <v>0</v>
      </c>
      <c r="GA260" s="6">
        <v>0</v>
      </c>
      <c r="GB260" s="5">
        <v>0</v>
      </c>
      <c r="GC260" s="8">
        <f t="shared" si="1190"/>
        <v>0</v>
      </c>
      <c r="GD260" s="6">
        <v>0</v>
      </c>
      <c r="GE260" s="5">
        <v>0</v>
      </c>
      <c r="GF260" s="8">
        <f t="shared" si="1191"/>
        <v>0</v>
      </c>
      <c r="GG260" s="6">
        <v>0</v>
      </c>
      <c r="GH260" s="5">
        <v>0</v>
      </c>
      <c r="GI260" s="8">
        <f t="shared" si="1192"/>
        <v>0</v>
      </c>
      <c r="GJ260" s="6">
        <v>0</v>
      </c>
      <c r="GK260" s="5">
        <v>0</v>
      </c>
      <c r="GL260" s="8">
        <f t="shared" si="1193"/>
        <v>0</v>
      </c>
      <c r="GM260" s="6">
        <v>0</v>
      </c>
      <c r="GN260" s="5">
        <v>0</v>
      </c>
      <c r="GO260" s="8">
        <f t="shared" si="1194"/>
        <v>0</v>
      </c>
      <c r="GP260" s="6">
        <f t="shared" si="1196"/>
        <v>262.48140000000001</v>
      </c>
      <c r="GQ260" s="8">
        <f t="shared" si="1197"/>
        <v>4119.5039999999999</v>
      </c>
    </row>
    <row r="261" spans="1:199" x14ac:dyDescent="0.3">
      <c r="A261" s="53">
        <v>2023</v>
      </c>
      <c r="B261" s="54" t="s">
        <v>10</v>
      </c>
      <c r="C261" s="6">
        <v>0</v>
      </c>
      <c r="D261" s="5">
        <v>0</v>
      </c>
      <c r="E261" s="8">
        <f t="shared" si="1198"/>
        <v>0</v>
      </c>
      <c r="F261" s="6">
        <v>0</v>
      </c>
      <c r="G261" s="5">
        <v>0</v>
      </c>
      <c r="H261" s="8">
        <f t="shared" si="1131"/>
        <v>0</v>
      </c>
      <c r="I261" s="6">
        <v>0</v>
      </c>
      <c r="J261" s="5">
        <v>0</v>
      </c>
      <c r="K261" s="8">
        <f t="shared" si="1132"/>
        <v>0</v>
      </c>
      <c r="L261" s="6">
        <v>0</v>
      </c>
      <c r="M261" s="5">
        <v>0</v>
      </c>
      <c r="N261" s="8">
        <f t="shared" si="1133"/>
        <v>0</v>
      </c>
      <c r="O261" s="6">
        <v>0</v>
      </c>
      <c r="P261" s="5">
        <v>0</v>
      </c>
      <c r="Q261" s="8">
        <f t="shared" si="1134"/>
        <v>0</v>
      </c>
      <c r="R261" s="6">
        <v>0</v>
      </c>
      <c r="S261" s="5">
        <v>0</v>
      </c>
      <c r="T261" s="8">
        <f t="shared" si="1135"/>
        <v>0</v>
      </c>
      <c r="U261" s="67">
        <v>50.6</v>
      </c>
      <c r="V261" s="5">
        <v>651.11</v>
      </c>
      <c r="W261" s="8">
        <f t="shared" si="1136"/>
        <v>12867.786561264822</v>
      </c>
      <c r="X261" s="6">
        <v>0</v>
      </c>
      <c r="Y261" s="5">
        <v>0</v>
      </c>
      <c r="Z261" s="8">
        <f t="shared" si="1137"/>
        <v>0</v>
      </c>
      <c r="AA261" s="67">
        <v>995.60599999999999</v>
      </c>
      <c r="AB261" s="5">
        <v>19811.262999999999</v>
      </c>
      <c r="AC261" s="8">
        <f t="shared" si="1138"/>
        <v>19898.697878478033</v>
      </c>
      <c r="AD261" s="6">
        <v>0</v>
      </c>
      <c r="AE261" s="5">
        <v>0</v>
      </c>
      <c r="AF261" s="8">
        <f t="shared" si="1139"/>
        <v>0</v>
      </c>
      <c r="AG261" s="6">
        <v>0</v>
      </c>
      <c r="AH261" s="5">
        <v>0</v>
      </c>
      <c r="AI261" s="8">
        <f t="shared" si="1140"/>
        <v>0</v>
      </c>
      <c r="AJ261" s="6">
        <v>0</v>
      </c>
      <c r="AK261" s="5">
        <v>0</v>
      </c>
      <c r="AL261" s="8">
        <f t="shared" si="1141"/>
        <v>0</v>
      </c>
      <c r="AM261" s="6">
        <v>0</v>
      </c>
      <c r="AN261" s="5">
        <v>0</v>
      </c>
      <c r="AO261" s="8">
        <f t="shared" si="1142"/>
        <v>0</v>
      </c>
      <c r="AP261" s="6">
        <v>0</v>
      </c>
      <c r="AQ261" s="5">
        <v>0</v>
      </c>
      <c r="AR261" s="8">
        <f t="shared" si="1143"/>
        <v>0</v>
      </c>
      <c r="AS261" s="6">
        <v>0</v>
      </c>
      <c r="AT261" s="5">
        <v>0</v>
      </c>
      <c r="AU261" s="8">
        <f t="shared" si="1144"/>
        <v>0</v>
      </c>
      <c r="AV261" s="6">
        <v>0</v>
      </c>
      <c r="AW261" s="5">
        <v>0</v>
      </c>
      <c r="AX261" s="8">
        <f t="shared" si="1145"/>
        <v>0</v>
      </c>
      <c r="AY261" s="6">
        <v>0</v>
      </c>
      <c r="AZ261" s="5">
        <v>0</v>
      </c>
      <c r="BA261" s="8">
        <f t="shared" si="1146"/>
        <v>0</v>
      </c>
      <c r="BB261" s="67">
        <v>1.3890000000000001E-2</v>
      </c>
      <c r="BC261" s="5">
        <v>56.406999999999996</v>
      </c>
      <c r="BD261" s="8">
        <f t="shared" si="1147"/>
        <v>4060979.1216702657</v>
      </c>
      <c r="BE261" s="6">
        <v>0</v>
      </c>
      <c r="BF261" s="5">
        <v>0</v>
      </c>
      <c r="BG261" s="8">
        <f t="shared" si="1148"/>
        <v>0</v>
      </c>
      <c r="BH261" s="6">
        <v>0</v>
      </c>
      <c r="BI261" s="5">
        <v>0</v>
      </c>
      <c r="BJ261" s="8">
        <f t="shared" si="1149"/>
        <v>0</v>
      </c>
      <c r="BK261" s="6">
        <v>0</v>
      </c>
      <c r="BL261" s="5">
        <v>0</v>
      </c>
      <c r="BM261" s="8">
        <f t="shared" si="1150"/>
        <v>0</v>
      </c>
      <c r="BN261" s="6">
        <v>0</v>
      </c>
      <c r="BO261" s="5">
        <v>0</v>
      </c>
      <c r="BP261" s="8">
        <f t="shared" si="1151"/>
        <v>0</v>
      </c>
      <c r="BQ261" s="6">
        <v>0</v>
      </c>
      <c r="BR261" s="5">
        <v>0</v>
      </c>
      <c r="BS261" s="8">
        <f t="shared" si="1152"/>
        <v>0</v>
      </c>
      <c r="BT261" s="6">
        <v>0</v>
      </c>
      <c r="BU261" s="5">
        <v>0</v>
      </c>
      <c r="BV261" s="8">
        <f t="shared" si="1153"/>
        <v>0</v>
      </c>
      <c r="BW261" s="67">
        <v>0.2</v>
      </c>
      <c r="BX261" s="5">
        <v>13.484</v>
      </c>
      <c r="BY261" s="8">
        <f t="shared" si="1154"/>
        <v>67420</v>
      </c>
      <c r="BZ261" s="6">
        <v>0</v>
      </c>
      <c r="CA261" s="5">
        <v>0</v>
      </c>
      <c r="CB261" s="8">
        <f t="shared" si="1155"/>
        <v>0</v>
      </c>
      <c r="CC261" s="6">
        <v>0</v>
      </c>
      <c r="CD261" s="5">
        <v>0</v>
      </c>
      <c r="CE261" s="8">
        <f t="shared" si="1156"/>
        <v>0</v>
      </c>
      <c r="CF261" s="6">
        <v>0</v>
      </c>
      <c r="CG261" s="5">
        <v>0</v>
      </c>
      <c r="CH261" s="8">
        <f t="shared" si="1157"/>
        <v>0</v>
      </c>
      <c r="CI261" s="6">
        <v>0</v>
      </c>
      <c r="CJ261" s="5">
        <v>0</v>
      </c>
      <c r="CK261" s="8">
        <f t="shared" si="1158"/>
        <v>0</v>
      </c>
      <c r="CL261" s="6">
        <v>0</v>
      </c>
      <c r="CM261" s="5">
        <v>0</v>
      </c>
      <c r="CN261" s="8">
        <f t="shared" si="1159"/>
        <v>0</v>
      </c>
      <c r="CO261" s="6">
        <v>0</v>
      </c>
      <c r="CP261" s="5">
        <v>0</v>
      </c>
      <c r="CQ261" s="8">
        <f t="shared" si="1160"/>
        <v>0</v>
      </c>
      <c r="CR261" s="6">
        <v>0</v>
      </c>
      <c r="CS261" s="5">
        <v>0</v>
      </c>
      <c r="CT261" s="8">
        <f t="shared" si="1161"/>
        <v>0</v>
      </c>
      <c r="CU261" s="6">
        <v>0</v>
      </c>
      <c r="CV261" s="5">
        <v>0</v>
      </c>
      <c r="CW261" s="8">
        <f t="shared" si="1162"/>
        <v>0</v>
      </c>
      <c r="CX261" s="6">
        <v>0</v>
      </c>
      <c r="CY261" s="5">
        <v>0</v>
      </c>
      <c r="CZ261" s="8">
        <f t="shared" si="1163"/>
        <v>0</v>
      </c>
      <c r="DA261" s="6">
        <v>0</v>
      </c>
      <c r="DB261" s="5">
        <v>0</v>
      </c>
      <c r="DC261" s="8">
        <f t="shared" si="1164"/>
        <v>0</v>
      </c>
      <c r="DD261" s="6">
        <v>0</v>
      </c>
      <c r="DE261" s="5">
        <v>0</v>
      </c>
      <c r="DF261" s="8">
        <f t="shared" si="1165"/>
        <v>0</v>
      </c>
      <c r="DG261" s="6">
        <v>0</v>
      </c>
      <c r="DH261" s="5">
        <v>0</v>
      </c>
      <c r="DI261" s="8">
        <f t="shared" si="1166"/>
        <v>0</v>
      </c>
      <c r="DJ261" s="6">
        <v>0</v>
      </c>
      <c r="DK261" s="5">
        <v>0</v>
      </c>
      <c r="DL261" s="8">
        <f t="shared" si="1167"/>
        <v>0</v>
      </c>
      <c r="DM261" s="6">
        <v>0</v>
      </c>
      <c r="DN261" s="5">
        <v>0</v>
      </c>
      <c r="DO261" s="8">
        <f t="shared" si="1168"/>
        <v>0</v>
      </c>
      <c r="DP261" s="67">
        <v>0.92</v>
      </c>
      <c r="DQ261" s="5">
        <v>46.768000000000001</v>
      </c>
      <c r="DR261" s="8">
        <f t="shared" si="1169"/>
        <v>50834.782608695648</v>
      </c>
      <c r="DS261" s="6">
        <v>0</v>
      </c>
      <c r="DT261" s="5">
        <v>0</v>
      </c>
      <c r="DU261" s="8">
        <f t="shared" si="1170"/>
        <v>0</v>
      </c>
      <c r="DV261" s="6">
        <v>0</v>
      </c>
      <c r="DW261" s="5">
        <v>0</v>
      </c>
      <c r="DX261" s="8">
        <f t="shared" si="1171"/>
        <v>0</v>
      </c>
      <c r="DY261" s="6">
        <v>0</v>
      </c>
      <c r="DZ261" s="5">
        <v>0</v>
      </c>
      <c r="EA261" s="8">
        <f t="shared" si="1172"/>
        <v>0</v>
      </c>
      <c r="EB261" s="67">
        <v>239.77</v>
      </c>
      <c r="EC261" s="5">
        <v>3292.3380000000002</v>
      </c>
      <c r="ED261" s="8">
        <f t="shared" si="1173"/>
        <v>13731.234099345207</v>
      </c>
      <c r="EE261" s="6">
        <v>0</v>
      </c>
      <c r="EF261" s="5">
        <v>0</v>
      </c>
      <c r="EG261" s="8">
        <f t="shared" si="1174"/>
        <v>0</v>
      </c>
      <c r="EH261" s="6">
        <v>0</v>
      </c>
      <c r="EI261" s="5">
        <v>0</v>
      </c>
      <c r="EJ261" s="8">
        <f t="shared" si="1175"/>
        <v>0</v>
      </c>
      <c r="EK261" s="6">
        <v>0</v>
      </c>
      <c r="EL261" s="5">
        <v>0</v>
      </c>
      <c r="EM261" s="8">
        <f t="shared" si="1176"/>
        <v>0</v>
      </c>
      <c r="EN261" s="6">
        <v>0</v>
      </c>
      <c r="EO261" s="5">
        <v>0</v>
      </c>
      <c r="EP261" s="8">
        <f t="shared" si="1177"/>
        <v>0</v>
      </c>
      <c r="EQ261" s="6">
        <v>0</v>
      </c>
      <c r="ER261" s="5">
        <v>0</v>
      </c>
      <c r="ES261" s="8">
        <f t="shared" si="1178"/>
        <v>0</v>
      </c>
      <c r="ET261" s="6">
        <v>0</v>
      </c>
      <c r="EU261" s="5">
        <v>0</v>
      </c>
      <c r="EV261" s="8">
        <f t="shared" si="1179"/>
        <v>0</v>
      </c>
      <c r="EW261" s="6">
        <v>0</v>
      </c>
      <c r="EX261" s="5">
        <v>0</v>
      </c>
      <c r="EY261" s="8">
        <f t="shared" si="1180"/>
        <v>0</v>
      </c>
      <c r="EZ261" s="6">
        <v>0</v>
      </c>
      <c r="FA261" s="5">
        <v>0</v>
      </c>
      <c r="FB261" s="8">
        <f t="shared" si="1181"/>
        <v>0</v>
      </c>
      <c r="FC261" s="6">
        <v>0</v>
      </c>
      <c r="FD261" s="5">
        <v>0</v>
      </c>
      <c r="FE261" s="8">
        <f t="shared" si="1182"/>
        <v>0</v>
      </c>
      <c r="FF261" s="6">
        <v>0</v>
      </c>
      <c r="FG261" s="5">
        <v>0</v>
      </c>
      <c r="FH261" s="8">
        <f t="shared" si="1183"/>
        <v>0</v>
      </c>
      <c r="FI261" s="6">
        <v>0</v>
      </c>
      <c r="FJ261" s="5">
        <v>0</v>
      </c>
      <c r="FK261" s="8">
        <f t="shared" si="1184"/>
        <v>0</v>
      </c>
      <c r="FL261" s="6">
        <v>0</v>
      </c>
      <c r="FM261" s="5">
        <v>0</v>
      </c>
      <c r="FN261" s="8">
        <f t="shared" si="1185"/>
        <v>0</v>
      </c>
      <c r="FO261" s="6">
        <v>0</v>
      </c>
      <c r="FP261" s="5">
        <v>0</v>
      </c>
      <c r="FQ261" s="8">
        <f t="shared" si="1186"/>
        <v>0</v>
      </c>
      <c r="FR261" s="6">
        <v>0</v>
      </c>
      <c r="FS261" s="5">
        <v>0</v>
      </c>
      <c r="FT261" s="8">
        <f t="shared" si="1187"/>
        <v>0</v>
      </c>
      <c r="FU261" s="6">
        <v>0</v>
      </c>
      <c r="FV261" s="5">
        <v>0</v>
      </c>
      <c r="FW261" s="8">
        <f t="shared" si="1188"/>
        <v>0</v>
      </c>
      <c r="FX261" s="6">
        <v>0</v>
      </c>
      <c r="FY261" s="5">
        <v>0</v>
      </c>
      <c r="FZ261" s="8">
        <f t="shared" si="1189"/>
        <v>0</v>
      </c>
      <c r="GA261" s="67">
        <v>1.74E-3</v>
      </c>
      <c r="GB261" s="5">
        <v>0.218</v>
      </c>
      <c r="GC261" s="8">
        <f t="shared" si="1190"/>
        <v>125287.35632183908</v>
      </c>
      <c r="GD261" s="6">
        <v>0</v>
      </c>
      <c r="GE261" s="5">
        <v>0</v>
      </c>
      <c r="GF261" s="8">
        <f t="shared" si="1191"/>
        <v>0</v>
      </c>
      <c r="GG261" s="67">
        <v>2.4199999999999998E-3</v>
      </c>
      <c r="GH261" s="5">
        <v>4.2119999999999997</v>
      </c>
      <c r="GI261" s="8">
        <f t="shared" si="1192"/>
        <v>1740495.867768595</v>
      </c>
      <c r="GJ261" s="6">
        <v>0</v>
      </c>
      <c r="GK261" s="5">
        <v>0</v>
      </c>
      <c r="GL261" s="8">
        <f t="shared" si="1193"/>
        <v>0</v>
      </c>
      <c r="GM261" s="6">
        <v>0</v>
      </c>
      <c r="GN261" s="5">
        <v>0</v>
      </c>
      <c r="GO261" s="8">
        <f t="shared" si="1194"/>
        <v>0</v>
      </c>
      <c r="GP261" s="6">
        <f t="shared" si="1196"/>
        <v>1287.1140499999999</v>
      </c>
      <c r="GQ261" s="8">
        <f t="shared" si="1197"/>
        <v>23875.8</v>
      </c>
    </row>
    <row r="262" spans="1:199" x14ac:dyDescent="0.3">
      <c r="A262" s="53">
        <v>2023</v>
      </c>
      <c r="B262" s="54" t="s">
        <v>11</v>
      </c>
      <c r="C262" s="6">
        <v>0</v>
      </c>
      <c r="D262" s="5">
        <v>0</v>
      </c>
      <c r="E262" s="8">
        <f t="shared" si="1198"/>
        <v>0</v>
      </c>
      <c r="F262" s="6">
        <v>0</v>
      </c>
      <c r="G262" s="5">
        <v>0</v>
      </c>
      <c r="H262" s="8">
        <f t="shared" si="1131"/>
        <v>0</v>
      </c>
      <c r="I262" s="6">
        <v>0</v>
      </c>
      <c r="J262" s="5">
        <v>0</v>
      </c>
      <c r="K262" s="8">
        <f t="shared" si="1132"/>
        <v>0</v>
      </c>
      <c r="L262" s="6">
        <v>0</v>
      </c>
      <c r="M262" s="5">
        <v>0</v>
      </c>
      <c r="N262" s="8">
        <f t="shared" si="1133"/>
        <v>0</v>
      </c>
      <c r="O262" s="6">
        <v>0</v>
      </c>
      <c r="P262" s="5">
        <v>0</v>
      </c>
      <c r="Q262" s="8">
        <f t="shared" si="1134"/>
        <v>0</v>
      </c>
      <c r="R262" s="6">
        <v>0</v>
      </c>
      <c r="S262" s="5">
        <v>0</v>
      </c>
      <c r="T262" s="8">
        <f t="shared" si="1135"/>
        <v>0</v>
      </c>
      <c r="U262" s="67">
        <v>13.8</v>
      </c>
      <c r="V262" s="5">
        <v>182</v>
      </c>
      <c r="W262" s="8">
        <f t="shared" si="1136"/>
        <v>13188.40579710145</v>
      </c>
      <c r="X262" s="6">
        <v>0</v>
      </c>
      <c r="Y262" s="5">
        <v>0</v>
      </c>
      <c r="Z262" s="8">
        <f t="shared" si="1137"/>
        <v>0</v>
      </c>
      <c r="AA262" s="67">
        <v>9.6</v>
      </c>
      <c r="AB262" s="5">
        <v>265.97300000000001</v>
      </c>
      <c r="AC262" s="8">
        <f t="shared" si="1138"/>
        <v>27705.520833333336</v>
      </c>
      <c r="AD262" s="6">
        <v>0</v>
      </c>
      <c r="AE262" s="5">
        <v>0</v>
      </c>
      <c r="AF262" s="8">
        <f t="shared" si="1139"/>
        <v>0</v>
      </c>
      <c r="AG262" s="6">
        <v>0</v>
      </c>
      <c r="AH262" s="5">
        <v>0</v>
      </c>
      <c r="AI262" s="8">
        <f t="shared" si="1140"/>
        <v>0</v>
      </c>
      <c r="AJ262" s="6">
        <v>0</v>
      </c>
      <c r="AK262" s="5">
        <v>0</v>
      </c>
      <c r="AL262" s="8">
        <f t="shared" si="1141"/>
        <v>0</v>
      </c>
      <c r="AM262" s="6">
        <v>0</v>
      </c>
      <c r="AN262" s="5">
        <v>0</v>
      </c>
      <c r="AO262" s="8">
        <f t="shared" si="1142"/>
        <v>0</v>
      </c>
      <c r="AP262" s="6">
        <v>0</v>
      </c>
      <c r="AQ262" s="5">
        <v>0</v>
      </c>
      <c r="AR262" s="8">
        <f t="shared" si="1143"/>
        <v>0</v>
      </c>
      <c r="AS262" s="6">
        <v>0</v>
      </c>
      <c r="AT262" s="5">
        <v>0</v>
      </c>
      <c r="AU262" s="8">
        <f t="shared" si="1144"/>
        <v>0</v>
      </c>
      <c r="AV262" s="6">
        <v>0</v>
      </c>
      <c r="AW262" s="5">
        <v>0</v>
      </c>
      <c r="AX262" s="8">
        <f t="shared" si="1145"/>
        <v>0</v>
      </c>
      <c r="AY262" s="6">
        <v>0</v>
      </c>
      <c r="AZ262" s="5">
        <v>0</v>
      </c>
      <c r="BA262" s="8">
        <f t="shared" si="1146"/>
        <v>0</v>
      </c>
      <c r="BB262" s="6">
        <v>0</v>
      </c>
      <c r="BC262" s="5">
        <v>0</v>
      </c>
      <c r="BD262" s="8">
        <f t="shared" si="1147"/>
        <v>0</v>
      </c>
      <c r="BE262" s="6">
        <v>0</v>
      </c>
      <c r="BF262" s="5">
        <v>0</v>
      </c>
      <c r="BG262" s="8">
        <f t="shared" si="1148"/>
        <v>0</v>
      </c>
      <c r="BH262" s="6">
        <v>0</v>
      </c>
      <c r="BI262" s="5">
        <v>0</v>
      </c>
      <c r="BJ262" s="8">
        <f t="shared" si="1149"/>
        <v>0</v>
      </c>
      <c r="BK262" s="6">
        <v>0</v>
      </c>
      <c r="BL262" s="5">
        <v>0</v>
      </c>
      <c r="BM262" s="8">
        <f t="shared" si="1150"/>
        <v>0</v>
      </c>
      <c r="BN262" s="6">
        <v>0</v>
      </c>
      <c r="BO262" s="5">
        <v>0</v>
      </c>
      <c r="BP262" s="8">
        <f t="shared" si="1151"/>
        <v>0</v>
      </c>
      <c r="BQ262" s="6">
        <v>0</v>
      </c>
      <c r="BR262" s="5">
        <v>0</v>
      </c>
      <c r="BS262" s="8">
        <f t="shared" si="1152"/>
        <v>0</v>
      </c>
      <c r="BT262" s="6">
        <v>0</v>
      </c>
      <c r="BU262" s="5">
        <v>0</v>
      </c>
      <c r="BV262" s="8">
        <f t="shared" si="1153"/>
        <v>0</v>
      </c>
      <c r="BW262" s="6">
        <v>0</v>
      </c>
      <c r="BX262" s="5">
        <v>0</v>
      </c>
      <c r="BY262" s="8">
        <f t="shared" si="1154"/>
        <v>0</v>
      </c>
      <c r="BZ262" s="6">
        <v>0</v>
      </c>
      <c r="CA262" s="5">
        <v>0</v>
      </c>
      <c r="CB262" s="8">
        <f t="shared" si="1155"/>
        <v>0</v>
      </c>
      <c r="CC262" s="6">
        <v>0</v>
      </c>
      <c r="CD262" s="5">
        <v>0</v>
      </c>
      <c r="CE262" s="8">
        <f t="shared" si="1156"/>
        <v>0</v>
      </c>
      <c r="CF262" s="6">
        <v>0</v>
      </c>
      <c r="CG262" s="5">
        <v>0</v>
      </c>
      <c r="CH262" s="8">
        <f t="shared" si="1157"/>
        <v>0</v>
      </c>
      <c r="CI262" s="6">
        <v>0</v>
      </c>
      <c r="CJ262" s="5">
        <v>0</v>
      </c>
      <c r="CK262" s="8">
        <f t="shared" si="1158"/>
        <v>0</v>
      </c>
      <c r="CL262" s="6">
        <v>0</v>
      </c>
      <c r="CM262" s="5">
        <v>0</v>
      </c>
      <c r="CN262" s="8">
        <f t="shared" si="1159"/>
        <v>0</v>
      </c>
      <c r="CO262" s="6">
        <v>0</v>
      </c>
      <c r="CP262" s="5">
        <v>0</v>
      </c>
      <c r="CQ262" s="8">
        <f t="shared" si="1160"/>
        <v>0</v>
      </c>
      <c r="CR262" s="6">
        <v>0</v>
      </c>
      <c r="CS262" s="5">
        <v>0</v>
      </c>
      <c r="CT262" s="8">
        <f t="shared" si="1161"/>
        <v>0</v>
      </c>
      <c r="CU262" s="6">
        <v>0</v>
      </c>
      <c r="CV262" s="5">
        <v>0</v>
      </c>
      <c r="CW262" s="8">
        <f t="shared" si="1162"/>
        <v>0</v>
      </c>
      <c r="CX262" s="6">
        <v>0</v>
      </c>
      <c r="CY262" s="5">
        <v>0</v>
      </c>
      <c r="CZ262" s="8">
        <f t="shared" si="1163"/>
        <v>0</v>
      </c>
      <c r="DA262" s="6">
        <v>0</v>
      </c>
      <c r="DB262" s="5">
        <v>0</v>
      </c>
      <c r="DC262" s="8">
        <f t="shared" si="1164"/>
        <v>0</v>
      </c>
      <c r="DD262" s="6">
        <v>0</v>
      </c>
      <c r="DE262" s="5">
        <v>0</v>
      </c>
      <c r="DF262" s="8">
        <f t="shared" si="1165"/>
        <v>0</v>
      </c>
      <c r="DG262" s="6">
        <v>0</v>
      </c>
      <c r="DH262" s="5">
        <v>0</v>
      </c>
      <c r="DI262" s="8">
        <f t="shared" si="1166"/>
        <v>0</v>
      </c>
      <c r="DJ262" s="67">
        <v>32</v>
      </c>
      <c r="DK262" s="5">
        <v>842.73199999999997</v>
      </c>
      <c r="DL262" s="8">
        <f t="shared" si="1167"/>
        <v>26335.375</v>
      </c>
      <c r="DM262" s="6">
        <v>0</v>
      </c>
      <c r="DN262" s="5">
        <v>0</v>
      </c>
      <c r="DO262" s="8">
        <f t="shared" si="1168"/>
        <v>0</v>
      </c>
      <c r="DP262" s="6">
        <v>0</v>
      </c>
      <c r="DQ262" s="5">
        <v>0</v>
      </c>
      <c r="DR262" s="8">
        <f t="shared" si="1169"/>
        <v>0</v>
      </c>
      <c r="DS262" s="6">
        <v>0</v>
      </c>
      <c r="DT262" s="5">
        <v>0</v>
      </c>
      <c r="DU262" s="8">
        <f t="shared" si="1170"/>
        <v>0</v>
      </c>
      <c r="DV262" s="6">
        <v>0</v>
      </c>
      <c r="DW262" s="5">
        <v>0</v>
      </c>
      <c r="DX262" s="8">
        <f t="shared" si="1171"/>
        <v>0</v>
      </c>
      <c r="DY262" s="6">
        <v>0</v>
      </c>
      <c r="DZ262" s="5">
        <v>0</v>
      </c>
      <c r="EA262" s="8">
        <f t="shared" si="1172"/>
        <v>0</v>
      </c>
      <c r="EB262" s="67">
        <v>311.88</v>
      </c>
      <c r="EC262" s="5">
        <v>4936.2730000000001</v>
      </c>
      <c r="ED262" s="8">
        <f t="shared" si="1173"/>
        <v>15827.475311017059</v>
      </c>
      <c r="EE262" s="6">
        <v>0</v>
      </c>
      <c r="EF262" s="5">
        <v>0</v>
      </c>
      <c r="EG262" s="8">
        <f t="shared" si="1174"/>
        <v>0</v>
      </c>
      <c r="EH262" s="6">
        <v>0</v>
      </c>
      <c r="EI262" s="5">
        <v>0</v>
      </c>
      <c r="EJ262" s="8">
        <f t="shared" si="1175"/>
        <v>0</v>
      </c>
      <c r="EK262" s="6">
        <v>0</v>
      </c>
      <c r="EL262" s="5">
        <v>0</v>
      </c>
      <c r="EM262" s="8">
        <f t="shared" si="1176"/>
        <v>0</v>
      </c>
      <c r="EN262" s="6">
        <v>0</v>
      </c>
      <c r="EO262" s="5">
        <v>0</v>
      </c>
      <c r="EP262" s="8">
        <f t="shared" si="1177"/>
        <v>0</v>
      </c>
      <c r="EQ262" s="6">
        <v>0</v>
      </c>
      <c r="ER262" s="5">
        <v>0</v>
      </c>
      <c r="ES262" s="8">
        <f t="shared" si="1178"/>
        <v>0</v>
      </c>
      <c r="ET262" s="6">
        <v>0</v>
      </c>
      <c r="EU262" s="5">
        <v>0</v>
      </c>
      <c r="EV262" s="8">
        <f t="shared" si="1179"/>
        <v>0</v>
      </c>
      <c r="EW262" s="6">
        <v>0</v>
      </c>
      <c r="EX262" s="5">
        <v>0</v>
      </c>
      <c r="EY262" s="8">
        <f t="shared" si="1180"/>
        <v>0</v>
      </c>
      <c r="EZ262" s="6">
        <v>0</v>
      </c>
      <c r="FA262" s="5">
        <v>0</v>
      </c>
      <c r="FB262" s="8">
        <f t="shared" si="1181"/>
        <v>0</v>
      </c>
      <c r="FC262" s="67">
        <v>1.01E-2</v>
      </c>
      <c r="FD262" s="5">
        <v>0.19500000000000001</v>
      </c>
      <c r="FE262" s="8">
        <f t="shared" si="1182"/>
        <v>19306.930693069309</v>
      </c>
      <c r="FF262" s="6">
        <v>0</v>
      </c>
      <c r="FG262" s="5">
        <v>0</v>
      </c>
      <c r="FH262" s="8">
        <f t="shared" si="1183"/>
        <v>0</v>
      </c>
      <c r="FI262" s="6">
        <v>0</v>
      </c>
      <c r="FJ262" s="5">
        <v>0</v>
      </c>
      <c r="FK262" s="8">
        <f t="shared" si="1184"/>
        <v>0</v>
      </c>
      <c r="FL262" s="6">
        <v>0</v>
      </c>
      <c r="FM262" s="5">
        <v>0</v>
      </c>
      <c r="FN262" s="8">
        <f t="shared" si="1185"/>
        <v>0</v>
      </c>
      <c r="FO262" s="6">
        <v>0</v>
      </c>
      <c r="FP262" s="5">
        <v>0</v>
      </c>
      <c r="FQ262" s="8">
        <f t="shared" si="1186"/>
        <v>0</v>
      </c>
      <c r="FR262" s="6">
        <v>0</v>
      </c>
      <c r="FS262" s="5">
        <v>0</v>
      </c>
      <c r="FT262" s="8">
        <f t="shared" si="1187"/>
        <v>0</v>
      </c>
      <c r="FU262" s="6">
        <v>0</v>
      </c>
      <c r="FV262" s="5">
        <v>0</v>
      </c>
      <c r="FW262" s="8">
        <f t="shared" si="1188"/>
        <v>0</v>
      </c>
      <c r="FX262" s="6">
        <v>0</v>
      </c>
      <c r="FY262" s="5">
        <v>0</v>
      </c>
      <c r="FZ262" s="8">
        <f t="shared" si="1189"/>
        <v>0</v>
      </c>
      <c r="GA262" s="6">
        <v>0</v>
      </c>
      <c r="GB262" s="5">
        <v>0</v>
      </c>
      <c r="GC262" s="8">
        <f t="shared" si="1190"/>
        <v>0</v>
      </c>
      <c r="GD262" s="6">
        <v>0</v>
      </c>
      <c r="GE262" s="5">
        <v>0</v>
      </c>
      <c r="GF262" s="8">
        <f t="shared" si="1191"/>
        <v>0</v>
      </c>
      <c r="GG262" s="67">
        <v>5.6999999999999998E-4</v>
      </c>
      <c r="GH262" s="5">
        <v>2.1709999999999998</v>
      </c>
      <c r="GI262" s="8">
        <f t="shared" si="1192"/>
        <v>3808771.9298245609</v>
      </c>
      <c r="GJ262" s="6">
        <v>0</v>
      </c>
      <c r="GK262" s="5">
        <v>0</v>
      </c>
      <c r="GL262" s="8">
        <f t="shared" si="1193"/>
        <v>0</v>
      </c>
      <c r="GM262" s="6">
        <v>0</v>
      </c>
      <c r="GN262" s="5">
        <v>0</v>
      </c>
      <c r="GO262" s="8">
        <f t="shared" si="1194"/>
        <v>0</v>
      </c>
      <c r="GP262" s="6">
        <f t="shared" si="1196"/>
        <v>367.29066999999998</v>
      </c>
      <c r="GQ262" s="8">
        <f t="shared" si="1197"/>
        <v>6229.3440000000001</v>
      </c>
    </row>
    <row r="263" spans="1:199" x14ac:dyDescent="0.3">
      <c r="A263" s="53">
        <v>2023</v>
      </c>
      <c r="B263" s="8" t="s">
        <v>12</v>
      </c>
      <c r="C263" s="6">
        <v>0</v>
      </c>
      <c r="D263" s="5">
        <v>0</v>
      </c>
      <c r="E263" s="8">
        <f t="shared" si="1198"/>
        <v>0</v>
      </c>
      <c r="F263" s="6">
        <v>0</v>
      </c>
      <c r="G263" s="5">
        <v>0</v>
      </c>
      <c r="H263" s="8">
        <f t="shared" si="1131"/>
        <v>0</v>
      </c>
      <c r="I263" s="6">
        <v>0</v>
      </c>
      <c r="J263" s="5">
        <v>0</v>
      </c>
      <c r="K263" s="8">
        <f t="shared" si="1132"/>
        <v>0</v>
      </c>
      <c r="L263" s="6">
        <v>0</v>
      </c>
      <c r="M263" s="5">
        <v>0</v>
      </c>
      <c r="N263" s="8">
        <f t="shared" si="1133"/>
        <v>0</v>
      </c>
      <c r="O263" s="6">
        <v>0</v>
      </c>
      <c r="P263" s="5">
        <v>0</v>
      </c>
      <c r="Q263" s="8">
        <f t="shared" si="1134"/>
        <v>0</v>
      </c>
      <c r="R263" s="6">
        <v>0</v>
      </c>
      <c r="S263" s="5">
        <v>0</v>
      </c>
      <c r="T263" s="8">
        <f t="shared" si="1135"/>
        <v>0</v>
      </c>
      <c r="U263" s="6">
        <v>0</v>
      </c>
      <c r="V263" s="5">
        <v>0</v>
      </c>
      <c r="W263" s="8">
        <f t="shared" si="1136"/>
        <v>0</v>
      </c>
      <c r="X263" s="6">
        <v>0</v>
      </c>
      <c r="Y263" s="5">
        <v>0</v>
      </c>
      <c r="Z263" s="8">
        <f t="shared" si="1137"/>
        <v>0</v>
      </c>
      <c r="AA263" s="6">
        <v>0</v>
      </c>
      <c r="AB263" s="5">
        <v>0</v>
      </c>
      <c r="AC263" s="8">
        <f t="shared" si="1138"/>
        <v>0</v>
      </c>
      <c r="AD263" s="6">
        <v>0</v>
      </c>
      <c r="AE263" s="5">
        <v>0</v>
      </c>
      <c r="AF263" s="8">
        <f t="shared" si="1139"/>
        <v>0</v>
      </c>
      <c r="AG263" s="6">
        <v>0</v>
      </c>
      <c r="AH263" s="5">
        <v>0</v>
      </c>
      <c r="AI263" s="8">
        <f t="shared" si="1140"/>
        <v>0</v>
      </c>
      <c r="AJ263" s="6">
        <v>0</v>
      </c>
      <c r="AK263" s="5">
        <v>0</v>
      </c>
      <c r="AL263" s="8">
        <f t="shared" si="1141"/>
        <v>0</v>
      </c>
      <c r="AM263" s="6">
        <v>0</v>
      </c>
      <c r="AN263" s="5">
        <v>0</v>
      </c>
      <c r="AO263" s="8">
        <f t="shared" si="1142"/>
        <v>0</v>
      </c>
      <c r="AP263" s="6">
        <v>0</v>
      </c>
      <c r="AQ263" s="5">
        <v>0</v>
      </c>
      <c r="AR263" s="8">
        <f t="shared" si="1143"/>
        <v>0</v>
      </c>
      <c r="AS263" s="6">
        <v>0</v>
      </c>
      <c r="AT263" s="5">
        <v>0</v>
      </c>
      <c r="AU263" s="8">
        <f t="shared" si="1144"/>
        <v>0</v>
      </c>
      <c r="AV263" s="6">
        <v>0</v>
      </c>
      <c r="AW263" s="5">
        <v>0</v>
      </c>
      <c r="AX263" s="8">
        <f t="shared" si="1145"/>
        <v>0</v>
      </c>
      <c r="AY263" s="6">
        <v>0</v>
      </c>
      <c r="AZ263" s="5">
        <v>0</v>
      </c>
      <c r="BA263" s="8">
        <f t="shared" si="1146"/>
        <v>0</v>
      </c>
      <c r="BB263" s="67">
        <v>4.5999999999999999E-2</v>
      </c>
      <c r="BC263" s="5">
        <v>2.681</v>
      </c>
      <c r="BD263" s="8">
        <f t="shared" si="1147"/>
        <v>58282.608695652176</v>
      </c>
      <c r="BE263" s="6">
        <v>0</v>
      </c>
      <c r="BF263" s="5">
        <v>0</v>
      </c>
      <c r="BG263" s="8">
        <f t="shared" si="1148"/>
        <v>0</v>
      </c>
      <c r="BH263" s="67">
        <v>0.22700000000000001</v>
      </c>
      <c r="BI263" s="5">
        <v>14.101000000000001</v>
      </c>
      <c r="BJ263" s="8">
        <f t="shared" si="1149"/>
        <v>62118.942731277537</v>
      </c>
      <c r="BK263" s="6">
        <v>0</v>
      </c>
      <c r="BL263" s="5">
        <v>0</v>
      </c>
      <c r="BM263" s="8">
        <f t="shared" si="1150"/>
        <v>0</v>
      </c>
      <c r="BN263" s="6">
        <v>0</v>
      </c>
      <c r="BO263" s="5">
        <v>0</v>
      </c>
      <c r="BP263" s="8">
        <f t="shared" si="1151"/>
        <v>0</v>
      </c>
      <c r="BQ263" s="6">
        <v>0</v>
      </c>
      <c r="BR263" s="5">
        <v>0</v>
      </c>
      <c r="BS263" s="8">
        <f t="shared" si="1152"/>
        <v>0</v>
      </c>
      <c r="BT263" s="67">
        <v>2E-3</v>
      </c>
      <c r="BU263" s="5">
        <v>3.6999999999999998E-2</v>
      </c>
      <c r="BV263" s="8">
        <f t="shared" si="1153"/>
        <v>18500</v>
      </c>
      <c r="BW263" s="67">
        <v>1.9299999999999999E-3</v>
      </c>
      <c r="BX263" s="5">
        <v>3.5999999999999997E-2</v>
      </c>
      <c r="BY263" s="8">
        <f t="shared" si="1154"/>
        <v>18652.849740932641</v>
      </c>
      <c r="BZ263" s="6">
        <v>0</v>
      </c>
      <c r="CA263" s="5">
        <v>0</v>
      </c>
      <c r="CB263" s="8">
        <f t="shared" si="1155"/>
        <v>0</v>
      </c>
      <c r="CC263" s="6">
        <v>0</v>
      </c>
      <c r="CD263" s="5">
        <v>0</v>
      </c>
      <c r="CE263" s="8">
        <f t="shared" si="1156"/>
        <v>0</v>
      </c>
      <c r="CF263" s="6">
        <v>0</v>
      </c>
      <c r="CG263" s="5">
        <v>0</v>
      </c>
      <c r="CH263" s="8">
        <f t="shared" si="1157"/>
        <v>0</v>
      </c>
      <c r="CI263" s="6">
        <v>0</v>
      </c>
      <c r="CJ263" s="5">
        <v>0</v>
      </c>
      <c r="CK263" s="8">
        <f t="shared" si="1158"/>
        <v>0</v>
      </c>
      <c r="CL263" s="6">
        <v>0</v>
      </c>
      <c r="CM263" s="5">
        <v>0</v>
      </c>
      <c r="CN263" s="8">
        <f t="shared" si="1159"/>
        <v>0</v>
      </c>
      <c r="CO263" s="6">
        <v>0</v>
      </c>
      <c r="CP263" s="5">
        <v>0</v>
      </c>
      <c r="CQ263" s="8">
        <f t="shared" si="1160"/>
        <v>0</v>
      </c>
      <c r="CR263" s="6">
        <v>0</v>
      </c>
      <c r="CS263" s="5">
        <v>0</v>
      </c>
      <c r="CT263" s="8">
        <f t="shared" si="1161"/>
        <v>0</v>
      </c>
      <c r="CU263" s="6">
        <v>0</v>
      </c>
      <c r="CV263" s="5">
        <v>0</v>
      </c>
      <c r="CW263" s="8">
        <f t="shared" si="1162"/>
        <v>0</v>
      </c>
      <c r="CX263" s="6">
        <v>0</v>
      </c>
      <c r="CY263" s="5">
        <v>0</v>
      </c>
      <c r="CZ263" s="8">
        <f t="shared" si="1163"/>
        <v>0</v>
      </c>
      <c r="DA263" s="6">
        <v>0</v>
      </c>
      <c r="DB263" s="5">
        <v>0</v>
      </c>
      <c r="DC263" s="8">
        <f t="shared" si="1164"/>
        <v>0</v>
      </c>
      <c r="DD263" s="6">
        <v>0</v>
      </c>
      <c r="DE263" s="5">
        <v>0</v>
      </c>
      <c r="DF263" s="8">
        <f t="shared" si="1165"/>
        <v>0</v>
      </c>
      <c r="DG263" s="6">
        <v>0</v>
      </c>
      <c r="DH263" s="5">
        <v>0</v>
      </c>
      <c r="DI263" s="8">
        <f t="shared" si="1166"/>
        <v>0</v>
      </c>
      <c r="DJ263" s="67">
        <v>30</v>
      </c>
      <c r="DK263" s="5">
        <v>878.53499999999997</v>
      </c>
      <c r="DL263" s="8">
        <f t="shared" si="1167"/>
        <v>29284.499999999996</v>
      </c>
      <c r="DM263" s="6">
        <v>0</v>
      </c>
      <c r="DN263" s="5">
        <v>0</v>
      </c>
      <c r="DO263" s="8">
        <f t="shared" si="1168"/>
        <v>0</v>
      </c>
      <c r="DP263" s="67">
        <v>0.16072999999999998</v>
      </c>
      <c r="DQ263" s="5">
        <v>11.824999999999999</v>
      </c>
      <c r="DR263" s="8">
        <f t="shared" si="1169"/>
        <v>73570.584209543958</v>
      </c>
      <c r="DS263" s="6">
        <v>0</v>
      </c>
      <c r="DT263" s="5">
        <v>0</v>
      </c>
      <c r="DU263" s="8">
        <f t="shared" si="1170"/>
        <v>0</v>
      </c>
      <c r="DV263" s="6">
        <v>0</v>
      </c>
      <c r="DW263" s="5">
        <v>0</v>
      </c>
      <c r="DX263" s="8">
        <f t="shared" si="1171"/>
        <v>0</v>
      </c>
      <c r="DY263" s="6">
        <v>0</v>
      </c>
      <c r="DZ263" s="5">
        <v>0</v>
      </c>
      <c r="EA263" s="8">
        <f t="shared" si="1172"/>
        <v>0</v>
      </c>
      <c r="EB263" s="6">
        <v>0</v>
      </c>
      <c r="EC263" s="5">
        <v>0</v>
      </c>
      <c r="ED263" s="8">
        <f t="shared" si="1173"/>
        <v>0</v>
      </c>
      <c r="EE263" s="67">
        <v>0.1565</v>
      </c>
      <c r="EF263" s="5">
        <v>6.7869999999999999</v>
      </c>
      <c r="EG263" s="8">
        <f t="shared" si="1174"/>
        <v>43367.412140575078</v>
      </c>
      <c r="EH263" s="6">
        <v>0</v>
      </c>
      <c r="EI263" s="5">
        <v>0</v>
      </c>
      <c r="EJ263" s="8">
        <f t="shared" si="1175"/>
        <v>0</v>
      </c>
      <c r="EK263" s="6">
        <v>0</v>
      </c>
      <c r="EL263" s="5">
        <v>0</v>
      </c>
      <c r="EM263" s="8">
        <f t="shared" si="1176"/>
        <v>0</v>
      </c>
      <c r="EN263" s="6">
        <v>0</v>
      </c>
      <c r="EO263" s="5">
        <v>0</v>
      </c>
      <c r="EP263" s="8">
        <f t="shared" si="1177"/>
        <v>0</v>
      </c>
      <c r="EQ263" s="6">
        <v>0</v>
      </c>
      <c r="ER263" s="5">
        <v>0</v>
      </c>
      <c r="ES263" s="8">
        <f t="shared" si="1178"/>
        <v>0</v>
      </c>
      <c r="ET263" s="6">
        <v>0</v>
      </c>
      <c r="EU263" s="5">
        <v>0</v>
      </c>
      <c r="EV263" s="8">
        <f t="shared" si="1179"/>
        <v>0</v>
      </c>
      <c r="EW263" s="6">
        <v>0</v>
      </c>
      <c r="EX263" s="5">
        <v>0</v>
      </c>
      <c r="EY263" s="8">
        <f t="shared" si="1180"/>
        <v>0</v>
      </c>
      <c r="EZ263" s="6">
        <v>0</v>
      </c>
      <c r="FA263" s="5">
        <v>0</v>
      </c>
      <c r="FB263" s="8">
        <f t="shared" si="1181"/>
        <v>0</v>
      </c>
      <c r="FC263" s="67">
        <v>57.94932</v>
      </c>
      <c r="FD263" s="5">
        <v>1668.7429999999999</v>
      </c>
      <c r="FE263" s="8">
        <f t="shared" si="1182"/>
        <v>28796.593299110325</v>
      </c>
      <c r="FF263" s="6">
        <v>0</v>
      </c>
      <c r="FG263" s="5">
        <v>0</v>
      </c>
      <c r="FH263" s="8">
        <f t="shared" si="1183"/>
        <v>0</v>
      </c>
      <c r="FI263" s="6">
        <v>0</v>
      </c>
      <c r="FJ263" s="5">
        <v>0</v>
      </c>
      <c r="FK263" s="8">
        <f t="shared" si="1184"/>
        <v>0</v>
      </c>
      <c r="FL263" s="6">
        <v>0</v>
      </c>
      <c r="FM263" s="5">
        <v>0</v>
      </c>
      <c r="FN263" s="8">
        <f t="shared" si="1185"/>
        <v>0</v>
      </c>
      <c r="FO263" s="6">
        <v>0</v>
      </c>
      <c r="FP263" s="5">
        <v>0</v>
      </c>
      <c r="FQ263" s="8">
        <f t="shared" si="1186"/>
        <v>0</v>
      </c>
      <c r="FR263" s="6">
        <v>0</v>
      </c>
      <c r="FS263" s="5">
        <v>0</v>
      </c>
      <c r="FT263" s="8">
        <f t="shared" si="1187"/>
        <v>0</v>
      </c>
      <c r="FU263" s="6">
        <v>0</v>
      </c>
      <c r="FV263" s="5">
        <v>0</v>
      </c>
      <c r="FW263" s="8">
        <f t="shared" si="1188"/>
        <v>0</v>
      </c>
      <c r="FX263" s="6">
        <v>0</v>
      </c>
      <c r="FY263" s="5">
        <v>0</v>
      </c>
      <c r="FZ263" s="8">
        <f t="shared" si="1189"/>
        <v>0</v>
      </c>
      <c r="GA263" s="6">
        <v>0</v>
      </c>
      <c r="GB263" s="5">
        <v>0</v>
      </c>
      <c r="GC263" s="8">
        <f t="shared" si="1190"/>
        <v>0</v>
      </c>
      <c r="GD263" s="6">
        <v>0</v>
      </c>
      <c r="GE263" s="5">
        <v>0</v>
      </c>
      <c r="GF263" s="8">
        <f t="shared" si="1191"/>
        <v>0</v>
      </c>
      <c r="GG263" s="6">
        <v>0</v>
      </c>
      <c r="GH263" s="5">
        <v>0</v>
      </c>
      <c r="GI263" s="8">
        <f t="shared" si="1192"/>
        <v>0</v>
      </c>
      <c r="GJ263" s="6">
        <v>0</v>
      </c>
      <c r="GK263" s="5">
        <v>0</v>
      </c>
      <c r="GL263" s="8">
        <f t="shared" si="1193"/>
        <v>0</v>
      </c>
      <c r="GM263" s="6">
        <v>0</v>
      </c>
      <c r="GN263" s="5">
        <v>0</v>
      </c>
      <c r="GO263" s="8">
        <f t="shared" si="1194"/>
        <v>0</v>
      </c>
      <c r="GP263" s="6">
        <f t="shared" si="1196"/>
        <v>88.543480000000002</v>
      </c>
      <c r="GQ263" s="8">
        <f t="shared" si="1197"/>
        <v>2582.7449999999999</v>
      </c>
    </row>
    <row r="264" spans="1:199" x14ac:dyDescent="0.3">
      <c r="A264" s="53">
        <v>2023</v>
      </c>
      <c r="B264" s="54" t="s">
        <v>13</v>
      </c>
      <c r="C264" s="6">
        <v>0</v>
      </c>
      <c r="D264" s="5">
        <v>0</v>
      </c>
      <c r="E264" s="8">
        <f t="shared" si="1198"/>
        <v>0</v>
      </c>
      <c r="F264" s="6">
        <v>0</v>
      </c>
      <c r="G264" s="5">
        <v>0</v>
      </c>
      <c r="H264" s="8">
        <f t="shared" si="1131"/>
        <v>0</v>
      </c>
      <c r="I264" s="6">
        <v>0</v>
      </c>
      <c r="J264" s="5">
        <v>0</v>
      </c>
      <c r="K264" s="8">
        <f t="shared" si="1132"/>
        <v>0</v>
      </c>
      <c r="L264" s="6">
        <v>0</v>
      </c>
      <c r="M264" s="5">
        <v>0</v>
      </c>
      <c r="N264" s="8">
        <f t="shared" si="1133"/>
        <v>0</v>
      </c>
      <c r="O264" s="6">
        <v>0</v>
      </c>
      <c r="P264" s="5">
        <v>0</v>
      </c>
      <c r="Q264" s="8">
        <f t="shared" si="1134"/>
        <v>0</v>
      </c>
      <c r="R264" s="6">
        <v>0</v>
      </c>
      <c r="S264" s="5">
        <v>0</v>
      </c>
      <c r="T264" s="8">
        <f t="shared" si="1135"/>
        <v>0</v>
      </c>
      <c r="U264" s="6">
        <v>0</v>
      </c>
      <c r="V264" s="5">
        <v>0</v>
      </c>
      <c r="W264" s="8">
        <f t="shared" si="1136"/>
        <v>0</v>
      </c>
      <c r="X264" s="6">
        <v>0</v>
      </c>
      <c r="Y264" s="5">
        <v>0</v>
      </c>
      <c r="Z264" s="8">
        <f t="shared" si="1137"/>
        <v>0</v>
      </c>
      <c r="AA264" s="6">
        <v>0</v>
      </c>
      <c r="AB264" s="5">
        <v>0</v>
      </c>
      <c r="AC264" s="8">
        <f t="shared" si="1138"/>
        <v>0</v>
      </c>
      <c r="AD264" s="6">
        <v>0</v>
      </c>
      <c r="AE264" s="5">
        <v>0</v>
      </c>
      <c r="AF264" s="8">
        <f t="shared" si="1139"/>
        <v>0</v>
      </c>
      <c r="AG264" s="6">
        <v>0</v>
      </c>
      <c r="AH264" s="5">
        <v>0</v>
      </c>
      <c r="AI264" s="8">
        <f t="shared" si="1140"/>
        <v>0</v>
      </c>
      <c r="AJ264" s="6">
        <v>0</v>
      </c>
      <c r="AK264" s="5">
        <v>0</v>
      </c>
      <c r="AL264" s="8">
        <f t="shared" si="1141"/>
        <v>0</v>
      </c>
      <c r="AM264" s="6">
        <v>0</v>
      </c>
      <c r="AN264" s="5">
        <v>0</v>
      </c>
      <c r="AO264" s="8">
        <f t="shared" si="1142"/>
        <v>0</v>
      </c>
      <c r="AP264" s="6">
        <v>0</v>
      </c>
      <c r="AQ264" s="5">
        <v>0</v>
      </c>
      <c r="AR264" s="8">
        <f t="shared" si="1143"/>
        <v>0</v>
      </c>
      <c r="AS264" s="6">
        <v>0</v>
      </c>
      <c r="AT264" s="5">
        <v>0</v>
      </c>
      <c r="AU264" s="8">
        <f t="shared" si="1144"/>
        <v>0</v>
      </c>
      <c r="AV264" s="6">
        <v>0</v>
      </c>
      <c r="AW264" s="5">
        <v>0</v>
      </c>
      <c r="AX264" s="8">
        <f t="shared" si="1145"/>
        <v>0</v>
      </c>
      <c r="AY264" s="6">
        <v>0</v>
      </c>
      <c r="AZ264" s="5">
        <v>0</v>
      </c>
      <c r="BA264" s="8">
        <f t="shared" si="1146"/>
        <v>0</v>
      </c>
      <c r="BB264" s="67">
        <v>1.6999999999999999E-3</v>
      </c>
      <c r="BC264" s="5">
        <v>57.337000000000003</v>
      </c>
      <c r="BD264" s="8">
        <f t="shared" si="1147"/>
        <v>33727647.058823533</v>
      </c>
      <c r="BE264" s="6">
        <v>0</v>
      </c>
      <c r="BF264" s="5">
        <v>0</v>
      </c>
      <c r="BG264" s="8">
        <f t="shared" si="1148"/>
        <v>0</v>
      </c>
      <c r="BH264" s="67">
        <v>230.5</v>
      </c>
      <c r="BI264" s="5">
        <v>4676.3829999999998</v>
      </c>
      <c r="BJ264" s="8">
        <f t="shared" si="1149"/>
        <v>20287.995661605204</v>
      </c>
      <c r="BK264" s="6">
        <v>0</v>
      </c>
      <c r="BL264" s="5">
        <v>0</v>
      </c>
      <c r="BM264" s="8">
        <f t="shared" si="1150"/>
        <v>0</v>
      </c>
      <c r="BN264" s="6">
        <v>0</v>
      </c>
      <c r="BO264" s="5">
        <v>0</v>
      </c>
      <c r="BP264" s="8">
        <f t="shared" si="1151"/>
        <v>0</v>
      </c>
      <c r="BQ264" s="6">
        <v>0</v>
      </c>
      <c r="BR264" s="5">
        <v>0</v>
      </c>
      <c r="BS264" s="8">
        <f t="shared" si="1152"/>
        <v>0</v>
      </c>
      <c r="BT264" s="6">
        <v>0</v>
      </c>
      <c r="BU264" s="5">
        <v>0</v>
      </c>
      <c r="BV264" s="8">
        <f t="shared" si="1153"/>
        <v>0</v>
      </c>
      <c r="BW264" s="6">
        <v>0</v>
      </c>
      <c r="BX264" s="5">
        <v>0</v>
      </c>
      <c r="BY264" s="8">
        <f t="shared" si="1154"/>
        <v>0</v>
      </c>
      <c r="BZ264" s="6">
        <v>0</v>
      </c>
      <c r="CA264" s="5">
        <v>0</v>
      </c>
      <c r="CB264" s="8">
        <f t="shared" si="1155"/>
        <v>0</v>
      </c>
      <c r="CC264" s="6">
        <v>0</v>
      </c>
      <c r="CD264" s="5">
        <v>0</v>
      </c>
      <c r="CE264" s="8">
        <f t="shared" si="1156"/>
        <v>0</v>
      </c>
      <c r="CF264" s="6">
        <v>0</v>
      </c>
      <c r="CG264" s="5">
        <v>0</v>
      </c>
      <c r="CH264" s="8">
        <f t="shared" si="1157"/>
        <v>0</v>
      </c>
      <c r="CI264" s="6">
        <v>0</v>
      </c>
      <c r="CJ264" s="5">
        <v>0</v>
      </c>
      <c r="CK264" s="8">
        <f t="shared" si="1158"/>
        <v>0</v>
      </c>
      <c r="CL264" s="6">
        <v>0</v>
      </c>
      <c r="CM264" s="5">
        <v>0</v>
      </c>
      <c r="CN264" s="8">
        <f t="shared" si="1159"/>
        <v>0</v>
      </c>
      <c r="CO264" s="6">
        <v>0</v>
      </c>
      <c r="CP264" s="5">
        <v>0</v>
      </c>
      <c r="CQ264" s="8">
        <f t="shared" si="1160"/>
        <v>0</v>
      </c>
      <c r="CR264" s="6">
        <v>0</v>
      </c>
      <c r="CS264" s="5">
        <v>0</v>
      </c>
      <c r="CT264" s="8">
        <f t="shared" si="1161"/>
        <v>0</v>
      </c>
      <c r="CU264" s="6">
        <v>0</v>
      </c>
      <c r="CV264" s="5">
        <v>0</v>
      </c>
      <c r="CW264" s="8">
        <f t="shared" si="1162"/>
        <v>0</v>
      </c>
      <c r="CX264" s="6">
        <v>0</v>
      </c>
      <c r="CY264" s="5">
        <v>0</v>
      </c>
      <c r="CZ264" s="8">
        <f t="shared" si="1163"/>
        <v>0</v>
      </c>
      <c r="DA264" s="6">
        <v>0</v>
      </c>
      <c r="DB264" s="5">
        <v>0</v>
      </c>
      <c r="DC264" s="8">
        <f t="shared" si="1164"/>
        <v>0</v>
      </c>
      <c r="DD264" s="6">
        <v>0</v>
      </c>
      <c r="DE264" s="5">
        <v>0</v>
      </c>
      <c r="DF264" s="8">
        <f t="shared" si="1165"/>
        <v>0</v>
      </c>
      <c r="DG264" s="6">
        <v>0</v>
      </c>
      <c r="DH264" s="5">
        <v>0</v>
      </c>
      <c r="DI264" s="8">
        <f t="shared" si="1166"/>
        <v>0</v>
      </c>
      <c r="DJ264" s="6">
        <v>0</v>
      </c>
      <c r="DK264" s="5">
        <v>0</v>
      </c>
      <c r="DL264" s="8">
        <f t="shared" si="1167"/>
        <v>0</v>
      </c>
      <c r="DM264" s="6">
        <v>0</v>
      </c>
      <c r="DN264" s="5">
        <v>0</v>
      </c>
      <c r="DO264" s="8">
        <f t="shared" si="1168"/>
        <v>0</v>
      </c>
      <c r="DP264" s="67">
        <v>254.32</v>
      </c>
      <c r="DQ264" s="5">
        <v>5248.6949999999997</v>
      </c>
      <c r="DR264" s="8">
        <f t="shared" si="1169"/>
        <v>20638.152720981441</v>
      </c>
      <c r="DS264" s="6">
        <v>0</v>
      </c>
      <c r="DT264" s="5">
        <v>0</v>
      </c>
      <c r="DU264" s="8">
        <f t="shared" si="1170"/>
        <v>0</v>
      </c>
      <c r="DV264" s="6">
        <v>0</v>
      </c>
      <c r="DW264" s="5">
        <v>0</v>
      </c>
      <c r="DX264" s="8">
        <f t="shared" si="1171"/>
        <v>0</v>
      </c>
      <c r="DY264" s="6">
        <v>0</v>
      </c>
      <c r="DZ264" s="5">
        <v>0</v>
      </c>
      <c r="EA264" s="8">
        <f t="shared" si="1172"/>
        <v>0</v>
      </c>
      <c r="EB264" s="6">
        <v>0</v>
      </c>
      <c r="EC264" s="5">
        <v>0</v>
      </c>
      <c r="ED264" s="8">
        <f t="shared" si="1173"/>
        <v>0</v>
      </c>
      <c r="EE264" s="6">
        <v>0</v>
      </c>
      <c r="EF264" s="5">
        <v>0</v>
      </c>
      <c r="EG264" s="8">
        <f t="shared" si="1174"/>
        <v>0</v>
      </c>
      <c r="EH264" s="6">
        <v>0</v>
      </c>
      <c r="EI264" s="5">
        <v>0</v>
      </c>
      <c r="EJ264" s="8">
        <f t="shared" si="1175"/>
        <v>0</v>
      </c>
      <c r="EK264" s="6">
        <v>0</v>
      </c>
      <c r="EL264" s="5">
        <v>0</v>
      </c>
      <c r="EM264" s="8">
        <f t="shared" si="1176"/>
        <v>0</v>
      </c>
      <c r="EN264" s="6">
        <v>0</v>
      </c>
      <c r="EO264" s="5">
        <v>0</v>
      </c>
      <c r="EP264" s="8">
        <f t="shared" si="1177"/>
        <v>0</v>
      </c>
      <c r="EQ264" s="6">
        <v>0</v>
      </c>
      <c r="ER264" s="5">
        <v>0</v>
      </c>
      <c r="ES264" s="8">
        <f t="shared" si="1178"/>
        <v>0</v>
      </c>
      <c r="ET264" s="6">
        <v>0</v>
      </c>
      <c r="EU264" s="5">
        <v>0</v>
      </c>
      <c r="EV264" s="8">
        <f t="shared" si="1179"/>
        <v>0</v>
      </c>
      <c r="EW264" s="6">
        <v>0</v>
      </c>
      <c r="EX264" s="5">
        <v>0</v>
      </c>
      <c r="EY264" s="8">
        <f t="shared" si="1180"/>
        <v>0</v>
      </c>
      <c r="EZ264" s="6">
        <v>0</v>
      </c>
      <c r="FA264" s="5">
        <v>0</v>
      </c>
      <c r="FB264" s="8">
        <f t="shared" si="1181"/>
        <v>0</v>
      </c>
      <c r="FC264" s="67">
        <v>22.171320000000001</v>
      </c>
      <c r="FD264" s="5">
        <v>524.93600000000004</v>
      </c>
      <c r="FE264" s="8">
        <f t="shared" si="1182"/>
        <v>23676.353054306193</v>
      </c>
      <c r="FF264" s="67">
        <v>0.74</v>
      </c>
      <c r="FG264" s="5">
        <v>81.673000000000002</v>
      </c>
      <c r="FH264" s="8">
        <f t="shared" si="1183"/>
        <v>110368.91891891892</v>
      </c>
      <c r="FI264" s="6">
        <v>0</v>
      </c>
      <c r="FJ264" s="5">
        <v>0</v>
      </c>
      <c r="FK264" s="8">
        <f t="shared" si="1184"/>
        <v>0</v>
      </c>
      <c r="FL264" s="6">
        <v>0</v>
      </c>
      <c r="FM264" s="5">
        <v>0</v>
      </c>
      <c r="FN264" s="8">
        <f t="shared" si="1185"/>
        <v>0</v>
      </c>
      <c r="FO264" s="6">
        <v>0</v>
      </c>
      <c r="FP264" s="5">
        <v>0</v>
      </c>
      <c r="FQ264" s="8">
        <f t="shared" si="1186"/>
        <v>0</v>
      </c>
      <c r="FR264" s="6">
        <v>0</v>
      </c>
      <c r="FS264" s="5">
        <v>0</v>
      </c>
      <c r="FT264" s="8">
        <f t="shared" si="1187"/>
        <v>0</v>
      </c>
      <c r="FU264" s="6">
        <v>0</v>
      </c>
      <c r="FV264" s="5">
        <v>0</v>
      </c>
      <c r="FW264" s="8">
        <f t="shared" si="1188"/>
        <v>0</v>
      </c>
      <c r="FX264" s="6">
        <v>0</v>
      </c>
      <c r="FY264" s="5">
        <v>0</v>
      </c>
      <c r="FZ264" s="8">
        <f t="shared" si="1189"/>
        <v>0</v>
      </c>
      <c r="GA264" s="6">
        <v>0</v>
      </c>
      <c r="GB264" s="5">
        <v>0</v>
      </c>
      <c r="GC264" s="8">
        <f t="shared" si="1190"/>
        <v>0</v>
      </c>
      <c r="GD264" s="67">
        <v>1.3050000000000001E-2</v>
      </c>
      <c r="GE264" s="5">
        <v>5.2350000000000003</v>
      </c>
      <c r="GF264" s="8">
        <f t="shared" si="1191"/>
        <v>401149.42528735631</v>
      </c>
      <c r="GG264" s="6">
        <v>0</v>
      </c>
      <c r="GH264" s="5">
        <v>0</v>
      </c>
      <c r="GI264" s="8">
        <f t="shared" si="1192"/>
        <v>0</v>
      </c>
      <c r="GJ264" s="6">
        <v>0</v>
      </c>
      <c r="GK264" s="5">
        <v>0</v>
      </c>
      <c r="GL264" s="8">
        <f t="shared" si="1193"/>
        <v>0</v>
      </c>
      <c r="GM264" s="6">
        <v>0</v>
      </c>
      <c r="GN264" s="5">
        <v>0</v>
      </c>
      <c r="GO264" s="8">
        <f t="shared" si="1194"/>
        <v>0</v>
      </c>
      <c r="GP264" s="6">
        <f t="shared" si="1196"/>
        <v>507.74606999999997</v>
      </c>
      <c r="GQ264" s="8">
        <f t="shared" si="1197"/>
        <v>10594.259000000002</v>
      </c>
    </row>
    <row r="265" spans="1:199" ht="15" thickBot="1" x14ac:dyDescent="0.35">
      <c r="A265" s="45"/>
      <c r="B265" s="55" t="s">
        <v>14</v>
      </c>
      <c r="C265" s="26">
        <f t="shared" ref="C265:D265" si="1199">SUM(C253:C264)</f>
        <v>0</v>
      </c>
      <c r="D265" s="24">
        <f t="shared" si="1199"/>
        <v>0</v>
      </c>
      <c r="E265" s="27"/>
      <c r="F265" s="26">
        <f t="shared" ref="F265:G265" si="1200">SUM(F253:F264)</f>
        <v>0</v>
      </c>
      <c r="G265" s="24">
        <f t="shared" si="1200"/>
        <v>0</v>
      </c>
      <c r="H265" s="27"/>
      <c r="I265" s="26">
        <f t="shared" ref="I265:J265" si="1201">SUM(I253:I264)</f>
        <v>0</v>
      </c>
      <c r="J265" s="24">
        <f t="shared" si="1201"/>
        <v>0</v>
      </c>
      <c r="K265" s="27"/>
      <c r="L265" s="26">
        <f t="shared" ref="L265:M265" si="1202">SUM(L253:L264)</f>
        <v>0</v>
      </c>
      <c r="M265" s="24">
        <f t="shared" si="1202"/>
        <v>0</v>
      </c>
      <c r="N265" s="27"/>
      <c r="O265" s="26">
        <f t="shared" ref="O265:P265" si="1203">SUM(O253:O264)</f>
        <v>0</v>
      </c>
      <c r="P265" s="24">
        <f t="shared" si="1203"/>
        <v>0</v>
      </c>
      <c r="Q265" s="27"/>
      <c r="R265" s="26">
        <f t="shared" ref="R265:S265" si="1204">SUM(R253:R264)</f>
        <v>0</v>
      </c>
      <c r="S265" s="24">
        <f t="shared" si="1204"/>
        <v>0</v>
      </c>
      <c r="T265" s="27"/>
      <c r="U265" s="26">
        <f t="shared" ref="U265:V265" si="1205">SUM(U253:U264)</f>
        <v>245.4</v>
      </c>
      <c r="V265" s="24">
        <f t="shared" si="1205"/>
        <v>3488.9360000000001</v>
      </c>
      <c r="W265" s="27"/>
      <c r="X265" s="26">
        <f t="shared" ref="X265:Y265" si="1206">SUM(X253:X264)</f>
        <v>0</v>
      </c>
      <c r="Y265" s="24">
        <f t="shared" si="1206"/>
        <v>0</v>
      </c>
      <c r="Z265" s="27"/>
      <c r="AA265" s="26">
        <f t="shared" ref="AA265:AB265" si="1207">SUM(AA253:AA264)</f>
        <v>1005.206</v>
      </c>
      <c r="AB265" s="24">
        <f t="shared" si="1207"/>
        <v>20077.236000000001</v>
      </c>
      <c r="AC265" s="27"/>
      <c r="AD265" s="26">
        <f t="shared" ref="AD265:AE265" si="1208">SUM(AD253:AD264)</f>
        <v>0</v>
      </c>
      <c r="AE265" s="24">
        <f t="shared" si="1208"/>
        <v>0</v>
      </c>
      <c r="AF265" s="27"/>
      <c r="AG265" s="26">
        <f t="shared" ref="AG265:AH265" si="1209">SUM(AG253:AG264)</f>
        <v>0</v>
      </c>
      <c r="AH265" s="24">
        <f t="shared" si="1209"/>
        <v>0</v>
      </c>
      <c r="AI265" s="27"/>
      <c r="AJ265" s="26">
        <f t="shared" ref="AJ265:AK265" si="1210">SUM(AJ253:AJ264)</f>
        <v>0</v>
      </c>
      <c r="AK265" s="24">
        <f t="shared" si="1210"/>
        <v>0</v>
      </c>
      <c r="AL265" s="27"/>
      <c r="AM265" s="26">
        <f t="shared" ref="AM265:AN265" si="1211">SUM(AM253:AM264)</f>
        <v>0</v>
      </c>
      <c r="AN265" s="24">
        <f t="shared" si="1211"/>
        <v>0</v>
      </c>
      <c r="AO265" s="27"/>
      <c r="AP265" s="26">
        <f t="shared" ref="AP265:AQ265" si="1212">SUM(AP253:AP264)</f>
        <v>0</v>
      </c>
      <c r="AQ265" s="24">
        <f t="shared" si="1212"/>
        <v>0</v>
      </c>
      <c r="AR265" s="27"/>
      <c r="AS265" s="26">
        <f t="shared" ref="AS265:AT265" si="1213">SUM(AS253:AS264)</f>
        <v>0</v>
      </c>
      <c r="AT265" s="24">
        <f t="shared" si="1213"/>
        <v>0</v>
      </c>
      <c r="AU265" s="27"/>
      <c r="AV265" s="26">
        <f t="shared" ref="AV265:AW265" si="1214">SUM(AV253:AV264)</f>
        <v>0</v>
      </c>
      <c r="AW265" s="24">
        <f t="shared" si="1214"/>
        <v>0</v>
      </c>
      <c r="AX265" s="27"/>
      <c r="AY265" s="26">
        <f t="shared" ref="AY265:AZ265" si="1215">SUM(AY253:AY264)</f>
        <v>0</v>
      </c>
      <c r="AZ265" s="24">
        <f t="shared" si="1215"/>
        <v>0</v>
      </c>
      <c r="BA265" s="27"/>
      <c r="BB265" s="26">
        <f t="shared" ref="BB265:BC265" si="1216">SUM(BB253:BB264)</f>
        <v>8.3690000000000001E-2</v>
      </c>
      <c r="BC265" s="24">
        <f t="shared" si="1216"/>
        <v>181.202</v>
      </c>
      <c r="BD265" s="27"/>
      <c r="BE265" s="26">
        <f t="shared" ref="BE265:BF265" si="1217">SUM(BE253:BE264)</f>
        <v>0</v>
      </c>
      <c r="BF265" s="24">
        <f t="shared" si="1217"/>
        <v>0</v>
      </c>
      <c r="BG265" s="27"/>
      <c r="BH265" s="26">
        <f t="shared" ref="BH265:BI265" si="1218">SUM(BH253:BH264)</f>
        <v>241.73206999999999</v>
      </c>
      <c r="BI265" s="24">
        <f t="shared" si="1218"/>
        <v>5548.2109999999993</v>
      </c>
      <c r="BJ265" s="27"/>
      <c r="BK265" s="26">
        <f t="shared" ref="BK265:BL265" si="1219">SUM(BK253:BK264)</f>
        <v>0</v>
      </c>
      <c r="BL265" s="24">
        <f t="shared" si="1219"/>
        <v>0</v>
      </c>
      <c r="BM265" s="27"/>
      <c r="BN265" s="26">
        <f t="shared" ref="BN265:BO265" si="1220">SUM(BN253:BN264)</f>
        <v>0</v>
      </c>
      <c r="BO265" s="24">
        <f t="shared" si="1220"/>
        <v>0</v>
      </c>
      <c r="BP265" s="27"/>
      <c r="BQ265" s="26">
        <f t="shared" ref="BQ265:BR265" si="1221">SUM(BQ253:BQ264)</f>
        <v>0</v>
      </c>
      <c r="BR265" s="24">
        <f t="shared" si="1221"/>
        <v>0</v>
      </c>
      <c r="BS265" s="27"/>
      <c r="BT265" s="26">
        <f t="shared" ref="BT265:BU265" si="1222">SUM(BT253:BT264)</f>
        <v>2E-3</v>
      </c>
      <c r="BU265" s="24">
        <f t="shared" si="1222"/>
        <v>3.6999999999999998E-2</v>
      </c>
      <c r="BV265" s="27"/>
      <c r="BW265" s="26">
        <f t="shared" ref="BW265:BX265" si="1223">SUM(BW253:BW264)</f>
        <v>0.40193000000000001</v>
      </c>
      <c r="BX265" s="24">
        <f t="shared" si="1223"/>
        <v>18.981000000000002</v>
      </c>
      <c r="BY265" s="27"/>
      <c r="BZ265" s="26">
        <f t="shared" ref="BZ265:CA265" si="1224">SUM(BZ253:BZ264)</f>
        <v>0</v>
      </c>
      <c r="CA265" s="24">
        <f t="shared" si="1224"/>
        <v>0</v>
      </c>
      <c r="CB265" s="27"/>
      <c r="CC265" s="26">
        <f t="shared" ref="CC265:CD265" si="1225">SUM(CC253:CC264)</f>
        <v>20</v>
      </c>
      <c r="CD265" s="24">
        <f t="shared" si="1225"/>
        <v>1359.3610000000001</v>
      </c>
      <c r="CE265" s="27"/>
      <c r="CF265" s="26">
        <f t="shared" ref="CF265:CG265" si="1226">SUM(CF253:CF264)</f>
        <v>0</v>
      </c>
      <c r="CG265" s="24">
        <f t="shared" si="1226"/>
        <v>0</v>
      </c>
      <c r="CH265" s="27"/>
      <c r="CI265" s="26">
        <f t="shared" ref="CI265:CJ265" si="1227">SUM(CI253:CI264)</f>
        <v>0</v>
      </c>
      <c r="CJ265" s="24">
        <f t="shared" si="1227"/>
        <v>0</v>
      </c>
      <c r="CK265" s="27"/>
      <c r="CL265" s="26">
        <f t="shared" ref="CL265:CM265" si="1228">SUM(CL253:CL264)</f>
        <v>0</v>
      </c>
      <c r="CM265" s="24">
        <f t="shared" si="1228"/>
        <v>0</v>
      </c>
      <c r="CN265" s="27"/>
      <c r="CO265" s="26">
        <f t="shared" ref="CO265:CP265" si="1229">SUM(CO253:CO264)</f>
        <v>0</v>
      </c>
      <c r="CP265" s="24">
        <f t="shared" si="1229"/>
        <v>0</v>
      </c>
      <c r="CQ265" s="27"/>
      <c r="CR265" s="26">
        <f t="shared" ref="CR265:CS265" si="1230">SUM(CR253:CR264)</f>
        <v>0</v>
      </c>
      <c r="CS265" s="24">
        <f t="shared" si="1230"/>
        <v>0</v>
      </c>
      <c r="CT265" s="27"/>
      <c r="CU265" s="26">
        <f t="shared" ref="CU265:CV265" si="1231">SUM(CU253:CU264)</f>
        <v>0</v>
      </c>
      <c r="CV265" s="24">
        <f t="shared" si="1231"/>
        <v>0</v>
      </c>
      <c r="CW265" s="27"/>
      <c r="CX265" s="26">
        <f t="shared" ref="CX265:CY265" si="1232">SUM(CX253:CX264)</f>
        <v>0</v>
      </c>
      <c r="CY265" s="24">
        <f t="shared" si="1232"/>
        <v>0</v>
      </c>
      <c r="CZ265" s="27"/>
      <c r="DA265" s="26">
        <f t="shared" ref="DA265:DB265" si="1233">SUM(DA253:DA264)</f>
        <v>0</v>
      </c>
      <c r="DB265" s="24">
        <f t="shared" si="1233"/>
        <v>0</v>
      </c>
      <c r="DC265" s="27"/>
      <c r="DD265" s="26">
        <f t="shared" ref="DD265:DE265" si="1234">SUM(DD253:DD264)</f>
        <v>0</v>
      </c>
      <c r="DE265" s="24">
        <f t="shared" si="1234"/>
        <v>0</v>
      </c>
      <c r="DF265" s="27"/>
      <c r="DG265" s="26">
        <f t="shared" ref="DG265:DH265" si="1235">SUM(DG253:DG264)</f>
        <v>0</v>
      </c>
      <c r="DH265" s="24">
        <f t="shared" si="1235"/>
        <v>0</v>
      </c>
      <c r="DI265" s="27"/>
      <c r="DJ265" s="26">
        <f t="shared" ref="DJ265:DK265" si="1236">SUM(DJ253:DJ264)</f>
        <v>92</v>
      </c>
      <c r="DK265" s="24">
        <f t="shared" si="1236"/>
        <v>2653.5839999999998</v>
      </c>
      <c r="DL265" s="27"/>
      <c r="DM265" s="26">
        <f t="shared" ref="DM265:DN265" si="1237">SUM(DM253:DM264)</f>
        <v>0</v>
      </c>
      <c r="DN265" s="24">
        <f t="shared" si="1237"/>
        <v>0</v>
      </c>
      <c r="DO265" s="27"/>
      <c r="DP265" s="26">
        <f t="shared" ref="DP265:DQ265" si="1238">SUM(DP253:DP264)</f>
        <v>257.28672</v>
      </c>
      <c r="DQ265" s="24">
        <f t="shared" si="1238"/>
        <v>5408.4669999999996</v>
      </c>
      <c r="DR265" s="27"/>
      <c r="DS265" s="26">
        <f t="shared" ref="DS265:DT265" si="1239">SUM(DS253:DS264)</f>
        <v>0</v>
      </c>
      <c r="DT265" s="24">
        <f t="shared" si="1239"/>
        <v>0</v>
      </c>
      <c r="DU265" s="27"/>
      <c r="DV265" s="26">
        <f t="shared" ref="DV265:DW265" si="1240">SUM(DV253:DV264)</f>
        <v>6.4999999999999997E-4</v>
      </c>
      <c r="DW265" s="24">
        <f t="shared" si="1240"/>
        <v>0.36199999999999999</v>
      </c>
      <c r="DX265" s="27"/>
      <c r="DY265" s="26">
        <f t="shared" ref="DY265:DZ265" si="1241">SUM(DY253:DY264)</f>
        <v>0</v>
      </c>
      <c r="DZ265" s="24">
        <f t="shared" si="1241"/>
        <v>0</v>
      </c>
      <c r="EA265" s="27"/>
      <c r="EB265" s="26">
        <f t="shared" ref="EB265:EC265" si="1242">SUM(EB253:EB264)</f>
        <v>1031.461</v>
      </c>
      <c r="EC265" s="24">
        <f t="shared" si="1242"/>
        <v>15199.52</v>
      </c>
      <c r="ED265" s="27"/>
      <c r="EE265" s="26">
        <f t="shared" ref="EE265:EF265" si="1243">SUM(EE253:EE264)</f>
        <v>0.1565</v>
      </c>
      <c r="EF265" s="24">
        <f t="shared" si="1243"/>
        <v>6.7869999999999999</v>
      </c>
      <c r="EG265" s="27"/>
      <c r="EH265" s="26">
        <f t="shared" ref="EH265:EI265" si="1244">SUM(EH253:EH264)</f>
        <v>0</v>
      </c>
      <c r="EI265" s="24">
        <f t="shared" si="1244"/>
        <v>0</v>
      </c>
      <c r="EJ265" s="27"/>
      <c r="EK265" s="26">
        <f t="shared" ref="EK265:EL265" si="1245">SUM(EK253:EK264)</f>
        <v>0</v>
      </c>
      <c r="EL265" s="24">
        <f t="shared" si="1245"/>
        <v>0</v>
      </c>
      <c r="EM265" s="27"/>
      <c r="EN265" s="26">
        <f t="shared" ref="EN265:EO265" si="1246">SUM(EN253:EN264)</f>
        <v>0</v>
      </c>
      <c r="EO265" s="24">
        <f t="shared" si="1246"/>
        <v>0</v>
      </c>
      <c r="EP265" s="27"/>
      <c r="EQ265" s="26">
        <f t="shared" ref="EQ265:ER265" si="1247">SUM(EQ253:EQ264)</f>
        <v>0</v>
      </c>
      <c r="ER265" s="24">
        <f t="shared" si="1247"/>
        <v>0</v>
      </c>
      <c r="ES265" s="27"/>
      <c r="ET265" s="26">
        <f t="shared" ref="ET265:EU265" si="1248">SUM(ET253:ET264)</f>
        <v>0</v>
      </c>
      <c r="EU265" s="24">
        <f t="shared" si="1248"/>
        <v>0</v>
      </c>
      <c r="EV265" s="27"/>
      <c r="EW265" s="26">
        <f t="shared" ref="EW265:EX265" si="1249">SUM(EW253:EW264)</f>
        <v>0</v>
      </c>
      <c r="EX265" s="24">
        <f t="shared" si="1249"/>
        <v>0</v>
      </c>
      <c r="EY265" s="27"/>
      <c r="EZ265" s="26">
        <f t="shared" ref="EZ265:FA265" si="1250">SUM(EZ253:EZ264)</f>
        <v>0</v>
      </c>
      <c r="FA265" s="24">
        <f t="shared" si="1250"/>
        <v>0</v>
      </c>
      <c r="FB265" s="27"/>
      <c r="FC265" s="26">
        <f t="shared" ref="FC265:FD265" si="1251">SUM(FC253:FC264)</f>
        <v>202.75391999999999</v>
      </c>
      <c r="FD265" s="24">
        <f t="shared" si="1251"/>
        <v>6092.8670000000002</v>
      </c>
      <c r="FE265" s="27"/>
      <c r="FF265" s="26">
        <f t="shared" ref="FF265:FG265" si="1252">SUM(FF253:FF264)</f>
        <v>1.48</v>
      </c>
      <c r="FG265" s="24">
        <f t="shared" si="1252"/>
        <v>164.59</v>
      </c>
      <c r="FH265" s="27"/>
      <c r="FI265" s="26">
        <f t="shared" ref="FI265:FJ265" si="1253">SUM(FI253:FI264)</f>
        <v>0.9</v>
      </c>
      <c r="FJ265" s="24">
        <f t="shared" si="1253"/>
        <v>81.105999999999995</v>
      </c>
      <c r="FK265" s="27"/>
      <c r="FL265" s="26">
        <f t="shared" ref="FL265:FM265" si="1254">SUM(FL253:FL264)</f>
        <v>0</v>
      </c>
      <c r="FM265" s="24">
        <f t="shared" si="1254"/>
        <v>0</v>
      </c>
      <c r="FN265" s="27"/>
      <c r="FO265" s="26">
        <f t="shared" ref="FO265:FP265" si="1255">SUM(FO253:FO264)</f>
        <v>0</v>
      </c>
      <c r="FP265" s="24">
        <f t="shared" si="1255"/>
        <v>0</v>
      </c>
      <c r="FQ265" s="27"/>
      <c r="FR265" s="26">
        <f t="shared" ref="FR265:FS265" si="1256">SUM(FR253:FR264)</f>
        <v>8.8000000000000005E-3</v>
      </c>
      <c r="FS265" s="24">
        <f t="shared" si="1256"/>
        <v>1.1739999999999999</v>
      </c>
      <c r="FT265" s="27"/>
      <c r="FU265" s="26">
        <f t="shared" ref="FU265:FV265" si="1257">SUM(FU253:FU264)</f>
        <v>0</v>
      </c>
      <c r="FV265" s="24">
        <f t="shared" si="1257"/>
        <v>0</v>
      </c>
      <c r="FW265" s="27"/>
      <c r="FX265" s="26">
        <f t="shared" ref="FX265:FY265" si="1258">SUM(FX253:FX264)</f>
        <v>0</v>
      </c>
      <c r="FY265" s="24">
        <f t="shared" si="1258"/>
        <v>0</v>
      </c>
      <c r="FZ265" s="27"/>
      <c r="GA265" s="26">
        <f t="shared" ref="GA265:GB265" si="1259">SUM(GA253:GA264)</f>
        <v>2.674E-2</v>
      </c>
      <c r="GB265" s="24">
        <f t="shared" si="1259"/>
        <v>3.5880000000000001</v>
      </c>
      <c r="GC265" s="27"/>
      <c r="GD265" s="26">
        <f t="shared" ref="GD265:GE265" si="1260">SUM(GD253:GD264)</f>
        <v>0.58645000000000003</v>
      </c>
      <c r="GE265" s="24">
        <f t="shared" si="1260"/>
        <v>53.106000000000002</v>
      </c>
      <c r="GF265" s="27"/>
      <c r="GG265" s="26">
        <f t="shared" ref="GG265:GH265" si="1261">SUM(GG253:GG264)</f>
        <v>5.1200000000000004E-3</v>
      </c>
      <c r="GH265" s="24">
        <f t="shared" si="1261"/>
        <v>12.546999999999999</v>
      </c>
      <c r="GI265" s="27"/>
      <c r="GJ265" s="26">
        <f t="shared" ref="GJ265:GK265" si="1262">SUM(GJ253:GJ264)</f>
        <v>0</v>
      </c>
      <c r="GK265" s="24">
        <f t="shared" si="1262"/>
        <v>0</v>
      </c>
      <c r="GL265" s="27"/>
      <c r="GM265" s="26">
        <f t="shared" ref="GM265:GN265" si="1263">SUM(GM253:GM264)</f>
        <v>0</v>
      </c>
      <c r="GN265" s="24">
        <f t="shared" si="1263"/>
        <v>0</v>
      </c>
      <c r="GO265" s="27"/>
      <c r="GP265" s="26">
        <f t="shared" si="1196"/>
        <v>3099.4915899999996</v>
      </c>
      <c r="GQ265" s="27">
        <f t="shared" si="1197"/>
        <v>60351.661999999989</v>
      </c>
    </row>
    <row r="266" spans="1:199" x14ac:dyDescent="0.3">
      <c r="A266" s="53">
        <v>2024</v>
      </c>
      <c r="B266" s="54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1264">IF(F266=0,0,G266/F266*1000)</f>
        <v>0</v>
      </c>
      <c r="I266" s="6">
        <v>0</v>
      </c>
      <c r="J266" s="5">
        <v>0</v>
      </c>
      <c r="K266" s="8">
        <f t="shared" ref="K266:K277" si="1265">IF(I266=0,0,J266/I266*1000)</f>
        <v>0</v>
      </c>
      <c r="L266" s="6">
        <v>0</v>
      </c>
      <c r="M266" s="5">
        <v>0</v>
      </c>
      <c r="N266" s="8">
        <f t="shared" ref="N266:N277" si="1266">IF(L266=0,0,M266/L266*1000)</f>
        <v>0</v>
      </c>
      <c r="O266" s="6">
        <v>0</v>
      </c>
      <c r="P266" s="5">
        <v>0</v>
      </c>
      <c r="Q266" s="8">
        <f t="shared" ref="Q266:Q277" si="1267">IF(O266=0,0,P266/O266*1000)</f>
        <v>0</v>
      </c>
      <c r="R266" s="6">
        <v>0</v>
      </c>
      <c r="S266" s="5">
        <v>0</v>
      </c>
      <c r="T266" s="8">
        <f t="shared" ref="T266:T277" si="1268">IF(R266=0,0,S266/R266*1000)</f>
        <v>0</v>
      </c>
      <c r="U266" s="6">
        <v>0</v>
      </c>
      <c r="V266" s="5">
        <v>0</v>
      </c>
      <c r="W266" s="8">
        <f t="shared" ref="W266:W277" si="1269">IF(U266=0,0,V266/U266*1000)</f>
        <v>0</v>
      </c>
      <c r="X266" s="6">
        <v>0</v>
      </c>
      <c r="Y266" s="5">
        <v>0</v>
      </c>
      <c r="Z266" s="8">
        <f t="shared" ref="Z266:Z277" si="1270">IF(X266=0,0,Y266/X266*1000)</f>
        <v>0</v>
      </c>
      <c r="AA266" s="6">
        <v>0</v>
      </c>
      <c r="AB266" s="5">
        <v>0</v>
      </c>
      <c r="AC266" s="8">
        <f t="shared" ref="AC266:AC277" si="1271">IF(AA266=0,0,AB266/AA266*1000)</f>
        <v>0</v>
      </c>
      <c r="AD266" s="6">
        <v>0</v>
      </c>
      <c r="AE266" s="5">
        <v>0</v>
      </c>
      <c r="AF266" s="8">
        <f t="shared" ref="AF266:AF277" si="1272">IF(AD266=0,0,AE266/AD266*1000)</f>
        <v>0</v>
      </c>
      <c r="AG266" s="6">
        <v>0</v>
      </c>
      <c r="AH266" s="5">
        <v>0</v>
      </c>
      <c r="AI266" s="8">
        <f t="shared" ref="AI266:AI277" si="1273">IF(AG266=0,0,AH266/AG266*1000)</f>
        <v>0</v>
      </c>
      <c r="AJ266" s="6">
        <v>0</v>
      </c>
      <c r="AK266" s="5">
        <v>0</v>
      </c>
      <c r="AL266" s="8">
        <f t="shared" ref="AL266:AL277" si="1274">IF(AJ266=0,0,AK266/AJ266*1000)</f>
        <v>0</v>
      </c>
      <c r="AM266" s="6">
        <v>0</v>
      </c>
      <c r="AN266" s="5">
        <v>0</v>
      </c>
      <c r="AO266" s="8">
        <f t="shared" ref="AO266:AO277" si="1275">IF(AM266=0,0,AN266/AM266*1000)</f>
        <v>0</v>
      </c>
      <c r="AP266" s="6">
        <v>0</v>
      </c>
      <c r="AQ266" s="5">
        <v>0</v>
      </c>
      <c r="AR266" s="8">
        <f t="shared" ref="AR266:AR277" si="1276">IF(AP266=0,0,AQ266/AP266*1000)</f>
        <v>0</v>
      </c>
      <c r="AS266" s="6">
        <v>0</v>
      </c>
      <c r="AT266" s="5">
        <v>0</v>
      </c>
      <c r="AU266" s="8">
        <f t="shared" ref="AU266:AU277" si="1277">IF(AS266=0,0,AT266/AS266*1000)</f>
        <v>0</v>
      </c>
      <c r="AV266" s="6">
        <v>0</v>
      </c>
      <c r="AW266" s="5">
        <v>0</v>
      </c>
      <c r="AX266" s="8">
        <f t="shared" ref="AX266:AX277" si="1278">IF(AV266=0,0,AW266/AV266*1000)</f>
        <v>0</v>
      </c>
      <c r="AY266" s="6">
        <v>0</v>
      </c>
      <c r="AZ266" s="5">
        <v>0</v>
      </c>
      <c r="BA266" s="8">
        <f t="shared" ref="BA266:BA277" si="1279">IF(AY266=0,0,AZ266/AY266*1000)</f>
        <v>0</v>
      </c>
      <c r="BB266" s="6">
        <v>0</v>
      </c>
      <c r="BC266" s="5">
        <v>0</v>
      </c>
      <c r="BD266" s="8">
        <f t="shared" ref="BD266:BD277" si="1280">IF(BB266=0,0,BC266/BB266*1000)</f>
        <v>0</v>
      </c>
      <c r="BE266" s="6">
        <v>0</v>
      </c>
      <c r="BF266" s="5">
        <v>0</v>
      </c>
      <c r="BG266" s="8">
        <f t="shared" ref="BG266:BG277" si="1281">IF(BE266=0,0,BF266/BE266*1000)</f>
        <v>0</v>
      </c>
      <c r="BH266" s="74">
        <v>1.359E-2</v>
      </c>
      <c r="BI266" s="75">
        <v>8.1620000000000008</v>
      </c>
      <c r="BJ266" s="8">
        <f t="shared" ref="BJ266:BJ277" si="1282">IF(BH266=0,0,BI266/BH266*1000)</f>
        <v>600588.66813833709</v>
      </c>
      <c r="BK266" s="6">
        <v>0</v>
      </c>
      <c r="BL266" s="5">
        <v>0</v>
      </c>
      <c r="BM266" s="8">
        <f t="shared" ref="BM266:BM277" si="1283">IF(BK266=0,0,BL266/BK266*1000)</f>
        <v>0</v>
      </c>
      <c r="BN266" s="6">
        <v>0</v>
      </c>
      <c r="BO266" s="5">
        <v>0</v>
      </c>
      <c r="BP266" s="8">
        <f t="shared" ref="BP266:BP277" si="1284">IF(BN266=0,0,BO266/BN266*1000)</f>
        <v>0</v>
      </c>
      <c r="BQ266" s="6">
        <v>0</v>
      </c>
      <c r="BR266" s="5">
        <v>0</v>
      </c>
      <c r="BS266" s="8">
        <f t="shared" ref="BS266:BS277" si="1285">IF(BQ266=0,0,BR266/BQ266*1000)</f>
        <v>0</v>
      </c>
      <c r="BT266" s="74">
        <v>21.6</v>
      </c>
      <c r="BU266" s="75">
        <v>696.09</v>
      </c>
      <c r="BV266" s="8">
        <f t="shared" ref="BV266:BV277" si="1286">IF(BT266=0,0,BU266/BT266*1000)</f>
        <v>32226.388888888891</v>
      </c>
      <c r="BW266" s="6">
        <v>0</v>
      </c>
      <c r="BX266" s="5">
        <v>0</v>
      </c>
      <c r="BY266" s="8">
        <f t="shared" ref="BY266:BY277" si="1287">IF(BW266=0,0,BX266/BW266*1000)</f>
        <v>0</v>
      </c>
      <c r="BZ266" s="6">
        <v>0</v>
      </c>
      <c r="CA266" s="5">
        <v>0</v>
      </c>
      <c r="CB266" s="8">
        <f t="shared" ref="CB266:CB277" si="1288">IF(BZ266=0,0,CA266/BZ266*1000)</f>
        <v>0</v>
      </c>
      <c r="CC266" s="6">
        <v>0</v>
      </c>
      <c r="CD266" s="5">
        <v>0</v>
      </c>
      <c r="CE266" s="8">
        <f t="shared" ref="CE266:CE277" si="1289">IF(CC266=0,0,CD266/CC266*1000)</f>
        <v>0</v>
      </c>
      <c r="CF266" s="6">
        <v>0</v>
      </c>
      <c r="CG266" s="5">
        <v>0</v>
      </c>
      <c r="CH266" s="8">
        <f t="shared" ref="CH266:CH277" si="1290">IF(CF266=0,0,CG266/CF266*1000)</f>
        <v>0</v>
      </c>
      <c r="CI266" s="6">
        <v>0</v>
      </c>
      <c r="CJ266" s="5">
        <v>0</v>
      </c>
      <c r="CK266" s="8">
        <f t="shared" ref="CK266:CK277" si="1291">IF(CI266=0,0,CJ266/CI266*1000)</f>
        <v>0</v>
      </c>
      <c r="CL266" s="6">
        <v>0</v>
      </c>
      <c r="CM266" s="5">
        <v>0</v>
      </c>
      <c r="CN266" s="8">
        <f t="shared" ref="CN266:CN277" si="1292">IF(CL266=0,0,CM266/CL266*1000)</f>
        <v>0</v>
      </c>
      <c r="CO266" s="6">
        <v>0</v>
      </c>
      <c r="CP266" s="5">
        <v>0</v>
      </c>
      <c r="CQ266" s="8">
        <f t="shared" ref="CQ266:CQ277" si="1293">IF(CO266=0,0,CP266/CO266*1000)</f>
        <v>0</v>
      </c>
      <c r="CR266" s="6">
        <v>0</v>
      </c>
      <c r="CS266" s="5">
        <v>0</v>
      </c>
      <c r="CT266" s="8">
        <f t="shared" ref="CT266:CT277" si="1294">IF(CR266=0,0,CS266/CR266*1000)</f>
        <v>0</v>
      </c>
      <c r="CU266" s="6">
        <v>0</v>
      </c>
      <c r="CV266" s="5">
        <v>0</v>
      </c>
      <c r="CW266" s="8">
        <f t="shared" ref="CW266:CW277" si="1295">IF(CU266=0,0,CV266/CU266*1000)</f>
        <v>0</v>
      </c>
      <c r="CX266" s="6">
        <v>0</v>
      </c>
      <c r="CY266" s="5">
        <v>0</v>
      </c>
      <c r="CZ266" s="8">
        <f t="shared" ref="CZ266:CZ277" si="1296">IF(CX266=0,0,CY266/CX266*1000)</f>
        <v>0</v>
      </c>
      <c r="DA266" s="6">
        <v>0</v>
      </c>
      <c r="DB266" s="5">
        <v>0</v>
      </c>
      <c r="DC266" s="8">
        <f t="shared" ref="DC266:DC277" si="1297">IF(DA266=0,0,DB266/DA266*1000)</f>
        <v>0</v>
      </c>
      <c r="DD266" s="6">
        <v>0</v>
      </c>
      <c r="DE266" s="5">
        <v>0</v>
      </c>
      <c r="DF266" s="8">
        <f t="shared" ref="DF266:DF277" si="1298">IF(DD266=0,0,DE266/DD266*1000)</f>
        <v>0</v>
      </c>
      <c r="DG266" s="6">
        <v>0</v>
      </c>
      <c r="DH266" s="5">
        <v>0</v>
      </c>
      <c r="DI266" s="8">
        <f t="shared" ref="DI266:DI277" si="1299">IF(DG266=0,0,DH266/DG266*1000)</f>
        <v>0</v>
      </c>
      <c r="DJ266" s="6">
        <v>0</v>
      </c>
      <c r="DK266" s="5">
        <v>0</v>
      </c>
      <c r="DL266" s="8">
        <f t="shared" ref="DL266:DL277" si="1300">IF(DJ266=0,0,DK266/DJ266*1000)</f>
        <v>0</v>
      </c>
      <c r="DM266" s="6">
        <v>0</v>
      </c>
      <c r="DN266" s="5">
        <v>0</v>
      </c>
      <c r="DO266" s="8">
        <f t="shared" ref="DO266:DO277" si="1301">IF(DM266=0,0,DN266/DM266*1000)</f>
        <v>0</v>
      </c>
      <c r="DP266" s="74">
        <v>415.76</v>
      </c>
      <c r="DQ266" s="75">
        <v>8312.81</v>
      </c>
      <c r="DR266" s="8">
        <f t="shared" ref="DR266:DR277" si="1302">IF(DP266=0,0,DQ266/DP266*1000)</f>
        <v>19994.251491244948</v>
      </c>
      <c r="DS266" s="6">
        <v>0</v>
      </c>
      <c r="DT266" s="5">
        <v>0</v>
      </c>
      <c r="DU266" s="8">
        <f t="shared" ref="DU266:DU277" si="1303">IF(DS266=0,0,DT266/DS266*1000)</f>
        <v>0</v>
      </c>
      <c r="DV266" s="6">
        <v>0</v>
      </c>
      <c r="DW266" s="5">
        <v>0</v>
      </c>
      <c r="DX266" s="8">
        <f t="shared" ref="DX266:DX277" si="1304">IF(DV266=0,0,DW266/DV266*1000)</f>
        <v>0</v>
      </c>
      <c r="DY266" s="6">
        <v>0</v>
      </c>
      <c r="DZ266" s="5">
        <v>0</v>
      </c>
      <c r="EA266" s="8">
        <f t="shared" ref="EA266:EA277" si="1305">IF(DY266=0,0,DZ266/DY266*1000)</f>
        <v>0</v>
      </c>
      <c r="EB266" s="74">
        <v>240</v>
      </c>
      <c r="EC266" s="75">
        <v>3408.3809999999999</v>
      </c>
      <c r="ED266" s="8">
        <f t="shared" ref="ED266:ED277" si="1306">IF(EB266=0,0,EC266/EB266*1000)</f>
        <v>14201.587499999998</v>
      </c>
      <c r="EE266" s="6">
        <v>0</v>
      </c>
      <c r="EF266" s="5">
        <v>0</v>
      </c>
      <c r="EG266" s="8">
        <f t="shared" ref="EG266:EG277" si="1307">IF(EE266=0,0,EF266/EE266*1000)</f>
        <v>0</v>
      </c>
      <c r="EH266" s="6">
        <v>0</v>
      </c>
      <c r="EI266" s="5">
        <v>0</v>
      </c>
      <c r="EJ266" s="8">
        <f t="shared" ref="EJ266:EJ277" si="1308">IF(EH266=0,0,EI266/EH266*1000)</f>
        <v>0</v>
      </c>
      <c r="EK266" s="6">
        <v>0</v>
      </c>
      <c r="EL266" s="5">
        <v>0</v>
      </c>
      <c r="EM266" s="8">
        <f t="shared" ref="EM266:EM277" si="1309">IF(EK266=0,0,EL266/EK266*1000)</f>
        <v>0</v>
      </c>
      <c r="EN266" s="6">
        <v>0</v>
      </c>
      <c r="EO266" s="5">
        <v>0</v>
      </c>
      <c r="EP266" s="8">
        <f t="shared" ref="EP266:EP277" si="1310">IF(EN266=0,0,EO266/EN266*1000)</f>
        <v>0</v>
      </c>
      <c r="EQ266" s="6">
        <v>0</v>
      </c>
      <c r="ER266" s="5">
        <v>0</v>
      </c>
      <c r="ES266" s="8">
        <f t="shared" ref="ES266:ES277" si="1311">IF(EQ266=0,0,ER266/EQ266*1000)</f>
        <v>0</v>
      </c>
      <c r="ET266" s="6">
        <v>0</v>
      </c>
      <c r="EU266" s="5">
        <v>0</v>
      </c>
      <c r="EV266" s="8">
        <f t="shared" ref="EV266:EV277" si="1312">IF(ET266=0,0,EU266/ET266*1000)</f>
        <v>0</v>
      </c>
      <c r="EW266" s="6">
        <v>0</v>
      </c>
      <c r="EX266" s="5">
        <v>0</v>
      </c>
      <c r="EY266" s="8">
        <f t="shared" ref="EY266:EY277" si="1313">IF(EW266=0,0,EX266/EW266*1000)</f>
        <v>0</v>
      </c>
      <c r="EZ266" s="6">
        <v>0</v>
      </c>
      <c r="FA266" s="5">
        <v>0</v>
      </c>
      <c r="FB266" s="8">
        <f t="shared" ref="FB266:FB277" si="1314">IF(EZ266=0,0,FA266/EZ266*1000)</f>
        <v>0</v>
      </c>
      <c r="FC266" s="74">
        <v>66.599999999999994</v>
      </c>
      <c r="FD266" s="75">
        <v>1572.777</v>
      </c>
      <c r="FE266" s="8">
        <f t="shared" ref="FE266:FE277" si="1315">IF(FC266=0,0,FD266/FC266*1000)</f>
        <v>23615.270270270274</v>
      </c>
      <c r="FF266" s="6">
        <v>0</v>
      </c>
      <c r="FG266" s="5">
        <v>0</v>
      </c>
      <c r="FH266" s="8">
        <f t="shared" ref="FH266:FH277" si="1316">IF(FF266=0,0,FG266/FF266*1000)</f>
        <v>0</v>
      </c>
      <c r="FI266" s="6">
        <v>0</v>
      </c>
      <c r="FJ266" s="5">
        <v>0</v>
      </c>
      <c r="FK266" s="8">
        <f t="shared" ref="FK266:FK277" si="1317">IF(FI266=0,0,FJ266/FI266*1000)</f>
        <v>0</v>
      </c>
      <c r="FL266" s="6">
        <v>0</v>
      </c>
      <c r="FM266" s="5">
        <v>0</v>
      </c>
      <c r="FN266" s="8">
        <f t="shared" ref="FN266:FN277" si="1318">IF(FL266=0,0,FM266/FL266*1000)</f>
        <v>0</v>
      </c>
      <c r="FO266" s="6">
        <v>0</v>
      </c>
      <c r="FP266" s="5">
        <v>0</v>
      </c>
      <c r="FQ266" s="8">
        <f t="shared" ref="FQ266:FQ277" si="1319">IF(FO266=0,0,FP266/FO266*1000)</f>
        <v>0</v>
      </c>
      <c r="FR266" s="6">
        <v>0</v>
      </c>
      <c r="FS266" s="5">
        <v>0</v>
      </c>
      <c r="FT266" s="8">
        <f t="shared" ref="FT266:FT277" si="1320">IF(FR266=0,0,FS266/FR266*1000)</f>
        <v>0</v>
      </c>
      <c r="FU266" s="6">
        <v>0</v>
      </c>
      <c r="FV266" s="5">
        <v>0</v>
      </c>
      <c r="FW266" s="8">
        <f t="shared" ref="FW266:FW277" si="1321">IF(FU266=0,0,FV266/FU266*1000)</f>
        <v>0</v>
      </c>
      <c r="FX266" s="6">
        <v>0</v>
      </c>
      <c r="FY266" s="5">
        <v>0</v>
      </c>
      <c r="FZ266" s="8">
        <f t="shared" ref="FZ266:FZ277" si="1322">IF(FX266=0,0,FY266/FX266*1000)</f>
        <v>0</v>
      </c>
      <c r="GA266" s="6">
        <v>0</v>
      </c>
      <c r="GB266" s="5">
        <v>0</v>
      </c>
      <c r="GC266" s="8">
        <f t="shared" ref="GC266:GC277" si="1323">IF(GA266=0,0,GB266/GA266*1000)</f>
        <v>0</v>
      </c>
      <c r="GD266" s="74">
        <v>2.8999999999999998E-3</v>
      </c>
      <c r="GE266" s="75">
        <v>5.423</v>
      </c>
      <c r="GF266" s="8">
        <f t="shared" ref="GF266:GF277" si="1324">IF(GD266=0,0,GE266/GD266*1000)</f>
        <v>1870000.0000000002</v>
      </c>
      <c r="GG266" s="6">
        <v>0</v>
      </c>
      <c r="GH266" s="5">
        <v>0</v>
      </c>
      <c r="GI266" s="8">
        <f t="shared" ref="GI266:GI277" si="1325">IF(GG266=0,0,GH266/GG266*1000)</f>
        <v>0</v>
      </c>
      <c r="GJ266" s="6">
        <v>0</v>
      </c>
      <c r="GK266" s="5">
        <v>0</v>
      </c>
      <c r="GL266" s="8">
        <f t="shared" ref="GL266:GL277" si="1326">IF(GJ266=0,0,GK266/GJ266*1000)</f>
        <v>0</v>
      </c>
      <c r="GM266" s="6">
        <v>0</v>
      </c>
      <c r="GN266" s="5">
        <v>0</v>
      </c>
      <c r="GO266" s="8">
        <f t="shared" ref="GO266:GO277" si="1327">IF(GM266=0,0,GN266/GM266*1000)</f>
        <v>0</v>
      </c>
      <c r="GP266" s="6">
        <f>SUMIF($C$5:$GO$5,"Ton",C266:GO266)</f>
        <v>743.9764899999999</v>
      </c>
      <c r="GQ266" s="8">
        <f>SUMIF($C$5:$GO$5,"F*",C266:GO266)</f>
        <v>14003.643</v>
      </c>
    </row>
    <row r="267" spans="1:199" x14ac:dyDescent="0.3">
      <c r="A267" s="53">
        <v>2024</v>
      </c>
      <c r="B267" s="54" t="s">
        <v>3</v>
      </c>
      <c r="C267" s="6">
        <v>0</v>
      </c>
      <c r="D267" s="5">
        <v>0</v>
      </c>
      <c r="E267" s="8">
        <f t="shared" ref="E267:E268" si="1328">IF(C267=0,0,D267/C267*1000)</f>
        <v>0</v>
      </c>
      <c r="F267" s="6">
        <v>0</v>
      </c>
      <c r="G267" s="5">
        <v>0</v>
      </c>
      <c r="H267" s="8">
        <f t="shared" si="1264"/>
        <v>0</v>
      </c>
      <c r="I267" s="6">
        <v>0</v>
      </c>
      <c r="J267" s="5">
        <v>0</v>
      </c>
      <c r="K267" s="8">
        <f t="shared" si="1265"/>
        <v>0</v>
      </c>
      <c r="L267" s="6">
        <v>0</v>
      </c>
      <c r="M267" s="5">
        <v>0</v>
      </c>
      <c r="N267" s="8">
        <f t="shared" si="1266"/>
        <v>0</v>
      </c>
      <c r="O267" s="67">
        <v>20</v>
      </c>
      <c r="P267" s="5">
        <v>1108.386</v>
      </c>
      <c r="Q267" s="8">
        <f t="shared" si="1267"/>
        <v>55419.3</v>
      </c>
      <c r="R267" s="6">
        <v>0</v>
      </c>
      <c r="S267" s="5">
        <v>0</v>
      </c>
      <c r="T267" s="8">
        <f t="shared" si="1268"/>
        <v>0</v>
      </c>
      <c r="U267" s="6">
        <v>0</v>
      </c>
      <c r="V267" s="5">
        <v>0</v>
      </c>
      <c r="W267" s="8">
        <f t="shared" si="1269"/>
        <v>0</v>
      </c>
      <c r="X267" s="6">
        <v>0</v>
      </c>
      <c r="Y267" s="5">
        <v>0</v>
      </c>
      <c r="Z267" s="8">
        <f t="shared" si="1270"/>
        <v>0</v>
      </c>
      <c r="AA267" s="6">
        <v>0</v>
      </c>
      <c r="AB267" s="5">
        <v>0</v>
      </c>
      <c r="AC267" s="8">
        <f t="shared" si="1271"/>
        <v>0</v>
      </c>
      <c r="AD267" s="6">
        <v>0</v>
      </c>
      <c r="AE267" s="5">
        <v>0</v>
      </c>
      <c r="AF267" s="8">
        <f t="shared" si="1272"/>
        <v>0</v>
      </c>
      <c r="AG267" s="6">
        <v>0</v>
      </c>
      <c r="AH267" s="5">
        <v>0</v>
      </c>
      <c r="AI267" s="8">
        <f t="shared" si="1273"/>
        <v>0</v>
      </c>
      <c r="AJ267" s="6">
        <v>0</v>
      </c>
      <c r="AK267" s="5">
        <v>0</v>
      </c>
      <c r="AL267" s="8">
        <f t="shared" si="1274"/>
        <v>0</v>
      </c>
      <c r="AM267" s="6">
        <v>0</v>
      </c>
      <c r="AN267" s="5">
        <v>0</v>
      </c>
      <c r="AO267" s="8">
        <f t="shared" si="1275"/>
        <v>0</v>
      </c>
      <c r="AP267" s="6">
        <v>0</v>
      </c>
      <c r="AQ267" s="5">
        <v>0</v>
      </c>
      <c r="AR267" s="8">
        <f t="shared" si="1276"/>
        <v>0</v>
      </c>
      <c r="AS267" s="6">
        <v>0</v>
      </c>
      <c r="AT267" s="5">
        <v>0</v>
      </c>
      <c r="AU267" s="8">
        <f t="shared" si="1277"/>
        <v>0</v>
      </c>
      <c r="AV267" s="6">
        <v>0</v>
      </c>
      <c r="AW267" s="5">
        <v>0</v>
      </c>
      <c r="AX267" s="8">
        <f t="shared" si="1278"/>
        <v>0</v>
      </c>
      <c r="AY267" s="6">
        <v>0</v>
      </c>
      <c r="AZ267" s="5">
        <v>0</v>
      </c>
      <c r="BA267" s="8">
        <f t="shared" si="1279"/>
        <v>0</v>
      </c>
      <c r="BB267" s="6">
        <v>0</v>
      </c>
      <c r="BC267" s="5">
        <v>0</v>
      </c>
      <c r="BD267" s="8">
        <f t="shared" si="1280"/>
        <v>0</v>
      </c>
      <c r="BE267" s="6">
        <v>0</v>
      </c>
      <c r="BF267" s="5">
        <v>0</v>
      </c>
      <c r="BG267" s="8">
        <f t="shared" si="1281"/>
        <v>0</v>
      </c>
      <c r="BH267" s="67">
        <v>2.4979999999999999E-2</v>
      </c>
      <c r="BI267" s="5">
        <v>16.181000000000001</v>
      </c>
      <c r="BJ267" s="8">
        <f t="shared" si="1282"/>
        <v>647758.20656525227</v>
      </c>
      <c r="BK267" s="6">
        <v>0</v>
      </c>
      <c r="BL267" s="5">
        <v>0</v>
      </c>
      <c r="BM267" s="8">
        <f t="shared" si="1283"/>
        <v>0</v>
      </c>
      <c r="BN267" s="6">
        <v>0</v>
      </c>
      <c r="BO267" s="5">
        <v>0</v>
      </c>
      <c r="BP267" s="8">
        <f t="shared" si="1284"/>
        <v>0</v>
      </c>
      <c r="BQ267" s="6">
        <v>0</v>
      </c>
      <c r="BR267" s="5">
        <v>0</v>
      </c>
      <c r="BS267" s="8">
        <f t="shared" si="1285"/>
        <v>0</v>
      </c>
      <c r="BT267" s="6">
        <v>0</v>
      </c>
      <c r="BU267" s="5">
        <v>0</v>
      </c>
      <c r="BV267" s="8">
        <f t="shared" si="1286"/>
        <v>0</v>
      </c>
      <c r="BW267" s="6">
        <v>0</v>
      </c>
      <c r="BX267" s="5">
        <v>0</v>
      </c>
      <c r="BY267" s="8">
        <f t="shared" si="1287"/>
        <v>0</v>
      </c>
      <c r="BZ267" s="6">
        <v>0</v>
      </c>
      <c r="CA267" s="5">
        <v>0</v>
      </c>
      <c r="CB267" s="8">
        <f t="shared" si="1288"/>
        <v>0</v>
      </c>
      <c r="CC267" s="6">
        <v>0</v>
      </c>
      <c r="CD267" s="5">
        <v>0</v>
      </c>
      <c r="CE267" s="8">
        <f t="shared" si="1289"/>
        <v>0</v>
      </c>
      <c r="CF267" s="6">
        <v>0</v>
      </c>
      <c r="CG267" s="5">
        <v>0</v>
      </c>
      <c r="CH267" s="8">
        <f t="shared" si="1290"/>
        <v>0</v>
      </c>
      <c r="CI267" s="6">
        <v>0</v>
      </c>
      <c r="CJ267" s="5">
        <v>0</v>
      </c>
      <c r="CK267" s="8">
        <f t="shared" si="1291"/>
        <v>0</v>
      </c>
      <c r="CL267" s="6">
        <v>0</v>
      </c>
      <c r="CM267" s="5">
        <v>0</v>
      </c>
      <c r="CN267" s="8">
        <f t="shared" si="1292"/>
        <v>0</v>
      </c>
      <c r="CO267" s="6">
        <v>0</v>
      </c>
      <c r="CP267" s="5">
        <v>0</v>
      </c>
      <c r="CQ267" s="8">
        <f t="shared" si="1293"/>
        <v>0</v>
      </c>
      <c r="CR267" s="6">
        <v>0</v>
      </c>
      <c r="CS267" s="5">
        <v>0</v>
      </c>
      <c r="CT267" s="8">
        <f t="shared" si="1294"/>
        <v>0</v>
      </c>
      <c r="CU267" s="6">
        <v>0</v>
      </c>
      <c r="CV267" s="5">
        <v>0</v>
      </c>
      <c r="CW267" s="8">
        <f t="shared" si="1295"/>
        <v>0</v>
      </c>
      <c r="CX267" s="6">
        <v>0</v>
      </c>
      <c r="CY267" s="5">
        <v>0</v>
      </c>
      <c r="CZ267" s="8">
        <f t="shared" si="1296"/>
        <v>0</v>
      </c>
      <c r="DA267" s="6">
        <v>0</v>
      </c>
      <c r="DB267" s="5">
        <v>0</v>
      </c>
      <c r="DC267" s="8">
        <f t="shared" si="1297"/>
        <v>0</v>
      </c>
      <c r="DD267" s="6">
        <v>0</v>
      </c>
      <c r="DE267" s="5">
        <v>0</v>
      </c>
      <c r="DF267" s="8">
        <f t="shared" si="1298"/>
        <v>0</v>
      </c>
      <c r="DG267" s="6">
        <v>0</v>
      </c>
      <c r="DH267" s="5">
        <v>0</v>
      </c>
      <c r="DI267" s="8">
        <f t="shared" si="1299"/>
        <v>0</v>
      </c>
      <c r="DJ267" s="6">
        <v>0</v>
      </c>
      <c r="DK267" s="5">
        <v>0</v>
      </c>
      <c r="DL267" s="8">
        <f t="shared" si="1300"/>
        <v>0</v>
      </c>
      <c r="DM267" s="6">
        <v>0</v>
      </c>
      <c r="DN267" s="5">
        <v>0</v>
      </c>
      <c r="DO267" s="8">
        <f t="shared" si="1301"/>
        <v>0</v>
      </c>
      <c r="DP267" s="67">
        <v>552.38</v>
      </c>
      <c r="DQ267" s="5">
        <v>11063.541999999999</v>
      </c>
      <c r="DR267" s="8">
        <f t="shared" si="1302"/>
        <v>20028.860567000975</v>
      </c>
      <c r="DS267" s="6">
        <v>0</v>
      </c>
      <c r="DT267" s="5">
        <v>0</v>
      </c>
      <c r="DU267" s="8">
        <f t="shared" si="1303"/>
        <v>0</v>
      </c>
      <c r="DV267" s="6">
        <v>0</v>
      </c>
      <c r="DW267" s="5">
        <v>0</v>
      </c>
      <c r="DX267" s="8">
        <f t="shared" si="1304"/>
        <v>0</v>
      </c>
      <c r="DY267" s="6">
        <v>0</v>
      </c>
      <c r="DZ267" s="5">
        <v>0</v>
      </c>
      <c r="EA267" s="8">
        <f t="shared" si="1305"/>
        <v>0</v>
      </c>
      <c r="EB267" s="67">
        <v>240</v>
      </c>
      <c r="EC267" s="5">
        <v>3467.373</v>
      </c>
      <c r="ED267" s="8">
        <f t="shared" si="1306"/>
        <v>14447.387499999999</v>
      </c>
      <c r="EE267" s="6">
        <v>0</v>
      </c>
      <c r="EF267" s="5">
        <v>0</v>
      </c>
      <c r="EG267" s="8">
        <f t="shared" si="1307"/>
        <v>0</v>
      </c>
      <c r="EH267" s="6">
        <v>0</v>
      </c>
      <c r="EI267" s="5">
        <v>0</v>
      </c>
      <c r="EJ267" s="8">
        <f t="shared" si="1308"/>
        <v>0</v>
      </c>
      <c r="EK267" s="6">
        <v>0</v>
      </c>
      <c r="EL267" s="5">
        <v>0</v>
      </c>
      <c r="EM267" s="8">
        <f t="shared" si="1309"/>
        <v>0</v>
      </c>
      <c r="EN267" s="6">
        <v>0</v>
      </c>
      <c r="EO267" s="5">
        <v>0</v>
      </c>
      <c r="EP267" s="8">
        <f t="shared" si="1310"/>
        <v>0</v>
      </c>
      <c r="EQ267" s="6">
        <v>0</v>
      </c>
      <c r="ER267" s="5">
        <v>0</v>
      </c>
      <c r="ES267" s="8">
        <f t="shared" si="1311"/>
        <v>0</v>
      </c>
      <c r="ET267" s="6">
        <v>0</v>
      </c>
      <c r="EU267" s="5">
        <v>0</v>
      </c>
      <c r="EV267" s="8">
        <f t="shared" si="1312"/>
        <v>0</v>
      </c>
      <c r="EW267" s="6">
        <v>0</v>
      </c>
      <c r="EX267" s="5">
        <v>0</v>
      </c>
      <c r="EY267" s="8">
        <f t="shared" si="1313"/>
        <v>0</v>
      </c>
      <c r="EZ267" s="6">
        <v>0</v>
      </c>
      <c r="FA267" s="5">
        <v>0</v>
      </c>
      <c r="FB267" s="8">
        <f t="shared" si="1314"/>
        <v>0</v>
      </c>
      <c r="FC267" s="67">
        <v>101.15300000000001</v>
      </c>
      <c r="FD267" s="5">
        <v>2849.5360000000001</v>
      </c>
      <c r="FE267" s="8">
        <f t="shared" si="1315"/>
        <v>28170.55351793817</v>
      </c>
      <c r="FF267" s="6">
        <v>0</v>
      </c>
      <c r="FG267" s="5">
        <v>0</v>
      </c>
      <c r="FH267" s="8">
        <f t="shared" si="1316"/>
        <v>0</v>
      </c>
      <c r="FI267" s="67">
        <v>0.9</v>
      </c>
      <c r="FJ267" s="5">
        <v>61.582000000000001</v>
      </c>
      <c r="FK267" s="8">
        <f t="shared" si="1317"/>
        <v>68424.444444444453</v>
      </c>
      <c r="FL267" s="6">
        <v>0</v>
      </c>
      <c r="FM267" s="5">
        <v>0</v>
      </c>
      <c r="FN267" s="8">
        <f t="shared" si="1318"/>
        <v>0</v>
      </c>
      <c r="FO267" s="6">
        <v>0</v>
      </c>
      <c r="FP267" s="5">
        <v>0</v>
      </c>
      <c r="FQ267" s="8">
        <f t="shared" si="1319"/>
        <v>0</v>
      </c>
      <c r="FR267" s="6">
        <v>0</v>
      </c>
      <c r="FS267" s="5">
        <v>0</v>
      </c>
      <c r="FT267" s="8">
        <f t="shared" si="1320"/>
        <v>0</v>
      </c>
      <c r="FU267" s="6">
        <v>0</v>
      </c>
      <c r="FV267" s="5">
        <v>0</v>
      </c>
      <c r="FW267" s="8">
        <f t="shared" si="1321"/>
        <v>0</v>
      </c>
      <c r="FX267" s="6">
        <v>0</v>
      </c>
      <c r="FY267" s="5">
        <v>0</v>
      </c>
      <c r="FZ267" s="8">
        <f t="shared" si="1322"/>
        <v>0</v>
      </c>
      <c r="GA267" s="6">
        <v>0</v>
      </c>
      <c r="GB267" s="5">
        <v>0</v>
      </c>
      <c r="GC267" s="8">
        <f t="shared" si="1323"/>
        <v>0</v>
      </c>
      <c r="GD267" s="6">
        <v>0</v>
      </c>
      <c r="GE267" s="5">
        <v>0</v>
      </c>
      <c r="GF267" s="8">
        <f t="shared" si="1324"/>
        <v>0</v>
      </c>
      <c r="GG267" s="67">
        <v>2.97E-3</v>
      </c>
      <c r="GH267" s="5">
        <v>13.843</v>
      </c>
      <c r="GI267" s="8">
        <f t="shared" si="1325"/>
        <v>4660942.7609427609</v>
      </c>
      <c r="GJ267" s="6">
        <v>0</v>
      </c>
      <c r="GK267" s="5">
        <v>0</v>
      </c>
      <c r="GL267" s="8">
        <f t="shared" si="1326"/>
        <v>0</v>
      </c>
      <c r="GM267" s="6">
        <v>0</v>
      </c>
      <c r="GN267" s="5">
        <v>0</v>
      </c>
      <c r="GO267" s="8">
        <f t="shared" si="1327"/>
        <v>0</v>
      </c>
      <c r="GP267" s="6">
        <f t="shared" ref="GP267:GP278" si="1329">SUMIF($C$5:$GO$5,"Ton",C267:GO267)</f>
        <v>914.46095000000003</v>
      </c>
      <c r="GQ267" s="8">
        <f t="shared" ref="GQ267:GQ278" si="1330">SUMIF($C$5:$GO$5,"F*",C267:GO267)</f>
        <v>18580.442999999999</v>
      </c>
    </row>
    <row r="268" spans="1:199" x14ac:dyDescent="0.3">
      <c r="A268" s="53">
        <v>2024</v>
      </c>
      <c r="B268" s="54" t="s">
        <v>4</v>
      </c>
      <c r="C268" s="6">
        <v>0</v>
      </c>
      <c r="D268" s="5">
        <v>0</v>
      </c>
      <c r="E268" s="8">
        <f t="shared" si="1328"/>
        <v>0</v>
      </c>
      <c r="F268" s="6">
        <v>0</v>
      </c>
      <c r="G268" s="5">
        <v>0</v>
      </c>
      <c r="H268" s="8">
        <f t="shared" si="1264"/>
        <v>0</v>
      </c>
      <c r="I268" s="6">
        <v>0</v>
      </c>
      <c r="J268" s="5">
        <v>0</v>
      </c>
      <c r="K268" s="8">
        <f t="shared" si="1265"/>
        <v>0</v>
      </c>
      <c r="L268" s="6">
        <v>0</v>
      </c>
      <c r="M268" s="5">
        <v>0</v>
      </c>
      <c r="N268" s="8">
        <f t="shared" si="1266"/>
        <v>0</v>
      </c>
      <c r="O268" s="6">
        <v>0</v>
      </c>
      <c r="P268" s="5">
        <v>0</v>
      </c>
      <c r="Q268" s="8">
        <f t="shared" si="1267"/>
        <v>0</v>
      </c>
      <c r="R268" s="6">
        <v>0</v>
      </c>
      <c r="S268" s="5">
        <v>0</v>
      </c>
      <c r="T268" s="8">
        <f t="shared" si="1268"/>
        <v>0</v>
      </c>
      <c r="U268" s="6">
        <v>0</v>
      </c>
      <c r="V268" s="5">
        <v>0</v>
      </c>
      <c r="W268" s="8">
        <f t="shared" si="1269"/>
        <v>0</v>
      </c>
      <c r="X268" s="6">
        <v>0</v>
      </c>
      <c r="Y268" s="5">
        <v>0</v>
      </c>
      <c r="Z268" s="8">
        <f t="shared" si="1270"/>
        <v>0</v>
      </c>
      <c r="AA268" s="67">
        <v>479.32</v>
      </c>
      <c r="AB268" s="5">
        <v>10528.874</v>
      </c>
      <c r="AC268" s="8">
        <f t="shared" si="1271"/>
        <v>21966.273053492449</v>
      </c>
      <c r="AD268" s="6">
        <v>0</v>
      </c>
      <c r="AE268" s="5">
        <v>0</v>
      </c>
      <c r="AF268" s="8">
        <f t="shared" si="1272"/>
        <v>0</v>
      </c>
      <c r="AG268" s="6">
        <v>0</v>
      </c>
      <c r="AH268" s="5">
        <v>0</v>
      </c>
      <c r="AI268" s="8">
        <f t="shared" si="1273"/>
        <v>0</v>
      </c>
      <c r="AJ268" s="6">
        <v>0</v>
      </c>
      <c r="AK268" s="5">
        <v>0</v>
      </c>
      <c r="AL268" s="8">
        <f t="shared" si="1274"/>
        <v>0</v>
      </c>
      <c r="AM268" s="6">
        <v>0</v>
      </c>
      <c r="AN268" s="5">
        <v>0</v>
      </c>
      <c r="AO268" s="8">
        <f t="shared" si="1275"/>
        <v>0</v>
      </c>
      <c r="AP268" s="6">
        <v>0</v>
      </c>
      <c r="AQ268" s="5">
        <v>0</v>
      </c>
      <c r="AR268" s="8">
        <f t="shared" si="1276"/>
        <v>0</v>
      </c>
      <c r="AS268" s="6">
        <v>0</v>
      </c>
      <c r="AT268" s="5">
        <v>0</v>
      </c>
      <c r="AU268" s="8">
        <f t="shared" si="1277"/>
        <v>0</v>
      </c>
      <c r="AV268" s="6">
        <v>0</v>
      </c>
      <c r="AW268" s="5">
        <v>0</v>
      </c>
      <c r="AX268" s="8">
        <f t="shared" si="1278"/>
        <v>0</v>
      </c>
      <c r="AY268" s="6">
        <v>0</v>
      </c>
      <c r="AZ268" s="5">
        <v>0</v>
      </c>
      <c r="BA268" s="8">
        <f t="shared" si="1279"/>
        <v>0</v>
      </c>
      <c r="BB268" s="67">
        <v>2.3E-2</v>
      </c>
      <c r="BC268" s="5">
        <v>2.7029999999999998</v>
      </c>
      <c r="BD268" s="8">
        <f t="shared" si="1280"/>
        <v>117521.73913043478</v>
      </c>
      <c r="BE268" s="6">
        <v>0</v>
      </c>
      <c r="BF268" s="5">
        <v>0</v>
      </c>
      <c r="BG268" s="8">
        <f t="shared" si="1281"/>
        <v>0</v>
      </c>
      <c r="BH268" s="6">
        <v>0</v>
      </c>
      <c r="BI268" s="5">
        <v>0</v>
      </c>
      <c r="BJ268" s="8">
        <f t="shared" si="1282"/>
        <v>0</v>
      </c>
      <c r="BK268" s="6">
        <v>0</v>
      </c>
      <c r="BL268" s="5">
        <v>0</v>
      </c>
      <c r="BM268" s="8">
        <f t="shared" si="1283"/>
        <v>0</v>
      </c>
      <c r="BN268" s="6">
        <v>0</v>
      </c>
      <c r="BO268" s="5">
        <v>0</v>
      </c>
      <c r="BP268" s="8">
        <f t="shared" si="1284"/>
        <v>0</v>
      </c>
      <c r="BQ268" s="6">
        <v>0</v>
      </c>
      <c r="BR268" s="5">
        <v>0</v>
      </c>
      <c r="BS268" s="8">
        <f t="shared" si="1285"/>
        <v>0</v>
      </c>
      <c r="BT268" s="6">
        <v>0</v>
      </c>
      <c r="BU268" s="5">
        <v>0</v>
      </c>
      <c r="BV268" s="8">
        <f t="shared" si="1286"/>
        <v>0</v>
      </c>
      <c r="BW268" s="6">
        <v>0</v>
      </c>
      <c r="BX268" s="5">
        <v>0</v>
      </c>
      <c r="BY268" s="8">
        <f t="shared" si="1287"/>
        <v>0</v>
      </c>
      <c r="BZ268" s="6">
        <v>0</v>
      </c>
      <c r="CA268" s="5">
        <v>0</v>
      </c>
      <c r="CB268" s="8">
        <f t="shared" si="1288"/>
        <v>0</v>
      </c>
      <c r="CC268" s="6">
        <v>0</v>
      </c>
      <c r="CD268" s="5">
        <v>0</v>
      </c>
      <c r="CE268" s="8">
        <f t="shared" si="1289"/>
        <v>0</v>
      </c>
      <c r="CF268" s="6">
        <v>0</v>
      </c>
      <c r="CG268" s="5">
        <v>0</v>
      </c>
      <c r="CH268" s="8">
        <f t="shared" si="1290"/>
        <v>0</v>
      </c>
      <c r="CI268" s="6">
        <v>0</v>
      </c>
      <c r="CJ268" s="5">
        <v>0</v>
      </c>
      <c r="CK268" s="8">
        <f t="shared" si="1291"/>
        <v>0</v>
      </c>
      <c r="CL268" s="6">
        <v>0</v>
      </c>
      <c r="CM268" s="5">
        <v>0</v>
      </c>
      <c r="CN268" s="8">
        <f t="shared" si="1292"/>
        <v>0</v>
      </c>
      <c r="CO268" s="6">
        <v>0</v>
      </c>
      <c r="CP268" s="5">
        <v>0</v>
      </c>
      <c r="CQ268" s="8">
        <f t="shared" si="1293"/>
        <v>0</v>
      </c>
      <c r="CR268" s="6">
        <v>0</v>
      </c>
      <c r="CS268" s="5">
        <v>0</v>
      </c>
      <c r="CT268" s="8">
        <f t="shared" si="1294"/>
        <v>0</v>
      </c>
      <c r="CU268" s="6">
        <v>0</v>
      </c>
      <c r="CV268" s="5">
        <v>0</v>
      </c>
      <c r="CW268" s="8">
        <f t="shared" si="1295"/>
        <v>0</v>
      </c>
      <c r="CX268" s="6">
        <v>0</v>
      </c>
      <c r="CY268" s="5">
        <v>0</v>
      </c>
      <c r="CZ268" s="8">
        <f t="shared" si="1296"/>
        <v>0</v>
      </c>
      <c r="DA268" s="6">
        <v>0</v>
      </c>
      <c r="DB268" s="5">
        <v>0</v>
      </c>
      <c r="DC268" s="8">
        <f t="shared" si="1297"/>
        <v>0</v>
      </c>
      <c r="DD268" s="6">
        <v>0</v>
      </c>
      <c r="DE268" s="5">
        <v>0</v>
      </c>
      <c r="DF268" s="8">
        <f t="shared" si="1298"/>
        <v>0</v>
      </c>
      <c r="DG268" s="6">
        <v>0</v>
      </c>
      <c r="DH268" s="5">
        <v>0</v>
      </c>
      <c r="DI268" s="8">
        <f t="shared" si="1299"/>
        <v>0</v>
      </c>
      <c r="DJ268" s="6">
        <v>0</v>
      </c>
      <c r="DK268" s="5">
        <v>0</v>
      </c>
      <c r="DL268" s="8">
        <f t="shared" si="1300"/>
        <v>0</v>
      </c>
      <c r="DM268" s="6">
        <v>0</v>
      </c>
      <c r="DN268" s="5">
        <v>0</v>
      </c>
      <c r="DO268" s="8">
        <f t="shared" si="1301"/>
        <v>0</v>
      </c>
      <c r="DP268" s="67">
        <v>9.1199999999999992</v>
      </c>
      <c r="DQ268" s="5">
        <v>412.07299999999998</v>
      </c>
      <c r="DR268" s="8">
        <f t="shared" si="1302"/>
        <v>45183.442982456145</v>
      </c>
      <c r="DS268" s="6">
        <v>0</v>
      </c>
      <c r="DT268" s="5">
        <v>0</v>
      </c>
      <c r="DU268" s="8">
        <f t="shared" si="1303"/>
        <v>0</v>
      </c>
      <c r="DV268" s="6">
        <v>0</v>
      </c>
      <c r="DW268" s="5">
        <v>0</v>
      </c>
      <c r="DX268" s="8">
        <f t="shared" si="1304"/>
        <v>0</v>
      </c>
      <c r="DY268" s="6">
        <v>0</v>
      </c>
      <c r="DZ268" s="5">
        <v>0</v>
      </c>
      <c r="EA268" s="8">
        <f t="shared" si="1305"/>
        <v>0</v>
      </c>
      <c r="EB268" s="6">
        <v>0</v>
      </c>
      <c r="EC268" s="5">
        <v>0</v>
      </c>
      <c r="ED268" s="8">
        <f t="shared" si="1306"/>
        <v>0</v>
      </c>
      <c r="EE268" s="6">
        <v>0</v>
      </c>
      <c r="EF268" s="5">
        <v>0</v>
      </c>
      <c r="EG268" s="8">
        <f t="shared" si="1307"/>
        <v>0</v>
      </c>
      <c r="EH268" s="6">
        <v>0</v>
      </c>
      <c r="EI268" s="5">
        <v>0</v>
      </c>
      <c r="EJ268" s="8">
        <f t="shared" si="1308"/>
        <v>0</v>
      </c>
      <c r="EK268" s="6">
        <v>0</v>
      </c>
      <c r="EL268" s="5">
        <v>0</v>
      </c>
      <c r="EM268" s="8">
        <f t="shared" si="1309"/>
        <v>0</v>
      </c>
      <c r="EN268" s="6">
        <v>0</v>
      </c>
      <c r="EO268" s="5">
        <v>0</v>
      </c>
      <c r="EP268" s="8">
        <f t="shared" si="1310"/>
        <v>0</v>
      </c>
      <c r="EQ268" s="6">
        <v>0</v>
      </c>
      <c r="ER268" s="5">
        <v>0</v>
      </c>
      <c r="ES268" s="8">
        <f t="shared" si="1311"/>
        <v>0</v>
      </c>
      <c r="ET268" s="6">
        <v>0</v>
      </c>
      <c r="EU268" s="5">
        <v>0</v>
      </c>
      <c r="EV268" s="8">
        <f t="shared" si="1312"/>
        <v>0</v>
      </c>
      <c r="EW268" s="6">
        <v>0</v>
      </c>
      <c r="EX268" s="5">
        <v>0</v>
      </c>
      <c r="EY268" s="8">
        <f t="shared" si="1313"/>
        <v>0</v>
      </c>
      <c r="EZ268" s="6">
        <v>0</v>
      </c>
      <c r="FA268" s="5">
        <v>0</v>
      </c>
      <c r="FB268" s="8">
        <f t="shared" si="1314"/>
        <v>0</v>
      </c>
      <c r="FC268" s="67">
        <v>3.3921700000000001</v>
      </c>
      <c r="FD268" s="5">
        <v>175.602</v>
      </c>
      <c r="FE268" s="8">
        <f t="shared" si="1315"/>
        <v>51766.863099431925</v>
      </c>
      <c r="FF268" s="6">
        <v>0</v>
      </c>
      <c r="FG268" s="5">
        <v>0</v>
      </c>
      <c r="FH268" s="8">
        <f t="shared" si="1316"/>
        <v>0</v>
      </c>
      <c r="FI268" s="6">
        <v>0</v>
      </c>
      <c r="FJ268" s="5">
        <v>0</v>
      </c>
      <c r="FK268" s="8">
        <f t="shared" si="1317"/>
        <v>0</v>
      </c>
      <c r="FL268" s="6">
        <v>0</v>
      </c>
      <c r="FM268" s="5">
        <v>0</v>
      </c>
      <c r="FN268" s="8">
        <f t="shared" si="1318"/>
        <v>0</v>
      </c>
      <c r="FO268" s="6">
        <v>0</v>
      </c>
      <c r="FP268" s="5">
        <v>0</v>
      </c>
      <c r="FQ268" s="8">
        <f t="shared" si="1319"/>
        <v>0</v>
      </c>
      <c r="FR268" s="6">
        <v>0</v>
      </c>
      <c r="FS268" s="5">
        <v>0</v>
      </c>
      <c r="FT268" s="8">
        <f t="shared" si="1320"/>
        <v>0</v>
      </c>
      <c r="FU268" s="6">
        <v>0</v>
      </c>
      <c r="FV268" s="5">
        <v>0</v>
      </c>
      <c r="FW268" s="8">
        <f t="shared" si="1321"/>
        <v>0</v>
      </c>
      <c r="FX268" s="6">
        <v>0</v>
      </c>
      <c r="FY268" s="5">
        <v>0</v>
      </c>
      <c r="FZ268" s="8">
        <f t="shared" si="1322"/>
        <v>0</v>
      </c>
      <c r="GA268" s="6">
        <v>0</v>
      </c>
      <c r="GB268" s="5">
        <v>0</v>
      </c>
      <c r="GC268" s="8">
        <f t="shared" si="1323"/>
        <v>0</v>
      </c>
      <c r="GD268" s="67">
        <v>1.4999999999999999E-2</v>
      </c>
      <c r="GE268" s="5">
        <v>1.571</v>
      </c>
      <c r="GF268" s="8">
        <f t="shared" si="1324"/>
        <v>104733.33333333333</v>
      </c>
      <c r="GG268" s="6">
        <v>0</v>
      </c>
      <c r="GH268" s="5">
        <v>0</v>
      </c>
      <c r="GI268" s="8">
        <f t="shared" si="1325"/>
        <v>0</v>
      </c>
      <c r="GJ268" s="6">
        <v>0</v>
      </c>
      <c r="GK268" s="5">
        <v>0</v>
      </c>
      <c r="GL268" s="8">
        <f t="shared" si="1326"/>
        <v>0</v>
      </c>
      <c r="GM268" s="6">
        <v>0</v>
      </c>
      <c r="GN268" s="5">
        <v>0</v>
      </c>
      <c r="GO268" s="8">
        <f t="shared" si="1327"/>
        <v>0</v>
      </c>
      <c r="GP268" s="6">
        <f t="shared" si="1329"/>
        <v>491.87017000000003</v>
      </c>
      <c r="GQ268" s="8">
        <f t="shared" si="1330"/>
        <v>11120.823</v>
      </c>
    </row>
    <row r="269" spans="1:199" x14ac:dyDescent="0.3">
      <c r="A269" s="53">
        <v>2024</v>
      </c>
      <c r="B269" s="54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1264"/>
        <v>0</v>
      </c>
      <c r="I269" s="6">
        <v>0</v>
      </c>
      <c r="J269" s="5">
        <v>0</v>
      </c>
      <c r="K269" s="8">
        <f t="shared" si="1265"/>
        <v>0</v>
      </c>
      <c r="L269" s="6">
        <v>0</v>
      </c>
      <c r="M269" s="5">
        <v>0</v>
      </c>
      <c r="N269" s="8">
        <f t="shared" si="1266"/>
        <v>0</v>
      </c>
      <c r="O269" s="6">
        <v>0</v>
      </c>
      <c r="P269" s="5">
        <v>0</v>
      </c>
      <c r="Q269" s="8">
        <f t="shared" si="1267"/>
        <v>0</v>
      </c>
      <c r="R269" s="6">
        <v>0</v>
      </c>
      <c r="S269" s="5">
        <v>0</v>
      </c>
      <c r="T269" s="8">
        <f t="shared" si="1268"/>
        <v>0</v>
      </c>
      <c r="U269" s="6">
        <v>0</v>
      </c>
      <c r="V269" s="5">
        <v>0</v>
      </c>
      <c r="W269" s="8">
        <f t="shared" si="1269"/>
        <v>0</v>
      </c>
      <c r="X269" s="6">
        <v>0</v>
      </c>
      <c r="Y269" s="5">
        <v>0</v>
      </c>
      <c r="Z269" s="8">
        <f t="shared" si="1270"/>
        <v>0</v>
      </c>
      <c r="AA269" s="6">
        <v>0</v>
      </c>
      <c r="AB269" s="5">
        <v>0</v>
      </c>
      <c r="AC269" s="8">
        <f t="shared" si="1271"/>
        <v>0</v>
      </c>
      <c r="AD269" s="6">
        <v>0</v>
      </c>
      <c r="AE269" s="5">
        <v>0</v>
      </c>
      <c r="AF269" s="8">
        <f t="shared" si="1272"/>
        <v>0</v>
      </c>
      <c r="AG269" s="6">
        <v>0</v>
      </c>
      <c r="AH269" s="5">
        <v>0</v>
      </c>
      <c r="AI269" s="8">
        <f t="shared" si="1273"/>
        <v>0</v>
      </c>
      <c r="AJ269" s="6">
        <v>0</v>
      </c>
      <c r="AK269" s="5">
        <v>0</v>
      </c>
      <c r="AL269" s="8">
        <f t="shared" si="1274"/>
        <v>0</v>
      </c>
      <c r="AM269" s="6">
        <v>0</v>
      </c>
      <c r="AN269" s="5">
        <v>0</v>
      </c>
      <c r="AO269" s="8">
        <f t="shared" si="1275"/>
        <v>0</v>
      </c>
      <c r="AP269" s="6">
        <v>0</v>
      </c>
      <c r="AQ269" s="5">
        <v>0</v>
      </c>
      <c r="AR269" s="8">
        <f t="shared" si="1276"/>
        <v>0</v>
      </c>
      <c r="AS269" s="6">
        <v>0</v>
      </c>
      <c r="AT269" s="5">
        <v>0</v>
      </c>
      <c r="AU269" s="8">
        <f t="shared" si="1277"/>
        <v>0</v>
      </c>
      <c r="AV269" s="6">
        <v>0</v>
      </c>
      <c r="AW269" s="5">
        <v>0</v>
      </c>
      <c r="AX269" s="8">
        <f t="shared" si="1278"/>
        <v>0</v>
      </c>
      <c r="AY269" s="6">
        <v>0</v>
      </c>
      <c r="AZ269" s="5">
        <v>0</v>
      </c>
      <c r="BA269" s="8">
        <f t="shared" si="1279"/>
        <v>0</v>
      </c>
      <c r="BB269" s="67">
        <v>9.4999999999999998E-3</v>
      </c>
      <c r="BC269" s="5">
        <v>0.97599999999999998</v>
      </c>
      <c r="BD269" s="8">
        <f t="shared" si="1280"/>
        <v>102736.84210526316</v>
      </c>
      <c r="BE269" s="6">
        <v>0</v>
      </c>
      <c r="BF269" s="5">
        <v>0</v>
      </c>
      <c r="BG269" s="8">
        <f t="shared" si="1281"/>
        <v>0</v>
      </c>
      <c r="BH269" s="67">
        <v>0.6</v>
      </c>
      <c r="BI269" s="5">
        <v>28.114999999999998</v>
      </c>
      <c r="BJ269" s="8">
        <f t="shared" si="1282"/>
        <v>46858.333333333336</v>
      </c>
      <c r="BK269" s="6">
        <v>0</v>
      </c>
      <c r="BL269" s="5">
        <v>0</v>
      </c>
      <c r="BM269" s="8">
        <f t="shared" si="1283"/>
        <v>0</v>
      </c>
      <c r="BN269" s="6">
        <v>0</v>
      </c>
      <c r="BO269" s="5">
        <v>0</v>
      </c>
      <c r="BP269" s="8">
        <f t="shared" si="1284"/>
        <v>0</v>
      </c>
      <c r="BQ269" s="6">
        <v>0</v>
      </c>
      <c r="BR269" s="5">
        <v>0</v>
      </c>
      <c r="BS269" s="8">
        <f t="shared" si="1285"/>
        <v>0</v>
      </c>
      <c r="BT269" s="6">
        <v>0</v>
      </c>
      <c r="BU269" s="5">
        <v>0</v>
      </c>
      <c r="BV269" s="8">
        <f t="shared" si="1286"/>
        <v>0</v>
      </c>
      <c r="BW269" s="6">
        <v>0</v>
      </c>
      <c r="BX269" s="5">
        <v>0</v>
      </c>
      <c r="BY269" s="8">
        <f t="shared" si="1287"/>
        <v>0</v>
      </c>
      <c r="BZ269" s="6">
        <v>0</v>
      </c>
      <c r="CA269" s="5">
        <v>0</v>
      </c>
      <c r="CB269" s="8">
        <f t="shared" si="1288"/>
        <v>0</v>
      </c>
      <c r="CC269" s="6">
        <v>0</v>
      </c>
      <c r="CD269" s="5">
        <v>0</v>
      </c>
      <c r="CE269" s="8">
        <f t="shared" si="1289"/>
        <v>0</v>
      </c>
      <c r="CF269" s="6">
        <v>0</v>
      </c>
      <c r="CG269" s="5">
        <v>0</v>
      </c>
      <c r="CH269" s="8">
        <f t="shared" si="1290"/>
        <v>0</v>
      </c>
      <c r="CI269" s="6">
        <v>0</v>
      </c>
      <c r="CJ269" s="5">
        <v>0</v>
      </c>
      <c r="CK269" s="8">
        <f t="shared" si="1291"/>
        <v>0</v>
      </c>
      <c r="CL269" s="6">
        <v>0</v>
      </c>
      <c r="CM269" s="5">
        <v>0</v>
      </c>
      <c r="CN269" s="8">
        <f t="shared" si="1292"/>
        <v>0</v>
      </c>
      <c r="CO269" s="6">
        <v>0</v>
      </c>
      <c r="CP269" s="5">
        <v>0</v>
      </c>
      <c r="CQ269" s="8">
        <f t="shared" si="1293"/>
        <v>0</v>
      </c>
      <c r="CR269" s="6">
        <v>0</v>
      </c>
      <c r="CS269" s="5">
        <v>0</v>
      </c>
      <c r="CT269" s="8">
        <f t="shared" si="1294"/>
        <v>0</v>
      </c>
      <c r="CU269" s="6">
        <v>0</v>
      </c>
      <c r="CV269" s="5">
        <v>0</v>
      </c>
      <c r="CW269" s="8">
        <f t="shared" si="1295"/>
        <v>0</v>
      </c>
      <c r="CX269" s="6">
        <v>0</v>
      </c>
      <c r="CY269" s="5">
        <v>0</v>
      </c>
      <c r="CZ269" s="8">
        <f t="shared" si="1296"/>
        <v>0</v>
      </c>
      <c r="DA269" s="6">
        <v>0</v>
      </c>
      <c r="DB269" s="5">
        <v>0</v>
      </c>
      <c r="DC269" s="8">
        <f t="shared" si="1297"/>
        <v>0</v>
      </c>
      <c r="DD269" s="67">
        <v>0.19</v>
      </c>
      <c r="DE269" s="5">
        <v>22.527000000000001</v>
      </c>
      <c r="DF269" s="8">
        <f t="shared" si="1298"/>
        <v>118563.15789473684</v>
      </c>
      <c r="DG269" s="67">
        <v>1.0500000000000001E-2</v>
      </c>
      <c r="DH269" s="5">
        <v>4.8540000000000001</v>
      </c>
      <c r="DI269" s="8">
        <f t="shared" si="1299"/>
        <v>462285.71428571426</v>
      </c>
      <c r="DJ269" s="67">
        <v>30</v>
      </c>
      <c r="DK269" s="5">
        <v>907.88400000000001</v>
      </c>
      <c r="DL269" s="8">
        <f t="shared" si="1300"/>
        <v>30262.800000000003</v>
      </c>
      <c r="DM269" s="6">
        <v>0</v>
      </c>
      <c r="DN269" s="5">
        <v>0</v>
      </c>
      <c r="DO269" s="8">
        <f t="shared" si="1301"/>
        <v>0</v>
      </c>
      <c r="DP269" s="67">
        <v>5142.7219999999998</v>
      </c>
      <c r="DQ269" s="5">
        <v>39693.264999999999</v>
      </c>
      <c r="DR269" s="8">
        <f t="shared" si="1302"/>
        <v>7718.3376818735296</v>
      </c>
      <c r="DS269" s="6">
        <v>0</v>
      </c>
      <c r="DT269" s="5">
        <v>0</v>
      </c>
      <c r="DU269" s="8">
        <f t="shared" si="1303"/>
        <v>0</v>
      </c>
      <c r="DV269" s="6">
        <v>0</v>
      </c>
      <c r="DW269" s="5">
        <v>0</v>
      </c>
      <c r="DX269" s="8">
        <f t="shared" si="1304"/>
        <v>0</v>
      </c>
      <c r="DY269" s="6">
        <v>0</v>
      </c>
      <c r="DZ269" s="5">
        <v>0</v>
      </c>
      <c r="EA269" s="8">
        <f t="shared" si="1305"/>
        <v>0</v>
      </c>
      <c r="EB269" s="6">
        <v>0</v>
      </c>
      <c r="EC269" s="5">
        <v>0</v>
      </c>
      <c r="ED269" s="8">
        <f t="shared" si="1306"/>
        <v>0</v>
      </c>
      <c r="EE269" s="6">
        <v>0</v>
      </c>
      <c r="EF269" s="5">
        <v>0</v>
      </c>
      <c r="EG269" s="8">
        <f t="shared" si="1307"/>
        <v>0</v>
      </c>
      <c r="EH269" s="6">
        <v>0</v>
      </c>
      <c r="EI269" s="5">
        <v>0</v>
      </c>
      <c r="EJ269" s="8">
        <f t="shared" si="1308"/>
        <v>0</v>
      </c>
      <c r="EK269" s="6">
        <v>0</v>
      </c>
      <c r="EL269" s="5">
        <v>0</v>
      </c>
      <c r="EM269" s="8">
        <f t="shared" si="1309"/>
        <v>0</v>
      </c>
      <c r="EN269" s="6">
        <v>0</v>
      </c>
      <c r="EO269" s="5">
        <v>0</v>
      </c>
      <c r="EP269" s="8">
        <f t="shared" si="1310"/>
        <v>0</v>
      </c>
      <c r="EQ269" s="6">
        <v>0</v>
      </c>
      <c r="ER269" s="5">
        <v>0</v>
      </c>
      <c r="ES269" s="8">
        <f t="shared" si="1311"/>
        <v>0</v>
      </c>
      <c r="ET269" s="6">
        <v>0</v>
      </c>
      <c r="EU269" s="5">
        <v>0</v>
      </c>
      <c r="EV269" s="8">
        <f t="shared" si="1312"/>
        <v>0</v>
      </c>
      <c r="EW269" s="6">
        <v>0</v>
      </c>
      <c r="EX269" s="5">
        <v>0</v>
      </c>
      <c r="EY269" s="8">
        <f t="shared" si="1313"/>
        <v>0</v>
      </c>
      <c r="EZ269" s="6">
        <v>0</v>
      </c>
      <c r="FA269" s="5">
        <v>0</v>
      </c>
      <c r="FB269" s="8">
        <f t="shared" si="1314"/>
        <v>0</v>
      </c>
      <c r="FC269" s="67">
        <v>45.665999999999997</v>
      </c>
      <c r="FD269" s="5">
        <v>1162.8910000000001</v>
      </c>
      <c r="FE269" s="8">
        <f t="shared" si="1315"/>
        <v>25465.138177199671</v>
      </c>
      <c r="FF269" s="67">
        <v>1.4038199999999998</v>
      </c>
      <c r="FG269" s="5">
        <v>191.15600000000001</v>
      </c>
      <c r="FH269" s="8">
        <f t="shared" si="1316"/>
        <v>136168.45464518244</v>
      </c>
      <c r="FI269" s="6">
        <v>0</v>
      </c>
      <c r="FJ269" s="5">
        <v>0</v>
      </c>
      <c r="FK269" s="8">
        <f t="shared" si="1317"/>
        <v>0</v>
      </c>
      <c r="FL269" s="6">
        <v>0</v>
      </c>
      <c r="FM269" s="5">
        <v>0</v>
      </c>
      <c r="FN269" s="8">
        <f t="shared" si="1318"/>
        <v>0</v>
      </c>
      <c r="FO269" s="6">
        <v>0</v>
      </c>
      <c r="FP269" s="5">
        <v>0</v>
      </c>
      <c r="FQ269" s="8">
        <f t="shared" si="1319"/>
        <v>0</v>
      </c>
      <c r="FR269" s="6">
        <v>0</v>
      </c>
      <c r="FS269" s="5">
        <v>0</v>
      </c>
      <c r="FT269" s="8">
        <f t="shared" si="1320"/>
        <v>0</v>
      </c>
      <c r="FU269" s="6">
        <v>0</v>
      </c>
      <c r="FV269" s="5">
        <v>0</v>
      </c>
      <c r="FW269" s="8">
        <f t="shared" si="1321"/>
        <v>0</v>
      </c>
      <c r="FX269" s="6">
        <v>0</v>
      </c>
      <c r="FY269" s="5">
        <v>0</v>
      </c>
      <c r="FZ269" s="8">
        <f t="shared" si="1322"/>
        <v>0</v>
      </c>
      <c r="GA269" s="6">
        <v>0</v>
      </c>
      <c r="GB269" s="5">
        <v>0</v>
      </c>
      <c r="GC269" s="8">
        <f t="shared" si="1323"/>
        <v>0</v>
      </c>
      <c r="GD269" s="67">
        <v>6.2300000000000003E-3</v>
      </c>
      <c r="GE269" s="5">
        <v>3.9860000000000002</v>
      </c>
      <c r="GF269" s="8">
        <f t="shared" si="1324"/>
        <v>639807.38362760842</v>
      </c>
      <c r="GG269" s="6">
        <v>0</v>
      </c>
      <c r="GH269" s="5">
        <v>0</v>
      </c>
      <c r="GI269" s="8">
        <f t="shared" si="1325"/>
        <v>0</v>
      </c>
      <c r="GJ269" s="6">
        <v>0</v>
      </c>
      <c r="GK269" s="5">
        <v>0</v>
      </c>
      <c r="GL269" s="8">
        <f t="shared" si="1326"/>
        <v>0</v>
      </c>
      <c r="GM269" s="6">
        <v>0</v>
      </c>
      <c r="GN269" s="5">
        <v>0</v>
      </c>
      <c r="GO269" s="8">
        <f t="shared" si="1327"/>
        <v>0</v>
      </c>
      <c r="GP269" s="6">
        <f t="shared" si="1329"/>
        <v>5220.6080500000007</v>
      </c>
      <c r="GQ269" s="8">
        <f t="shared" si="1330"/>
        <v>42015.654000000002</v>
      </c>
    </row>
    <row r="270" spans="1:199" x14ac:dyDescent="0.3">
      <c r="A270" s="53">
        <v>2024</v>
      </c>
      <c r="B270" s="8" t="s">
        <v>6</v>
      </c>
      <c r="C270" s="6">
        <v>0</v>
      </c>
      <c r="D270" s="5">
        <v>0</v>
      </c>
      <c r="E270" s="8">
        <f t="shared" ref="E270:E277" si="1331">IF(C270=0,0,D270/C270*1000)</f>
        <v>0</v>
      </c>
      <c r="F270" s="6">
        <v>0</v>
      </c>
      <c r="G270" s="5">
        <v>0</v>
      </c>
      <c r="H270" s="8">
        <f t="shared" si="1264"/>
        <v>0</v>
      </c>
      <c r="I270" s="6">
        <v>0</v>
      </c>
      <c r="J270" s="5">
        <v>0</v>
      </c>
      <c r="K270" s="8">
        <f t="shared" si="1265"/>
        <v>0</v>
      </c>
      <c r="L270" s="6">
        <v>0</v>
      </c>
      <c r="M270" s="5">
        <v>0</v>
      </c>
      <c r="N270" s="8">
        <f t="shared" si="1266"/>
        <v>0</v>
      </c>
      <c r="O270" s="6">
        <v>0</v>
      </c>
      <c r="P270" s="5">
        <v>0</v>
      </c>
      <c r="Q270" s="8">
        <f t="shared" si="1267"/>
        <v>0</v>
      </c>
      <c r="R270" s="6">
        <v>0</v>
      </c>
      <c r="S270" s="5">
        <v>0</v>
      </c>
      <c r="T270" s="8">
        <f t="shared" si="1268"/>
        <v>0</v>
      </c>
      <c r="U270" s="6">
        <v>0</v>
      </c>
      <c r="V270" s="5">
        <v>0</v>
      </c>
      <c r="W270" s="8">
        <f t="shared" si="1269"/>
        <v>0</v>
      </c>
      <c r="X270" s="6">
        <v>0</v>
      </c>
      <c r="Y270" s="5">
        <v>0</v>
      </c>
      <c r="Z270" s="8">
        <f t="shared" si="1270"/>
        <v>0</v>
      </c>
      <c r="AA270" s="67">
        <v>167.7</v>
      </c>
      <c r="AB270" s="5">
        <v>3788.3359999999998</v>
      </c>
      <c r="AC270" s="8">
        <f t="shared" si="1271"/>
        <v>22589.958258795468</v>
      </c>
      <c r="AD270" s="6">
        <v>0</v>
      </c>
      <c r="AE270" s="5">
        <v>0</v>
      </c>
      <c r="AF270" s="8">
        <f t="shared" si="1272"/>
        <v>0</v>
      </c>
      <c r="AG270" s="6">
        <v>0</v>
      </c>
      <c r="AH270" s="5">
        <v>0</v>
      </c>
      <c r="AI270" s="8">
        <f t="shared" si="1273"/>
        <v>0</v>
      </c>
      <c r="AJ270" s="6">
        <v>0</v>
      </c>
      <c r="AK270" s="5">
        <v>0</v>
      </c>
      <c r="AL270" s="8">
        <f t="shared" si="1274"/>
        <v>0</v>
      </c>
      <c r="AM270" s="6">
        <v>0</v>
      </c>
      <c r="AN270" s="5">
        <v>0</v>
      </c>
      <c r="AO270" s="8">
        <f t="shared" si="1275"/>
        <v>0</v>
      </c>
      <c r="AP270" s="6">
        <v>0</v>
      </c>
      <c r="AQ270" s="5">
        <v>0</v>
      </c>
      <c r="AR270" s="8">
        <f t="shared" si="1276"/>
        <v>0</v>
      </c>
      <c r="AS270" s="6">
        <v>0</v>
      </c>
      <c r="AT270" s="5">
        <v>0</v>
      </c>
      <c r="AU270" s="8">
        <f t="shared" si="1277"/>
        <v>0</v>
      </c>
      <c r="AV270" s="6">
        <v>0</v>
      </c>
      <c r="AW270" s="5">
        <v>0</v>
      </c>
      <c r="AX270" s="8">
        <f t="shared" si="1278"/>
        <v>0</v>
      </c>
      <c r="AY270" s="6">
        <v>0</v>
      </c>
      <c r="AZ270" s="5">
        <v>0</v>
      </c>
      <c r="BA270" s="8">
        <f t="shared" si="1279"/>
        <v>0</v>
      </c>
      <c r="BB270" s="6">
        <v>0</v>
      </c>
      <c r="BC270" s="5">
        <v>0</v>
      </c>
      <c r="BD270" s="8">
        <f t="shared" si="1280"/>
        <v>0</v>
      </c>
      <c r="BE270" s="6">
        <v>0</v>
      </c>
      <c r="BF270" s="5">
        <v>0</v>
      </c>
      <c r="BG270" s="8">
        <f t="shared" si="1281"/>
        <v>0</v>
      </c>
      <c r="BH270" s="67">
        <v>1.1999999999999999E-3</v>
      </c>
      <c r="BI270" s="5">
        <v>2.0289999999999999</v>
      </c>
      <c r="BJ270" s="8">
        <f t="shared" si="1282"/>
        <v>1690833.3333333335</v>
      </c>
      <c r="BK270" s="6">
        <v>0</v>
      </c>
      <c r="BL270" s="5">
        <v>0</v>
      </c>
      <c r="BM270" s="8">
        <f t="shared" si="1283"/>
        <v>0</v>
      </c>
      <c r="BN270" s="6">
        <v>0</v>
      </c>
      <c r="BO270" s="5">
        <v>0</v>
      </c>
      <c r="BP270" s="8">
        <f t="shared" si="1284"/>
        <v>0</v>
      </c>
      <c r="BQ270" s="6">
        <v>0</v>
      </c>
      <c r="BR270" s="5">
        <v>0</v>
      </c>
      <c r="BS270" s="8">
        <f t="shared" si="1285"/>
        <v>0</v>
      </c>
      <c r="BT270" s="6">
        <v>0</v>
      </c>
      <c r="BU270" s="5">
        <v>0</v>
      </c>
      <c r="BV270" s="8">
        <f t="shared" si="1286"/>
        <v>0</v>
      </c>
      <c r="BW270" s="6">
        <v>0</v>
      </c>
      <c r="BX270" s="5">
        <v>0</v>
      </c>
      <c r="BY270" s="8">
        <f t="shared" si="1287"/>
        <v>0</v>
      </c>
      <c r="BZ270" s="6">
        <v>0</v>
      </c>
      <c r="CA270" s="5">
        <v>0</v>
      </c>
      <c r="CB270" s="8">
        <f t="shared" si="1288"/>
        <v>0</v>
      </c>
      <c r="CC270" s="6">
        <v>0</v>
      </c>
      <c r="CD270" s="5">
        <v>0</v>
      </c>
      <c r="CE270" s="8">
        <f t="shared" si="1289"/>
        <v>0</v>
      </c>
      <c r="CF270" s="67">
        <v>9.9400000000000002E-2</v>
      </c>
      <c r="CG270" s="5">
        <v>6.859</v>
      </c>
      <c r="CH270" s="8">
        <f t="shared" si="1290"/>
        <v>69004.024144869225</v>
      </c>
      <c r="CI270" s="6">
        <v>0</v>
      </c>
      <c r="CJ270" s="5">
        <v>0</v>
      </c>
      <c r="CK270" s="8">
        <f t="shared" si="1291"/>
        <v>0</v>
      </c>
      <c r="CL270" s="67">
        <v>1E-3</v>
      </c>
      <c r="CM270" s="5">
        <v>0.33600000000000002</v>
      </c>
      <c r="CN270" s="8">
        <f t="shared" si="1292"/>
        <v>336000</v>
      </c>
      <c r="CO270" s="6">
        <v>0</v>
      </c>
      <c r="CP270" s="5">
        <v>0</v>
      </c>
      <c r="CQ270" s="8">
        <f t="shared" si="1293"/>
        <v>0</v>
      </c>
      <c r="CR270" s="6">
        <v>0</v>
      </c>
      <c r="CS270" s="5">
        <v>0</v>
      </c>
      <c r="CT270" s="8">
        <f t="shared" si="1294"/>
        <v>0</v>
      </c>
      <c r="CU270" s="6">
        <v>0</v>
      </c>
      <c r="CV270" s="5">
        <v>0</v>
      </c>
      <c r="CW270" s="8">
        <f t="shared" si="1295"/>
        <v>0</v>
      </c>
      <c r="CX270" s="6">
        <v>0</v>
      </c>
      <c r="CY270" s="5">
        <v>0</v>
      </c>
      <c r="CZ270" s="8">
        <f t="shared" si="1296"/>
        <v>0</v>
      </c>
      <c r="DA270" s="6">
        <v>0</v>
      </c>
      <c r="DB270" s="5">
        <v>0</v>
      </c>
      <c r="DC270" s="8">
        <f t="shared" si="1297"/>
        <v>0</v>
      </c>
      <c r="DD270" s="6">
        <v>0</v>
      </c>
      <c r="DE270" s="5">
        <v>0</v>
      </c>
      <c r="DF270" s="8">
        <f t="shared" si="1298"/>
        <v>0</v>
      </c>
      <c r="DG270" s="6">
        <v>0</v>
      </c>
      <c r="DH270" s="5">
        <v>0</v>
      </c>
      <c r="DI270" s="8">
        <f t="shared" si="1299"/>
        <v>0</v>
      </c>
      <c r="DJ270" s="6">
        <v>0</v>
      </c>
      <c r="DK270" s="5">
        <v>0</v>
      </c>
      <c r="DL270" s="8">
        <f t="shared" si="1300"/>
        <v>0</v>
      </c>
      <c r="DM270" s="6">
        <v>0</v>
      </c>
      <c r="DN270" s="5">
        <v>0</v>
      </c>
      <c r="DO270" s="8">
        <f t="shared" si="1301"/>
        <v>0</v>
      </c>
      <c r="DP270" s="67">
        <v>1.52</v>
      </c>
      <c r="DQ270" s="5">
        <v>96.192999999999998</v>
      </c>
      <c r="DR270" s="8">
        <f t="shared" si="1302"/>
        <v>63284.868421052626</v>
      </c>
      <c r="DS270" s="6">
        <v>0</v>
      </c>
      <c r="DT270" s="5">
        <v>0</v>
      </c>
      <c r="DU270" s="8">
        <f t="shared" si="1303"/>
        <v>0</v>
      </c>
      <c r="DV270" s="6">
        <v>0</v>
      </c>
      <c r="DW270" s="5">
        <v>0</v>
      </c>
      <c r="DX270" s="8">
        <f t="shared" si="1304"/>
        <v>0</v>
      </c>
      <c r="DY270" s="6">
        <v>0</v>
      </c>
      <c r="DZ270" s="5">
        <v>0</v>
      </c>
      <c r="EA270" s="8">
        <f t="shared" si="1305"/>
        <v>0</v>
      </c>
      <c r="EB270" s="67">
        <v>359.30700000000002</v>
      </c>
      <c r="EC270" s="5">
        <v>4794.97</v>
      </c>
      <c r="ED270" s="8">
        <f t="shared" si="1306"/>
        <v>13345.05033300214</v>
      </c>
      <c r="EE270" s="6">
        <v>0</v>
      </c>
      <c r="EF270" s="5">
        <v>0</v>
      </c>
      <c r="EG270" s="8">
        <f t="shared" si="1307"/>
        <v>0</v>
      </c>
      <c r="EH270" s="6">
        <v>0</v>
      </c>
      <c r="EI270" s="5">
        <v>0</v>
      </c>
      <c r="EJ270" s="8">
        <f t="shared" si="1308"/>
        <v>0</v>
      </c>
      <c r="EK270" s="6">
        <v>0</v>
      </c>
      <c r="EL270" s="5">
        <v>0</v>
      </c>
      <c r="EM270" s="8">
        <f t="shared" si="1309"/>
        <v>0</v>
      </c>
      <c r="EN270" s="6">
        <v>0</v>
      </c>
      <c r="EO270" s="5">
        <v>0</v>
      </c>
      <c r="EP270" s="8">
        <f t="shared" si="1310"/>
        <v>0</v>
      </c>
      <c r="EQ270" s="6">
        <v>0</v>
      </c>
      <c r="ER270" s="5">
        <v>0</v>
      </c>
      <c r="ES270" s="8">
        <f t="shared" si="1311"/>
        <v>0</v>
      </c>
      <c r="ET270" s="6">
        <v>0</v>
      </c>
      <c r="EU270" s="5">
        <v>0</v>
      </c>
      <c r="EV270" s="8">
        <f t="shared" si="1312"/>
        <v>0</v>
      </c>
      <c r="EW270" s="6">
        <v>0</v>
      </c>
      <c r="EX270" s="5">
        <v>0</v>
      </c>
      <c r="EY270" s="8">
        <f t="shared" si="1313"/>
        <v>0</v>
      </c>
      <c r="EZ270" s="6">
        <v>0</v>
      </c>
      <c r="FA270" s="5">
        <v>0</v>
      </c>
      <c r="FB270" s="8">
        <f t="shared" si="1314"/>
        <v>0</v>
      </c>
      <c r="FC270" s="67">
        <v>21.09468</v>
      </c>
      <c r="FD270" s="5">
        <v>1180.645</v>
      </c>
      <c r="FE270" s="8">
        <f t="shared" si="1315"/>
        <v>55968.850914069328</v>
      </c>
      <c r="FF270" s="67">
        <v>1.48</v>
      </c>
      <c r="FG270" s="5">
        <v>164.672</v>
      </c>
      <c r="FH270" s="8">
        <f t="shared" si="1316"/>
        <v>111264.86486486487</v>
      </c>
      <c r="FI270" s="6">
        <v>0</v>
      </c>
      <c r="FJ270" s="5">
        <v>0</v>
      </c>
      <c r="FK270" s="8">
        <f t="shared" si="1317"/>
        <v>0</v>
      </c>
      <c r="FL270" s="6">
        <v>0</v>
      </c>
      <c r="FM270" s="5">
        <v>0</v>
      </c>
      <c r="FN270" s="8">
        <f t="shared" si="1318"/>
        <v>0</v>
      </c>
      <c r="FO270" s="6">
        <v>0</v>
      </c>
      <c r="FP270" s="5">
        <v>0</v>
      </c>
      <c r="FQ270" s="8">
        <f t="shared" si="1319"/>
        <v>0</v>
      </c>
      <c r="FR270" s="6">
        <v>0</v>
      </c>
      <c r="FS270" s="5">
        <v>0</v>
      </c>
      <c r="FT270" s="8">
        <f t="shared" si="1320"/>
        <v>0</v>
      </c>
      <c r="FU270" s="6">
        <v>0</v>
      </c>
      <c r="FV270" s="5">
        <v>0</v>
      </c>
      <c r="FW270" s="8">
        <f t="shared" si="1321"/>
        <v>0</v>
      </c>
      <c r="FX270" s="6">
        <v>0</v>
      </c>
      <c r="FY270" s="5">
        <v>0</v>
      </c>
      <c r="FZ270" s="8">
        <f t="shared" si="1322"/>
        <v>0</v>
      </c>
      <c r="GA270" s="6">
        <v>0</v>
      </c>
      <c r="GB270" s="5">
        <v>0</v>
      </c>
      <c r="GC270" s="8">
        <f t="shared" si="1323"/>
        <v>0</v>
      </c>
      <c r="GD270" s="67">
        <v>7.62E-3</v>
      </c>
      <c r="GE270" s="5">
        <v>0.1</v>
      </c>
      <c r="GF270" s="8">
        <f t="shared" si="1324"/>
        <v>13123.359580052494</v>
      </c>
      <c r="GG270" s="67">
        <v>9.1E-4</v>
      </c>
      <c r="GH270" s="5">
        <v>2.7559999999999998</v>
      </c>
      <c r="GI270" s="8">
        <f t="shared" si="1325"/>
        <v>3028571.4285714286</v>
      </c>
      <c r="GJ270" s="6">
        <v>0</v>
      </c>
      <c r="GK270" s="5">
        <v>0</v>
      </c>
      <c r="GL270" s="8">
        <f t="shared" si="1326"/>
        <v>0</v>
      </c>
      <c r="GM270" s="6">
        <v>0</v>
      </c>
      <c r="GN270" s="5">
        <v>0</v>
      </c>
      <c r="GO270" s="8">
        <f t="shared" si="1327"/>
        <v>0</v>
      </c>
      <c r="GP270" s="6">
        <f t="shared" si="1329"/>
        <v>551.21181000000001</v>
      </c>
      <c r="GQ270" s="8">
        <f t="shared" si="1330"/>
        <v>10036.896000000001</v>
      </c>
    </row>
    <row r="271" spans="1:199" x14ac:dyDescent="0.3">
      <c r="A271" s="53">
        <v>2024</v>
      </c>
      <c r="B271" s="54" t="s">
        <v>7</v>
      </c>
      <c r="C271" s="6">
        <v>0</v>
      </c>
      <c r="D271" s="5">
        <v>0</v>
      </c>
      <c r="E271" s="8">
        <f t="shared" si="1331"/>
        <v>0</v>
      </c>
      <c r="F271" s="6">
        <v>0</v>
      </c>
      <c r="G271" s="5">
        <v>0</v>
      </c>
      <c r="H271" s="8">
        <f t="shared" si="1264"/>
        <v>0</v>
      </c>
      <c r="I271" s="6">
        <v>0</v>
      </c>
      <c r="J271" s="5">
        <v>0</v>
      </c>
      <c r="K271" s="8">
        <f t="shared" si="1265"/>
        <v>0</v>
      </c>
      <c r="L271" s="6">
        <v>0</v>
      </c>
      <c r="M271" s="5">
        <v>0</v>
      </c>
      <c r="N271" s="8">
        <f t="shared" si="1266"/>
        <v>0</v>
      </c>
      <c r="O271" s="6">
        <v>0</v>
      </c>
      <c r="P271" s="5">
        <v>0</v>
      </c>
      <c r="Q271" s="8">
        <f t="shared" si="1267"/>
        <v>0</v>
      </c>
      <c r="R271" s="6">
        <v>0</v>
      </c>
      <c r="S271" s="5">
        <v>0</v>
      </c>
      <c r="T271" s="8">
        <f t="shared" si="1268"/>
        <v>0</v>
      </c>
      <c r="U271" s="6">
        <v>0</v>
      </c>
      <c r="V271" s="5">
        <v>0</v>
      </c>
      <c r="W271" s="8">
        <f t="shared" si="1269"/>
        <v>0</v>
      </c>
      <c r="X271" s="6">
        <v>0</v>
      </c>
      <c r="Y271" s="5">
        <v>0</v>
      </c>
      <c r="Z271" s="8">
        <f t="shared" si="1270"/>
        <v>0</v>
      </c>
      <c r="AA271" s="67">
        <v>215.94</v>
      </c>
      <c r="AB271" s="5">
        <v>4911.1589999999997</v>
      </c>
      <c r="AC271" s="8">
        <f t="shared" si="1271"/>
        <v>22743.164767991108</v>
      </c>
      <c r="AD271" s="6">
        <v>0</v>
      </c>
      <c r="AE271" s="5">
        <v>0</v>
      </c>
      <c r="AF271" s="8">
        <f t="shared" si="1272"/>
        <v>0</v>
      </c>
      <c r="AG271" s="6">
        <v>0</v>
      </c>
      <c r="AH271" s="5">
        <v>0</v>
      </c>
      <c r="AI271" s="8">
        <f t="shared" si="1273"/>
        <v>0</v>
      </c>
      <c r="AJ271" s="6">
        <v>0</v>
      </c>
      <c r="AK271" s="5">
        <v>0</v>
      </c>
      <c r="AL271" s="8">
        <f t="shared" si="1274"/>
        <v>0</v>
      </c>
      <c r="AM271" s="6">
        <v>0</v>
      </c>
      <c r="AN271" s="5">
        <v>0</v>
      </c>
      <c r="AO271" s="8">
        <f t="shared" si="1275"/>
        <v>0</v>
      </c>
      <c r="AP271" s="6">
        <v>0</v>
      </c>
      <c r="AQ271" s="5">
        <v>0</v>
      </c>
      <c r="AR271" s="8">
        <f t="shared" si="1276"/>
        <v>0</v>
      </c>
      <c r="AS271" s="6">
        <v>0</v>
      </c>
      <c r="AT271" s="5">
        <v>0</v>
      </c>
      <c r="AU271" s="8">
        <f t="shared" si="1277"/>
        <v>0</v>
      </c>
      <c r="AV271" s="6">
        <v>0</v>
      </c>
      <c r="AW271" s="5">
        <v>0</v>
      </c>
      <c r="AX271" s="8">
        <f t="shared" si="1278"/>
        <v>0</v>
      </c>
      <c r="AY271" s="6">
        <v>0</v>
      </c>
      <c r="AZ271" s="5">
        <v>0</v>
      </c>
      <c r="BA271" s="8">
        <f t="shared" si="1279"/>
        <v>0</v>
      </c>
      <c r="BB271" s="67">
        <v>1.8760000000000002E-2</v>
      </c>
      <c r="BC271" s="5">
        <v>3.9180000000000001</v>
      </c>
      <c r="BD271" s="8">
        <f t="shared" si="1280"/>
        <v>208848.61407249465</v>
      </c>
      <c r="BE271" s="6">
        <v>0</v>
      </c>
      <c r="BF271" s="5">
        <v>0</v>
      </c>
      <c r="BG271" s="8">
        <f t="shared" si="1281"/>
        <v>0</v>
      </c>
      <c r="BH271" s="6">
        <v>0</v>
      </c>
      <c r="BI271" s="5">
        <v>0</v>
      </c>
      <c r="BJ271" s="8">
        <f t="shared" si="1282"/>
        <v>0</v>
      </c>
      <c r="BK271" s="6">
        <v>0</v>
      </c>
      <c r="BL271" s="5">
        <v>0</v>
      </c>
      <c r="BM271" s="8">
        <f t="shared" si="1283"/>
        <v>0</v>
      </c>
      <c r="BN271" s="6">
        <v>0</v>
      </c>
      <c r="BO271" s="5">
        <v>0</v>
      </c>
      <c r="BP271" s="8">
        <f t="shared" si="1284"/>
        <v>0</v>
      </c>
      <c r="BQ271" s="6">
        <v>0</v>
      </c>
      <c r="BR271" s="5">
        <v>0</v>
      </c>
      <c r="BS271" s="8">
        <f t="shared" si="1285"/>
        <v>0</v>
      </c>
      <c r="BT271" s="6">
        <v>0</v>
      </c>
      <c r="BU271" s="5">
        <v>0</v>
      </c>
      <c r="BV271" s="8">
        <f t="shared" si="1286"/>
        <v>0</v>
      </c>
      <c r="BW271" s="6">
        <v>0</v>
      </c>
      <c r="BX271" s="5">
        <v>0</v>
      </c>
      <c r="BY271" s="8">
        <f t="shared" si="1287"/>
        <v>0</v>
      </c>
      <c r="BZ271" s="6">
        <v>0</v>
      </c>
      <c r="CA271" s="5">
        <v>0</v>
      </c>
      <c r="CB271" s="8">
        <f t="shared" si="1288"/>
        <v>0</v>
      </c>
      <c r="CC271" s="6">
        <v>0</v>
      </c>
      <c r="CD271" s="5">
        <v>0</v>
      </c>
      <c r="CE271" s="8">
        <f t="shared" si="1289"/>
        <v>0</v>
      </c>
      <c r="CF271" s="6">
        <v>0</v>
      </c>
      <c r="CG271" s="5">
        <v>0</v>
      </c>
      <c r="CH271" s="8">
        <f t="shared" si="1290"/>
        <v>0</v>
      </c>
      <c r="CI271" s="6">
        <v>0</v>
      </c>
      <c r="CJ271" s="5">
        <v>0</v>
      </c>
      <c r="CK271" s="8">
        <f t="shared" si="1291"/>
        <v>0</v>
      </c>
      <c r="CL271" s="6">
        <v>0</v>
      </c>
      <c r="CM271" s="5">
        <v>0</v>
      </c>
      <c r="CN271" s="8">
        <f t="shared" si="1292"/>
        <v>0</v>
      </c>
      <c r="CO271" s="6">
        <v>0</v>
      </c>
      <c r="CP271" s="5">
        <v>0</v>
      </c>
      <c r="CQ271" s="8">
        <f t="shared" si="1293"/>
        <v>0</v>
      </c>
      <c r="CR271" s="6">
        <v>0</v>
      </c>
      <c r="CS271" s="5">
        <v>0</v>
      </c>
      <c r="CT271" s="8">
        <f t="shared" si="1294"/>
        <v>0</v>
      </c>
      <c r="CU271" s="6">
        <v>0</v>
      </c>
      <c r="CV271" s="5">
        <v>0</v>
      </c>
      <c r="CW271" s="8">
        <f t="shared" si="1295"/>
        <v>0</v>
      </c>
      <c r="CX271" s="6">
        <v>0</v>
      </c>
      <c r="CY271" s="5">
        <v>0</v>
      </c>
      <c r="CZ271" s="8">
        <f t="shared" si="1296"/>
        <v>0</v>
      </c>
      <c r="DA271" s="6">
        <v>0</v>
      </c>
      <c r="DB271" s="5">
        <v>0</v>
      </c>
      <c r="DC271" s="8">
        <f t="shared" si="1297"/>
        <v>0</v>
      </c>
      <c r="DD271" s="6">
        <v>0</v>
      </c>
      <c r="DE271" s="5">
        <v>0</v>
      </c>
      <c r="DF271" s="8">
        <f t="shared" si="1298"/>
        <v>0</v>
      </c>
      <c r="DG271" s="6">
        <v>0</v>
      </c>
      <c r="DH271" s="5">
        <v>0</v>
      </c>
      <c r="DI271" s="8">
        <f t="shared" si="1299"/>
        <v>0</v>
      </c>
      <c r="DJ271" s="6">
        <v>0</v>
      </c>
      <c r="DK271" s="5">
        <v>0</v>
      </c>
      <c r="DL271" s="8">
        <f t="shared" si="1300"/>
        <v>0</v>
      </c>
      <c r="DM271" s="6">
        <v>0</v>
      </c>
      <c r="DN271" s="5">
        <v>0</v>
      </c>
      <c r="DO271" s="8">
        <f t="shared" si="1301"/>
        <v>0</v>
      </c>
      <c r="DP271" s="6">
        <v>0</v>
      </c>
      <c r="DQ271" s="5">
        <v>0</v>
      </c>
      <c r="DR271" s="8">
        <f t="shared" si="1302"/>
        <v>0</v>
      </c>
      <c r="DS271" s="6">
        <v>0</v>
      </c>
      <c r="DT271" s="5">
        <v>0</v>
      </c>
      <c r="DU271" s="8">
        <f t="shared" si="1303"/>
        <v>0</v>
      </c>
      <c r="DV271" s="6">
        <v>0</v>
      </c>
      <c r="DW271" s="5">
        <v>0</v>
      </c>
      <c r="DX271" s="8">
        <f t="shared" si="1304"/>
        <v>0</v>
      </c>
      <c r="DY271" s="6">
        <v>0</v>
      </c>
      <c r="DZ271" s="5">
        <v>0</v>
      </c>
      <c r="EA271" s="8">
        <f t="shared" si="1305"/>
        <v>0</v>
      </c>
      <c r="EB271" s="67">
        <v>359.4</v>
      </c>
      <c r="EC271" s="5">
        <v>4698.6850000000004</v>
      </c>
      <c r="ED271" s="8">
        <f t="shared" si="1306"/>
        <v>13073.692264885922</v>
      </c>
      <c r="EE271" s="6">
        <v>0</v>
      </c>
      <c r="EF271" s="5">
        <v>0</v>
      </c>
      <c r="EG271" s="8">
        <f t="shared" si="1307"/>
        <v>0</v>
      </c>
      <c r="EH271" s="6">
        <v>0</v>
      </c>
      <c r="EI271" s="5">
        <v>0</v>
      </c>
      <c r="EJ271" s="8">
        <f t="shared" si="1308"/>
        <v>0</v>
      </c>
      <c r="EK271" s="6">
        <v>0</v>
      </c>
      <c r="EL271" s="5">
        <v>0</v>
      </c>
      <c r="EM271" s="8">
        <f t="shared" si="1309"/>
        <v>0</v>
      </c>
      <c r="EN271" s="6">
        <v>0</v>
      </c>
      <c r="EO271" s="5">
        <v>0</v>
      </c>
      <c r="EP271" s="8">
        <f t="shared" si="1310"/>
        <v>0</v>
      </c>
      <c r="EQ271" s="6">
        <v>0</v>
      </c>
      <c r="ER271" s="5">
        <v>0</v>
      </c>
      <c r="ES271" s="8">
        <f t="shared" si="1311"/>
        <v>0</v>
      </c>
      <c r="ET271" s="6">
        <v>0</v>
      </c>
      <c r="EU271" s="5">
        <v>0</v>
      </c>
      <c r="EV271" s="8">
        <f t="shared" si="1312"/>
        <v>0</v>
      </c>
      <c r="EW271" s="6">
        <v>0</v>
      </c>
      <c r="EX271" s="5">
        <v>0</v>
      </c>
      <c r="EY271" s="8">
        <f t="shared" si="1313"/>
        <v>0</v>
      </c>
      <c r="EZ271" s="6">
        <v>0</v>
      </c>
      <c r="FA271" s="5">
        <v>0</v>
      </c>
      <c r="FB271" s="8">
        <f t="shared" si="1314"/>
        <v>0</v>
      </c>
      <c r="FC271" s="67">
        <v>146.78</v>
      </c>
      <c r="FD271" s="5">
        <v>5317.7960000000003</v>
      </c>
      <c r="FE271" s="8">
        <f t="shared" si="1315"/>
        <v>36229.704319389559</v>
      </c>
      <c r="FF271" s="6">
        <v>0</v>
      </c>
      <c r="FG271" s="5">
        <v>0</v>
      </c>
      <c r="FH271" s="8">
        <f t="shared" si="1316"/>
        <v>0</v>
      </c>
      <c r="FI271" s="6">
        <v>0</v>
      </c>
      <c r="FJ271" s="5">
        <v>0</v>
      </c>
      <c r="FK271" s="8">
        <f t="shared" si="1317"/>
        <v>0</v>
      </c>
      <c r="FL271" s="6">
        <v>0</v>
      </c>
      <c r="FM271" s="5">
        <v>0</v>
      </c>
      <c r="FN271" s="8">
        <f t="shared" si="1318"/>
        <v>0</v>
      </c>
      <c r="FO271" s="6">
        <v>0</v>
      </c>
      <c r="FP271" s="5">
        <v>0</v>
      </c>
      <c r="FQ271" s="8">
        <f t="shared" si="1319"/>
        <v>0</v>
      </c>
      <c r="FR271" s="6">
        <v>0</v>
      </c>
      <c r="FS271" s="5">
        <v>0</v>
      </c>
      <c r="FT271" s="8">
        <f t="shared" si="1320"/>
        <v>0</v>
      </c>
      <c r="FU271" s="6">
        <v>0</v>
      </c>
      <c r="FV271" s="5">
        <v>0</v>
      </c>
      <c r="FW271" s="8">
        <f t="shared" si="1321"/>
        <v>0</v>
      </c>
      <c r="FX271" s="6">
        <v>0</v>
      </c>
      <c r="FY271" s="5">
        <v>0</v>
      </c>
      <c r="FZ271" s="8">
        <f t="shared" si="1322"/>
        <v>0</v>
      </c>
      <c r="GA271" s="6">
        <v>0</v>
      </c>
      <c r="GB271" s="5">
        <v>0</v>
      </c>
      <c r="GC271" s="8">
        <f t="shared" si="1323"/>
        <v>0</v>
      </c>
      <c r="GD271" s="6">
        <v>0</v>
      </c>
      <c r="GE271" s="5">
        <v>0</v>
      </c>
      <c r="GF271" s="8">
        <f t="shared" si="1324"/>
        <v>0</v>
      </c>
      <c r="GG271" s="6">
        <v>0</v>
      </c>
      <c r="GH271" s="5">
        <v>0</v>
      </c>
      <c r="GI271" s="8">
        <f t="shared" si="1325"/>
        <v>0</v>
      </c>
      <c r="GJ271" s="6">
        <v>0</v>
      </c>
      <c r="GK271" s="5">
        <v>0</v>
      </c>
      <c r="GL271" s="8">
        <f t="shared" si="1326"/>
        <v>0</v>
      </c>
      <c r="GM271" s="6">
        <v>0</v>
      </c>
      <c r="GN271" s="5">
        <v>0</v>
      </c>
      <c r="GO271" s="8">
        <f t="shared" si="1327"/>
        <v>0</v>
      </c>
      <c r="GP271" s="6">
        <f t="shared" si="1329"/>
        <v>722.13875999999993</v>
      </c>
      <c r="GQ271" s="8">
        <f t="shared" si="1330"/>
        <v>14931.557999999999</v>
      </c>
    </row>
    <row r="272" spans="1:199" x14ac:dyDescent="0.3">
      <c r="A272" s="53">
        <v>2024</v>
      </c>
      <c r="B272" s="54" t="s">
        <v>8</v>
      </c>
      <c r="C272" s="6">
        <v>0</v>
      </c>
      <c r="D272" s="5">
        <v>0</v>
      </c>
      <c r="E272" s="8">
        <f t="shared" si="1331"/>
        <v>0</v>
      </c>
      <c r="F272" s="6">
        <v>0</v>
      </c>
      <c r="G272" s="5">
        <v>0</v>
      </c>
      <c r="H272" s="8">
        <f t="shared" si="1264"/>
        <v>0</v>
      </c>
      <c r="I272" s="6">
        <v>0</v>
      </c>
      <c r="J272" s="5">
        <v>0</v>
      </c>
      <c r="K272" s="8">
        <f t="shared" si="1265"/>
        <v>0</v>
      </c>
      <c r="L272" s="6">
        <v>0</v>
      </c>
      <c r="M272" s="5">
        <v>0</v>
      </c>
      <c r="N272" s="8">
        <f t="shared" si="1266"/>
        <v>0</v>
      </c>
      <c r="O272" s="6">
        <v>0</v>
      </c>
      <c r="P272" s="5">
        <v>0</v>
      </c>
      <c r="Q272" s="8">
        <f t="shared" si="1267"/>
        <v>0</v>
      </c>
      <c r="R272" s="6">
        <v>0</v>
      </c>
      <c r="S272" s="5">
        <v>0</v>
      </c>
      <c r="T272" s="8">
        <f t="shared" si="1268"/>
        <v>0</v>
      </c>
      <c r="U272" s="6">
        <v>0</v>
      </c>
      <c r="V272" s="5">
        <v>0</v>
      </c>
      <c r="W272" s="8">
        <f t="shared" si="1269"/>
        <v>0</v>
      </c>
      <c r="X272" s="6">
        <v>0</v>
      </c>
      <c r="Y272" s="5">
        <v>0</v>
      </c>
      <c r="Z272" s="8">
        <f t="shared" si="1270"/>
        <v>0</v>
      </c>
      <c r="AA272" s="67">
        <v>143.69999999999999</v>
      </c>
      <c r="AB272" s="94">
        <v>3070.74</v>
      </c>
      <c r="AC272" s="8">
        <f t="shared" si="1271"/>
        <v>21369.102296450939</v>
      </c>
      <c r="AD272" s="6">
        <v>0</v>
      </c>
      <c r="AE272" s="5">
        <v>0</v>
      </c>
      <c r="AF272" s="8">
        <f t="shared" si="1272"/>
        <v>0</v>
      </c>
      <c r="AG272" s="6">
        <v>0</v>
      </c>
      <c r="AH272" s="5">
        <v>0</v>
      </c>
      <c r="AI272" s="8">
        <f t="shared" si="1273"/>
        <v>0</v>
      </c>
      <c r="AJ272" s="6">
        <v>0</v>
      </c>
      <c r="AK272" s="5">
        <v>0</v>
      </c>
      <c r="AL272" s="8">
        <f t="shared" si="1274"/>
        <v>0</v>
      </c>
      <c r="AM272" s="6">
        <v>0</v>
      </c>
      <c r="AN272" s="5">
        <v>0</v>
      </c>
      <c r="AO272" s="8">
        <f t="shared" si="1275"/>
        <v>0</v>
      </c>
      <c r="AP272" s="6">
        <v>0</v>
      </c>
      <c r="AQ272" s="5">
        <v>0</v>
      </c>
      <c r="AR272" s="8">
        <f t="shared" si="1276"/>
        <v>0</v>
      </c>
      <c r="AS272" s="6">
        <v>0</v>
      </c>
      <c r="AT272" s="5">
        <v>0</v>
      </c>
      <c r="AU272" s="8">
        <f t="shared" si="1277"/>
        <v>0</v>
      </c>
      <c r="AV272" s="6">
        <v>0</v>
      </c>
      <c r="AW272" s="5">
        <v>0</v>
      </c>
      <c r="AX272" s="8">
        <f t="shared" si="1278"/>
        <v>0</v>
      </c>
      <c r="AY272" s="6">
        <v>0</v>
      </c>
      <c r="AZ272" s="5">
        <v>0</v>
      </c>
      <c r="BA272" s="8">
        <f t="shared" si="1279"/>
        <v>0</v>
      </c>
      <c r="BB272" s="67">
        <v>0.19900000000000001</v>
      </c>
      <c r="BC272" s="94">
        <v>12.827999999999999</v>
      </c>
      <c r="BD272" s="8">
        <f t="shared" si="1280"/>
        <v>64462.311557788933</v>
      </c>
      <c r="BE272" s="6">
        <v>0</v>
      </c>
      <c r="BF272" s="5">
        <v>0</v>
      </c>
      <c r="BG272" s="8">
        <f t="shared" si="1281"/>
        <v>0</v>
      </c>
      <c r="BH272" s="67">
        <v>21.6</v>
      </c>
      <c r="BI272" s="94">
        <v>718.16499999999996</v>
      </c>
      <c r="BJ272" s="8">
        <f t="shared" si="1282"/>
        <v>33248.379629629628</v>
      </c>
      <c r="BK272" s="6">
        <v>0</v>
      </c>
      <c r="BL272" s="5">
        <v>0</v>
      </c>
      <c r="BM272" s="8">
        <f t="shared" si="1283"/>
        <v>0</v>
      </c>
      <c r="BN272" s="6">
        <v>0</v>
      </c>
      <c r="BO272" s="5">
        <v>0</v>
      </c>
      <c r="BP272" s="8">
        <f t="shared" si="1284"/>
        <v>0</v>
      </c>
      <c r="BQ272" s="6">
        <v>0</v>
      </c>
      <c r="BR272" s="5">
        <v>0</v>
      </c>
      <c r="BS272" s="8">
        <f t="shared" si="1285"/>
        <v>0</v>
      </c>
      <c r="BT272" s="6">
        <v>0</v>
      </c>
      <c r="BU272" s="5">
        <v>0</v>
      </c>
      <c r="BV272" s="8">
        <f t="shared" si="1286"/>
        <v>0</v>
      </c>
      <c r="BW272" s="6">
        <v>0</v>
      </c>
      <c r="BX272" s="5">
        <v>0</v>
      </c>
      <c r="BY272" s="8">
        <f t="shared" si="1287"/>
        <v>0</v>
      </c>
      <c r="BZ272" s="6">
        <v>0</v>
      </c>
      <c r="CA272" s="5">
        <v>0</v>
      </c>
      <c r="CB272" s="8">
        <f t="shared" si="1288"/>
        <v>0</v>
      </c>
      <c r="CC272" s="6">
        <v>0</v>
      </c>
      <c r="CD272" s="5">
        <v>0</v>
      </c>
      <c r="CE272" s="8">
        <f t="shared" si="1289"/>
        <v>0</v>
      </c>
      <c r="CF272" s="6">
        <v>0</v>
      </c>
      <c r="CG272" s="5">
        <v>0</v>
      </c>
      <c r="CH272" s="8">
        <f t="shared" si="1290"/>
        <v>0</v>
      </c>
      <c r="CI272" s="6">
        <v>0</v>
      </c>
      <c r="CJ272" s="5">
        <v>0</v>
      </c>
      <c r="CK272" s="8">
        <f t="shared" si="1291"/>
        <v>0</v>
      </c>
      <c r="CL272" s="6">
        <v>0</v>
      </c>
      <c r="CM272" s="5">
        <v>0</v>
      </c>
      <c r="CN272" s="8">
        <f t="shared" si="1292"/>
        <v>0</v>
      </c>
      <c r="CO272" s="6">
        <v>0</v>
      </c>
      <c r="CP272" s="5">
        <v>0</v>
      </c>
      <c r="CQ272" s="8">
        <f t="shared" si="1293"/>
        <v>0</v>
      </c>
      <c r="CR272" s="6">
        <v>0</v>
      </c>
      <c r="CS272" s="5">
        <v>0</v>
      </c>
      <c r="CT272" s="8">
        <f t="shared" si="1294"/>
        <v>0</v>
      </c>
      <c r="CU272" s="6">
        <v>0</v>
      </c>
      <c r="CV272" s="5">
        <v>0</v>
      </c>
      <c r="CW272" s="8">
        <f t="shared" si="1295"/>
        <v>0</v>
      </c>
      <c r="CX272" s="6">
        <v>0</v>
      </c>
      <c r="CY272" s="5">
        <v>0</v>
      </c>
      <c r="CZ272" s="8">
        <f t="shared" si="1296"/>
        <v>0</v>
      </c>
      <c r="DA272" s="6">
        <v>0</v>
      </c>
      <c r="DB272" s="5">
        <v>0</v>
      </c>
      <c r="DC272" s="8">
        <f t="shared" si="1297"/>
        <v>0</v>
      </c>
      <c r="DD272" s="6">
        <v>0</v>
      </c>
      <c r="DE272" s="5">
        <v>0</v>
      </c>
      <c r="DF272" s="8">
        <f t="shared" si="1298"/>
        <v>0</v>
      </c>
      <c r="DG272" s="6">
        <v>0</v>
      </c>
      <c r="DH272" s="5">
        <v>0</v>
      </c>
      <c r="DI272" s="8">
        <f t="shared" si="1299"/>
        <v>0</v>
      </c>
      <c r="DJ272" s="6">
        <v>0</v>
      </c>
      <c r="DK272" s="5">
        <v>0</v>
      </c>
      <c r="DL272" s="8">
        <f t="shared" si="1300"/>
        <v>0</v>
      </c>
      <c r="DM272" s="6">
        <v>0</v>
      </c>
      <c r="DN272" s="5">
        <v>0</v>
      </c>
      <c r="DO272" s="8">
        <f t="shared" si="1301"/>
        <v>0</v>
      </c>
      <c r="DP272" s="67">
        <v>1.68</v>
      </c>
      <c r="DQ272" s="94">
        <v>86.308999999999997</v>
      </c>
      <c r="DR272" s="8">
        <f t="shared" si="1302"/>
        <v>51374.404761904763</v>
      </c>
      <c r="DS272" s="6">
        <v>0</v>
      </c>
      <c r="DT272" s="5">
        <v>0</v>
      </c>
      <c r="DU272" s="8">
        <f t="shared" si="1303"/>
        <v>0</v>
      </c>
      <c r="DV272" s="6">
        <v>0</v>
      </c>
      <c r="DW272" s="5">
        <v>0</v>
      </c>
      <c r="DX272" s="8">
        <f t="shared" si="1304"/>
        <v>0</v>
      </c>
      <c r="DY272" s="6">
        <v>0</v>
      </c>
      <c r="DZ272" s="5">
        <v>0</v>
      </c>
      <c r="EA272" s="8">
        <f t="shared" si="1305"/>
        <v>0</v>
      </c>
      <c r="EB272" s="67">
        <v>599.08000000000004</v>
      </c>
      <c r="EC272" s="94">
        <v>7881.9089999999997</v>
      </c>
      <c r="ED272" s="8">
        <f t="shared" si="1306"/>
        <v>13156.688589170059</v>
      </c>
      <c r="EE272" s="6">
        <v>0</v>
      </c>
      <c r="EF272" s="5">
        <v>0</v>
      </c>
      <c r="EG272" s="8">
        <f t="shared" si="1307"/>
        <v>0</v>
      </c>
      <c r="EH272" s="6">
        <v>0</v>
      </c>
      <c r="EI272" s="5">
        <v>0</v>
      </c>
      <c r="EJ272" s="8">
        <f t="shared" si="1308"/>
        <v>0</v>
      </c>
      <c r="EK272" s="6">
        <v>0</v>
      </c>
      <c r="EL272" s="5">
        <v>0</v>
      </c>
      <c r="EM272" s="8">
        <f t="shared" si="1309"/>
        <v>0</v>
      </c>
      <c r="EN272" s="6">
        <v>0</v>
      </c>
      <c r="EO272" s="5">
        <v>0</v>
      </c>
      <c r="EP272" s="8">
        <f t="shared" si="1310"/>
        <v>0</v>
      </c>
      <c r="EQ272" s="6">
        <v>0</v>
      </c>
      <c r="ER272" s="5">
        <v>0</v>
      </c>
      <c r="ES272" s="8">
        <f t="shared" si="1311"/>
        <v>0</v>
      </c>
      <c r="ET272" s="6">
        <v>0</v>
      </c>
      <c r="EU272" s="5">
        <v>0</v>
      </c>
      <c r="EV272" s="8">
        <f t="shared" si="1312"/>
        <v>0</v>
      </c>
      <c r="EW272" s="6">
        <v>0</v>
      </c>
      <c r="EX272" s="5">
        <v>0</v>
      </c>
      <c r="EY272" s="8">
        <f t="shared" si="1313"/>
        <v>0</v>
      </c>
      <c r="EZ272" s="6">
        <v>0</v>
      </c>
      <c r="FA272" s="5">
        <v>0</v>
      </c>
      <c r="FB272" s="8">
        <f t="shared" si="1314"/>
        <v>0</v>
      </c>
      <c r="FC272" s="67">
        <v>104.22389</v>
      </c>
      <c r="FD272" s="94">
        <v>3760.2260000000001</v>
      </c>
      <c r="FE272" s="8">
        <f t="shared" si="1315"/>
        <v>36078.350174801577</v>
      </c>
      <c r="FF272" s="6">
        <v>0</v>
      </c>
      <c r="FG272" s="5">
        <v>0</v>
      </c>
      <c r="FH272" s="8">
        <f t="shared" si="1316"/>
        <v>0</v>
      </c>
      <c r="FI272" s="67">
        <v>0.9</v>
      </c>
      <c r="FJ272" s="94">
        <v>58.14</v>
      </c>
      <c r="FK272" s="8">
        <f t="shared" si="1317"/>
        <v>64599.999999999993</v>
      </c>
      <c r="FL272" s="6">
        <v>0</v>
      </c>
      <c r="FM272" s="5">
        <v>0</v>
      </c>
      <c r="FN272" s="8">
        <f t="shared" si="1318"/>
        <v>0</v>
      </c>
      <c r="FO272" s="6">
        <v>0</v>
      </c>
      <c r="FP272" s="5">
        <v>0</v>
      </c>
      <c r="FQ272" s="8">
        <f t="shared" si="1319"/>
        <v>0</v>
      </c>
      <c r="FR272" s="6">
        <v>0</v>
      </c>
      <c r="FS272" s="5">
        <v>0</v>
      </c>
      <c r="FT272" s="8">
        <f t="shared" si="1320"/>
        <v>0</v>
      </c>
      <c r="FU272" s="6">
        <v>0</v>
      </c>
      <c r="FV272" s="5">
        <v>0</v>
      </c>
      <c r="FW272" s="8">
        <f t="shared" si="1321"/>
        <v>0</v>
      </c>
      <c r="FX272" s="6">
        <v>0</v>
      </c>
      <c r="FY272" s="5">
        <v>0</v>
      </c>
      <c r="FZ272" s="8">
        <f t="shared" si="1322"/>
        <v>0</v>
      </c>
      <c r="GA272" s="67">
        <v>3.6799999999999999E-2</v>
      </c>
      <c r="GB272" s="94">
        <v>31.48</v>
      </c>
      <c r="GC272" s="8">
        <f t="shared" si="1323"/>
        <v>855434.78260869568</v>
      </c>
      <c r="GD272" s="6">
        <v>0</v>
      </c>
      <c r="GE272" s="5">
        <v>0</v>
      </c>
      <c r="GF272" s="8">
        <f t="shared" si="1324"/>
        <v>0</v>
      </c>
      <c r="GG272" s="67">
        <v>9.3999999999999997E-4</v>
      </c>
      <c r="GH272" s="94">
        <v>2.2719999999999998</v>
      </c>
      <c r="GI272" s="8">
        <f t="shared" si="1325"/>
        <v>2417021.2765957443</v>
      </c>
      <c r="GJ272" s="6">
        <v>0</v>
      </c>
      <c r="GK272" s="5">
        <v>0</v>
      </c>
      <c r="GL272" s="8">
        <f t="shared" si="1326"/>
        <v>0</v>
      </c>
      <c r="GM272" s="6">
        <v>0</v>
      </c>
      <c r="GN272" s="5">
        <v>0</v>
      </c>
      <c r="GO272" s="8">
        <f t="shared" si="1327"/>
        <v>0</v>
      </c>
      <c r="GP272" s="6">
        <f t="shared" si="1329"/>
        <v>871.42062999999996</v>
      </c>
      <c r="GQ272" s="8">
        <f t="shared" si="1330"/>
        <v>15622.069</v>
      </c>
    </row>
    <row r="273" spans="1:199" x14ac:dyDescent="0.3">
      <c r="A273" s="53">
        <v>2024</v>
      </c>
      <c r="B273" s="54" t="s">
        <v>9</v>
      </c>
      <c r="C273" s="6">
        <v>0</v>
      </c>
      <c r="D273" s="5">
        <v>0</v>
      </c>
      <c r="E273" s="8">
        <f t="shared" si="1331"/>
        <v>0</v>
      </c>
      <c r="F273" s="6">
        <v>0</v>
      </c>
      <c r="G273" s="5">
        <v>0</v>
      </c>
      <c r="H273" s="8">
        <f t="shared" si="1264"/>
        <v>0</v>
      </c>
      <c r="I273" s="6">
        <v>0</v>
      </c>
      <c r="J273" s="5">
        <v>0</v>
      </c>
      <c r="K273" s="8">
        <f t="shared" si="1265"/>
        <v>0</v>
      </c>
      <c r="L273" s="6">
        <v>0</v>
      </c>
      <c r="M273" s="5">
        <v>0</v>
      </c>
      <c r="N273" s="8">
        <f t="shared" si="1266"/>
        <v>0</v>
      </c>
      <c r="O273" s="6">
        <v>0</v>
      </c>
      <c r="P273" s="5">
        <v>0</v>
      </c>
      <c r="Q273" s="8">
        <f t="shared" si="1267"/>
        <v>0</v>
      </c>
      <c r="R273" s="6">
        <v>0</v>
      </c>
      <c r="S273" s="5">
        <v>0</v>
      </c>
      <c r="T273" s="8">
        <f t="shared" si="1268"/>
        <v>0</v>
      </c>
      <c r="U273" s="6">
        <v>0</v>
      </c>
      <c r="V273" s="5">
        <v>0</v>
      </c>
      <c r="W273" s="8">
        <f t="shared" si="1269"/>
        <v>0</v>
      </c>
      <c r="X273" s="6">
        <v>0</v>
      </c>
      <c r="Y273" s="5">
        <v>0</v>
      </c>
      <c r="Z273" s="8">
        <f t="shared" si="1270"/>
        <v>0</v>
      </c>
      <c r="AA273" s="6">
        <v>0</v>
      </c>
      <c r="AB273" s="5">
        <v>0</v>
      </c>
      <c r="AC273" s="8">
        <f t="shared" si="1271"/>
        <v>0</v>
      </c>
      <c r="AD273" s="6">
        <v>0</v>
      </c>
      <c r="AE273" s="5">
        <v>0</v>
      </c>
      <c r="AF273" s="8">
        <f t="shared" si="1272"/>
        <v>0</v>
      </c>
      <c r="AG273" s="6">
        <v>0</v>
      </c>
      <c r="AH273" s="5">
        <v>0</v>
      </c>
      <c r="AI273" s="8">
        <f t="shared" si="1273"/>
        <v>0</v>
      </c>
      <c r="AJ273" s="6">
        <v>0</v>
      </c>
      <c r="AK273" s="5">
        <v>0</v>
      </c>
      <c r="AL273" s="8">
        <f t="shared" si="1274"/>
        <v>0</v>
      </c>
      <c r="AM273" s="6">
        <v>0</v>
      </c>
      <c r="AN273" s="5">
        <v>0</v>
      </c>
      <c r="AO273" s="8">
        <f t="shared" si="1275"/>
        <v>0</v>
      </c>
      <c r="AP273" s="6">
        <v>0</v>
      </c>
      <c r="AQ273" s="5">
        <v>0</v>
      </c>
      <c r="AR273" s="8">
        <f t="shared" si="1276"/>
        <v>0</v>
      </c>
      <c r="AS273" s="6">
        <v>0</v>
      </c>
      <c r="AT273" s="5">
        <v>0</v>
      </c>
      <c r="AU273" s="8">
        <f t="shared" si="1277"/>
        <v>0</v>
      </c>
      <c r="AV273" s="6">
        <v>0</v>
      </c>
      <c r="AW273" s="5">
        <v>0</v>
      </c>
      <c r="AX273" s="8">
        <f t="shared" si="1278"/>
        <v>0</v>
      </c>
      <c r="AY273" s="6">
        <v>0</v>
      </c>
      <c r="AZ273" s="5">
        <v>0</v>
      </c>
      <c r="BA273" s="8">
        <f t="shared" si="1279"/>
        <v>0</v>
      </c>
      <c r="BB273" s="6">
        <v>0</v>
      </c>
      <c r="BC273" s="5">
        <v>0</v>
      </c>
      <c r="BD273" s="8">
        <f t="shared" si="1280"/>
        <v>0</v>
      </c>
      <c r="BE273" s="6">
        <v>0</v>
      </c>
      <c r="BF273" s="5">
        <v>0</v>
      </c>
      <c r="BG273" s="8">
        <f t="shared" si="1281"/>
        <v>0</v>
      </c>
      <c r="BH273" s="6">
        <v>0</v>
      </c>
      <c r="BI273" s="5">
        <v>0</v>
      </c>
      <c r="BJ273" s="8">
        <f t="shared" si="1282"/>
        <v>0</v>
      </c>
      <c r="BK273" s="6">
        <v>0</v>
      </c>
      <c r="BL273" s="5">
        <v>0</v>
      </c>
      <c r="BM273" s="8">
        <f t="shared" si="1283"/>
        <v>0</v>
      </c>
      <c r="BN273" s="6">
        <v>0</v>
      </c>
      <c r="BO273" s="5">
        <v>0</v>
      </c>
      <c r="BP273" s="8">
        <f t="shared" si="1284"/>
        <v>0</v>
      </c>
      <c r="BQ273" s="6">
        <v>0</v>
      </c>
      <c r="BR273" s="5">
        <v>0</v>
      </c>
      <c r="BS273" s="8">
        <f t="shared" si="1285"/>
        <v>0</v>
      </c>
      <c r="BT273" s="6">
        <v>0</v>
      </c>
      <c r="BU273" s="5">
        <v>0</v>
      </c>
      <c r="BV273" s="8">
        <f t="shared" si="1286"/>
        <v>0</v>
      </c>
      <c r="BW273" s="6">
        <v>0</v>
      </c>
      <c r="BX273" s="5">
        <v>0</v>
      </c>
      <c r="BY273" s="8">
        <f t="shared" si="1287"/>
        <v>0</v>
      </c>
      <c r="BZ273" s="6">
        <v>0</v>
      </c>
      <c r="CA273" s="5">
        <v>0</v>
      </c>
      <c r="CB273" s="8">
        <f t="shared" si="1288"/>
        <v>0</v>
      </c>
      <c r="CC273" s="6">
        <v>0</v>
      </c>
      <c r="CD273" s="5">
        <v>0</v>
      </c>
      <c r="CE273" s="8">
        <f t="shared" si="1289"/>
        <v>0</v>
      </c>
      <c r="CF273" s="6">
        <v>0</v>
      </c>
      <c r="CG273" s="5">
        <v>0</v>
      </c>
      <c r="CH273" s="8">
        <f t="shared" si="1290"/>
        <v>0</v>
      </c>
      <c r="CI273" s="6">
        <v>0</v>
      </c>
      <c r="CJ273" s="5">
        <v>0</v>
      </c>
      <c r="CK273" s="8">
        <f t="shared" si="1291"/>
        <v>0</v>
      </c>
      <c r="CL273" s="6">
        <v>0</v>
      </c>
      <c r="CM273" s="5">
        <v>0</v>
      </c>
      <c r="CN273" s="8">
        <f t="shared" si="1292"/>
        <v>0</v>
      </c>
      <c r="CO273" s="6">
        <v>0</v>
      </c>
      <c r="CP273" s="5">
        <v>0</v>
      </c>
      <c r="CQ273" s="8">
        <f t="shared" si="1293"/>
        <v>0</v>
      </c>
      <c r="CR273" s="6">
        <v>0</v>
      </c>
      <c r="CS273" s="5">
        <v>0</v>
      </c>
      <c r="CT273" s="8">
        <f t="shared" si="1294"/>
        <v>0</v>
      </c>
      <c r="CU273" s="6">
        <v>0</v>
      </c>
      <c r="CV273" s="5">
        <v>0</v>
      </c>
      <c r="CW273" s="8">
        <f t="shared" si="1295"/>
        <v>0</v>
      </c>
      <c r="CX273" s="6">
        <v>0</v>
      </c>
      <c r="CY273" s="5">
        <v>0</v>
      </c>
      <c r="CZ273" s="8">
        <f t="shared" si="1296"/>
        <v>0</v>
      </c>
      <c r="DA273" s="6">
        <v>0</v>
      </c>
      <c r="DB273" s="5">
        <v>0</v>
      </c>
      <c r="DC273" s="8">
        <f t="shared" si="1297"/>
        <v>0</v>
      </c>
      <c r="DD273" s="6">
        <v>0</v>
      </c>
      <c r="DE273" s="5">
        <v>0</v>
      </c>
      <c r="DF273" s="8">
        <f t="shared" si="1298"/>
        <v>0</v>
      </c>
      <c r="DG273" s="6">
        <v>0</v>
      </c>
      <c r="DH273" s="5">
        <v>0</v>
      </c>
      <c r="DI273" s="8">
        <f t="shared" si="1299"/>
        <v>0</v>
      </c>
      <c r="DJ273" s="6">
        <v>0</v>
      </c>
      <c r="DK273" s="5">
        <v>0</v>
      </c>
      <c r="DL273" s="8">
        <f t="shared" si="1300"/>
        <v>0</v>
      </c>
      <c r="DM273" s="6">
        <v>0</v>
      </c>
      <c r="DN273" s="5">
        <v>0</v>
      </c>
      <c r="DO273" s="8">
        <f t="shared" si="1301"/>
        <v>0</v>
      </c>
      <c r="DP273" s="6">
        <v>0</v>
      </c>
      <c r="DQ273" s="5">
        <v>0</v>
      </c>
      <c r="DR273" s="8">
        <f t="shared" si="1302"/>
        <v>0</v>
      </c>
      <c r="DS273" s="6">
        <v>0</v>
      </c>
      <c r="DT273" s="5">
        <v>0</v>
      </c>
      <c r="DU273" s="8">
        <f t="shared" si="1303"/>
        <v>0</v>
      </c>
      <c r="DV273" s="6">
        <v>0</v>
      </c>
      <c r="DW273" s="5">
        <v>0</v>
      </c>
      <c r="DX273" s="8">
        <f t="shared" si="1304"/>
        <v>0</v>
      </c>
      <c r="DY273" s="6">
        <v>0</v>
      </c>
      <c r="DZ273" s="5">
        <v>0</v>
      </c>
      <c r="EA273" s="8">
        <f t="shared" si="1305"/>
        <v>0</v>
      </c>
      <c r="EB273" s="6">
        <v>0</v>
      </c>
      <c r="EC273" s="5">
        <v>0</v>
      </c>
      <c r="ED273" s="8">
        <f t="shared" si="1306"/>
        <v>0</v>
      </c>
      <c r="EE273" s="6">
        <v>0</v>
      </c>
      <c r="EF273" s="5">
        <v>0</v>
      </c>
      <c r="EG273" s="8">
        <f t="shared" si="1307"/>
        <v>0</v>
      </c>
      <c r="EH273" s="6">
        <v>0</v>
      </c>
      <c r="EI273" s="5">
        <v>0</v>
      </c>
      <c r="EJ273" s="8">
        <f t="shared" si="1308"/>
        <v>0</v>
      </c>
      <c r="EK273" s="6">
        <v>0</v>
      </c>
      <c r="EL273" s="5">
        <v>0</v>
      </c>
      <c r="EM273" s="8">
        <f t="shared" si="1309"/>
        <v>0</v>
      </c>
      <c r="EN273" s="6">
        <v>0</v>
      </c>
      <c r="EO273" s="5">
        <v>0</v>
      </c>
      <c r="EP273" s="8">
        <f t="shared" si="1310"/>
        <v>0</v>
      </c>
      <c r="EQ273" s="6">
        <v>0</v>
      </c>
      <c r="ER273" s="5">
        <v>0</v>
      </c>
      <c r="ES273" s="8">
        <f t="shared" si="1311"/>
        <v>0</v>
      </c>
      <c r="ET273" s="6">
        <v>0</v>
      </c>
      <c r="EU273" s="5">
        <v>0</v>
      </c>
      <c r="EV273" s="8">
        <f t="shared" si="1312"/>
        <v>0</v>
      </c>
      <c r="EW273" s="6">
        <v>0</v>
      </c>
      <c r="EX273" s="5">
        <v>0</v>
      </c>
      <c r="EY273" s="8">
        <f t="shared" si="1313"/>
        <v>0</v>
      </c>
      <c r="EZ273" s="6">
        <v>0</v>
      </c>
      <c r="FA273" s="5">
        <v>0</v>
      </c>
      <c r="FB273" s="8">
        <f t="shared" si="1314"/>
        <v>0</v>
      </c>
      <c r="FC273" s="6">
        <v>0</v>
      </c>
      <c r="FD273" s="5">
        <v>0</v>
      </c>
      <c r="FE273" s="8">
        <f t="shared" si="1315"/>
        <v>0</v>
      </c>
      <c r="FF273" s="6">
        <v>0</v>
      </c>
      <c r="FG273" s="5">
        <v>0</v>
      </c>
      <c r="FH273" s="8">
        <f t="shared" si="1316"/>
        <v>0</v>
      </c>
      <c r="FI273" s="6">
        <v>0</v>
      </c>
      <c r="FJ273" s="5">
        <v>0</v>
      </c>
      <c r="FK273" s="8">
        <f t="shared" si="1317"/>
        <v>0</v>
      </c>
      <c r="FL273" s="6">
        <v>0</v>
      </c>
      <c r="FM273" s="5">
        <v>0</v>
      </c>
      <c r="FN273" s="8">
        <f t="shared" si="1318"/>
        <v>0</v>
      </c>
      <c r="FO273" s="6">
        <v>0</v>
      </c>
      <c r="FP273" s="5">
        <v>0</v>
      </c>
      <c r="FQ273" s="8">
        <f t="shared" si="1319"/>
        <v>0</v>
      </c>
      <c r="FR273" s="6">
        <v>0</v>
      </c>
      <c r="FS273" s="5">
        <v>0</v>
      </c>
      <c r="FT273" s="8">
        <f t="shared" si="1320"/>
        <v>0</v>
      </c>
      <c r="FU273" s="6">
        <v>0</v>
      </c>
      <c r="FV273" s="5">
        <v>0</v>
      </c>
      <c r="FW273" s="8">
        <f t="shared" si="1321"/>
        <v>0</v>
      </c>
      <c r="FX273" s="6">
        <v>0</v>
      </c>
      <c r="FY273" s="5">
        <v>0</v>
      </c>
      <c r="FZ273" s="8">
        <f t="shared" si="1322"/>
        <v>0</v>
      </c>
      <c r="GA273" s="6">
        <v>0</v>
      </c>
      <c r="GB273" s="5">
        <v>0</v>
      </c>
      <c r="GC273" s="8">
        <f t="shared" si="1323"/>
        <v>0</v>
      </c>
      <c r="GD273" s="6">
        <v>0</v>
      </c>
      <c r="GE273" s="5">
        <v>0</v>
      </c>
      <c r="GF273" s="8">
        <f t="shared" si="1324"/>
        <v>0</v>
      </c>
      <c r="GG273" s="6">
        <v>0</v>
      </c>
      <c r="GH273" s="5">
        <v>0</v>
      </c>
      <c r="GI273" s="8">
        <f t="shared" si="1325"/>
        <v>0</v>
      </c>
      <c r="GJ273" s="6">
        <v>0</v>
      </c>
      <c r="GK273" s="5">
        <v>0</v>
      </c>
      <c r="GL273" s="8">
        <f t="shared" si="1326"/>
        <v>0</v>
      </c>
      <c r="GM273" s="6">
        <v>0</v>
      </c>
      <c r="GN273" s="5">
        <v>0</v>
      </c>
      <c r="GO273" s="8">
        <f t="shared" si="1327"/>
        <v>0</v>
      </c>
      <c r="GP273" s="6">
        <f t="shared" si="1329"/>
        <v>0</v>
      </c>
      <c r="GQ273" s="8">
        <f t="shared" si="1330"/>
        <v>0</v>
      </c>
    </row>
    <row r="274" spans="1:199" x14ac:dyDescent="0.3">
      <c r="A274" s="53">
        <v>2024</v>
      </c>
      <c r="B274" s="54" t="s">
        <v>10</v>
      </c>
      <c r="C274" s="6">
        <v>0</v>
      </c>
      <c r="D274" s="5">
        <v>0</v>
      </c>
      <c r="E274" s="8">
        <f t="shared" si="1331"/>
        <v>0</v>
      </c>
      <c r="F274" s="6">
        <v>0</v>
      </c>
      <c r="G274" s="5">
        <v>0</v>
      </c>
      <c r="H274" s="8">
        <f t="shared" si="1264"/>
        <v>0</v>
      </c>
      <c r="I274" s="6">
        <v>0</v>
      </c>
      <c r="J274" s="5">
        <v>0</v>
      </c>
      <c r="K274" s="8">
        <f t="shared" si="1265"/>
        <v>0</v>
      </c>
      <c r="L274" s="6">
        <v>0</v>
      </c>
      <c r="M274" s="5">
        <v>0</v>
      </c>
      <c r="N274" s="8">
        <f t="shared" si="1266"/>
        <v>0</v>
      </c>
      <c r="O274" s="6">
        <v>0</v>
      </c>
      <c r="P274" s="5">
        <v>0</v>
      </c>
      <c r="Q274" s="8">
        <f t="shared" si="1267"/>
        <v>0</v>
      </c>
      <c r="R274" s="6">
        <v>0</v>
      </c>
      <c r="S274" s="5">
        <v>0</v>
      </c>
      <c r="T274" s="8">
        <f t="shared" si="1268"/>
        <v>0</v>
      </c>
      <c r="U274" s="6">
        <v>0</v>
      </c>
      <c r="V274" s="5">
        <v>0</v>
      </c>
      <c r="W274" s="8">
        <f t="shared" si="1269"/>
        <v>0</v>
      </c>
      <c r="X274" s="6">
        <v>0</v>
      </c>
      <c r="Y274" s="5">
        <v>0</v>
      </c>
      <c r="Z274" s="8">
        <f t="shared" si="1270"/>
        <v>0</v>
      </c>
      <c r="AA274" s="6">
        <v>0</v>
      </c>
      <c r="AB274" s="5">
        <v>0</v>
      </c>
      <c r="AC274" s="8">
        <f t="shared" si="1271"/>
        <v>0</v>
      </c>
      <c r="AD274" s="6">
        <v>0</v>
      </c>
      <c r="AE274" s="5">
        <v>0</v>
      </c>
      <c r="AF274" s="8">
        <f t="shared" si="1272"/>
        <v>0</v>
      </c>
      <c r="AG274" s="6">
        <v>0</v>
      </c>
      <c r="AH274" s="5">
        <v>0</v>
      </c>
      <c r="AI274" s="8">
        <f t="shared" si="1273"/>
        <v>0</v>
      </c>
      <c r="AJ274" s="6">
        <v>0</v>
      </c>
      <c r="AK274" s="5">
        <v>0</v>
      </c>
      <c r="AL274" s="8">
        <f t="shared" si="1274"/>
        <v>0</v>
      </c>
      <c r="AM274" s="6">
        <v>0</v>
      </c>
      <c r="AN274" s="5">
        <v>0</v>
      </c>
      <c r="AO274" s="8">
        <f t="shared" si="1275"/>
        <v>0</v>
      </c>
      <c r="AP274" s="6">
        <v>0</v>
      </c>
      <c r="AQ274" s="5">
        <v>0</v>
      </c>
      <c r="AR274" s="8">
        <f t="shared" si="1276"/>
        <v>0</v>
      </c>
      <c r="AS274" s="6">
        <v>0</v>
      </c>
      <c r="AT274" s="5">
        <v>0</v>
      </c>
      <c r="AU274" s="8">
        <f t="shared" si="1277"/>
        <v>0</v>
      </c>
      <c r="AV274" s="6">
        <v>0</v>
      </c>
      <c r="AW274" s="5">
        <v>0</v>
      </c>
      <c r="AX274" s="8">
        <f t="shared" si="1278"/>
        <v>0</v>
      </c>
      <c r="AY274" s="6">
        <v>0</v>
      </c>
      <c r="AZ274" s="5">
        <v>0</v>
      </c>
      <c r="BA274" s="8">
        <f t="shared" si="1279"/>
        <v>0</v>
      </c>
      <c r="BB274" s="6">
        <v>0</v>
      </c>
      <c r="BC274" s="5">
        <v>0</v>
      </c>
      <c r="BD274" s="8">
        <f t="shared" si="1280"/>
        <v>0</v>
      </c>
      <c r="BE274" s="6">
        <v>0</v>
      </c>
      <c r="BF274" s="5">
        <v>0</v>
      </c>
      <c r="BG274" s="8">
        <f t="shared" si="1281"/>
        <v>0</v>
      </c>
      <c r="BH274" s="6">
        <v>0</v>
      </c>
      <c r="BI274" s="5">
        <v>0</v>
      </c>
      <c r="BJ274" s="8">
        <f t="shared" si="1282"/>
        <v>0</v>
      </c>
      <c r="BK274" s="6">
        <v>0</v>
      </c>
      <c r="BL274" s="5">
        <v>0</v>
      </c>
      <c r="BM274" s="8">
        <f t="shared" si="1283"/>
        <v>0</v>
      </c>
      <c r="BN274" s="6">
        <v>0</v>
      </c>
      <c r="BO274" s="5">
        <v>0</v>
      </c>
      <c r="BP274" s="8">
        <f t="shared" si="1284"/>
        <v>0</v>
      </c>
      <c r="BQ274" s="6">
        <v>0</v>
      </c>
      <c r="BR274" s="5">
        <v>0</v>
      </c>
      <c r="BS274" s="8">
        <f t="shared" si="1285"/>
        <v>0</v>
      </c>
      <c r="BT274" s="6">
        <v>0</v>
      </c>
      <c r="BU274" s="5">
        <v>0</v>
      </c>
      <c r="BV274" s="8">
        <f t="shared" si="1286"/>
        <v>0</v>
      </c>
      <c r="BW274" s="6">
        <v>0</v>
      </c>
      <c r="BX274" s="5">
        <v>0</v>
      </c>
      <c r="BY274" s="8">
        <f t="shared" si="1287"/>
        <v>0</v>
      </c>
      <c r="BZ274" s="6">
        <v>0</v>
      </c>
      <c r="CA274" s="5">
        <v>0</v>
      </c>
      <c r="CB274" s="8">
        <f t="shared" si="1288"/>
        <v>0</v>
      </c>
      <c r="CC274" s="6">
        <v>0</v>
      </c>
      <c r="CD274" s="5">
        <v>0</v>
      </c>
      <c r="CE274" s="8">
        <f t="shared" si="1289"/>
        <v>0</v>
      </c>
      <c r="CF274" s="6">
        <v>0</v>
      </c>
      <c r="CG274" s="5">
        <v>0</v>
      </c>
      <c r="CH274" s="8">
        <f t="shared" si="1290"/>
        <v>0</v>
      </c>
      <c r="CI274" s="6">
        <v>0</v>
      </c>
      <c r="CJ274" s="5">
        <v>0</v>
      </c>
      <c r="CK274" s="8">
        <f t="shared" si="1291"/>
        <v>0</v>
      </c>
      <c r="CL274" s="6">
        <v>0</v>
      </c>
      <c r="CM274" s="5">
        <v>0</v>
      </c>
      <c r="CN274" s="8">
        <f t="shared" si="1292"/>
        <v>0</v>
      </c>
      <c r="CO274" s="6">
        <v>0</v>
      </c>
      <c r="CP274" s="5">
        <v>0</v>
      </c>
      <c r="CQ274" s="8">
        <f t="shared" si="1293"/>
        <v>0</v>
      </c>
      <c r="CR274" s="6">
        <v>0</v>
      </c>
      <c r="CS274" s="5">
        <v>0</v>
      </c>
      <c r="CT274" s="8">
        <f t="shared" si="1294"/>
        <v>0</v>
      </c>
      <c r="CU274" s="6">
        <v>0</v>
      </c>
      <c r="CV274" s="5">
        <v>0</v>
      </c>
      <c r="CW274" s="8">
        <f t="shared" si="1295"/>
        <v>0</v>
      </c>
      <c r="CX274" s="6">
        <v>0</v>
      </c>
      <c r="CY274" s="5">
        <v>0</v>
      </c>
      <c r="CZ274" s="8">
        <f t="shared" si="1296"/>
        <v>0</v>
      </c>
      <c r="DA274" s="6">
        <v>0</v>
      </c>
      <c r="DB274" s="5">
        <v>0</v>
      </c>
      <c r="DC274" s="8">
        <f t="shared" si="1297"/>
        <v>0</v>
      </c>
      <c r="DD274" s="6">
        <v>0</v>
      </c>
      <c r="DE274" s="5">
        <v>0</v>
      </c>
      <c r="DF274" s="8">
        <f t="shared" si="1298"/>
        <v>0</v>
      </c>
      <c r="DG274" s="6">
        <v>0</v>
      </c>
      <c r="DH274" s="5">
        <v>0</v>
      </c>
      <c r="DI274" s="8">
        <f t="shared" si="1299"/>
        <v>0</v>
      </c>
      <c r="DJ274" s="6">
        <v>0</v>
      </c>
      <c r="DK274" s="5">
        <v>0</v>
      </c>
      <c r="DL274" s="8">
        <f t="shared" si="1300"/>
        <v>0</v>
      </c>
      <c r="DM274" s="6">
        <v>0</v>
      </c>
      <c r="DN274" s="5">
        <v>0</v>
      </c>
      <c r="DO274" s="8">
        <f t="shared" si="1301"/>
        <v>0</v>
      </c>
      <c r="DP274" s="6">
        <v>0</v>
      </c>
      <c r="DQ274" s="5">
        <v>0</v>
      </c>
      <c r="DR274" s="8">
        <f t="shared" si="1302"/>
        <v>0</v>
      </c>
      <c r="DS274" s="6">
        <v>0</v>
      </c>
      <c r="DT274" s="5">
        <v>0</v>
      </c>
      <c r="DU274" s="8">
        <f t="shared" si="1303"/>
        <v>0</v>
      </c>
      <c r="DV274" s="6">
        <v>0</v>
      </c>
      <c r="DW274" s="5">
        <v>0</v>
      </c>
      <c r="DX274" s="8">
        <f t="shared" si="1304"/>
        <v>0</v>
      </c>
      <c r="DY274" s="6">
        <v>0</v>
      </c>
      <c r="DZ274" s="5">
        <v>0</v>
      </c>
      <c r="EA274" s="8">
        <f t="shared" si="1305"/>
        <v>0</v>
      </c>
      <c r="EB274" s="6">
        <v>0</v>
      </c>
      <c r="EC274" s="5">
        <v>0</v>
      </c>
      <c r="ED274" s="8">
        <f t="shared" si="1306"/>
        <v>0</v>
      </c>
      <c r="EE274" s="6">
        <v>0</v>
      </c>
      <c r="EF274" s="5">
        <v>0</v>
      </c>
      <c r="EG274" s="8">
        <f t="shared" si="1307"/>
        <v>0</v>
      </c>
      <c r="EH274" s="6">
        <v>0</v>
      </c>
      <c r="EI274" s="5">
        <v>0</v>
      </c>
      <c r="EJ274" s="8">
        <f t="shared" si="1308"/>
        <v>0</v>
      </c>
      <c r="EK274" s="6">
        <v>0</v>
      </c>
      <c r="EL274" s="5">
        <v>0</v>
      </c>
      <c r="EM274" s="8">
        <f t="shared" si="1309"/>
        <v>0</v>
      </c>
      <c r="EN274" s="6">
        <v>0</v>
      </c>
      <c r="EO274" s="5">
        <v>0</v>
      </c>
      <c r="EP274" s="8">
        <f t="shared" si="1310"/>
        <v>0</v>
      </c>
      <c r="EQ274" s="6">
        <v>0</v>
      </c>
      <c r="ER274" s="5">
        <v>0</v>
      </c>
      <c r="ES274" s="8">
        <f t="shared" si="1311"/>
        <v>0</v>
      </c>
      <c r="ET274" s="6">
        <v>0</v>
      </c>
      <c r="EU274" s="5">
        <v>0</v>
      </c>
      <c r="EV274" s="8">
        <f t="shared" si="1312"/>
        <v>0</v>
      </c>
      <c r="EW274" s="6">
        <v>0</v>
      </c>
      <c r="EX274" s="5">
        <v>0</v>
      </c>
      <c r="EY274" s="8">
        <f t="shared" si="1313"/>
        <v>0</v>
      </c>
      <c r="EZ274" s="6">
        <v>0</v>
      </c>
      <c r="FA274" s="5">
        <v>0</v>
      </c>
      <c r="FB274" s="8">
        <f t="shared" si="1314"/>
        <v>0</v>
      </c>
      <c r="FC274" s="6">
        <v>0</v>
      </c>
      <c r="FD274" s="5">
        <v>0</v>
      </c>
      <c r="FE274" s="8">
        <f t="shared" si="1315"/>
        <v>0</v>
      </c>
      <c r="FF274" s="6">
        <v>0</v>
      </c>
      <c r="FG274" s="5">
        <v>0</v>
      </c>
      <c r="FH274" s="8">
        <f t="shared" si="1316"/>
        <v>0</v>
      </c>
      <c r="FI274" s="6">
        <v>0</v>
      </c>
      <c r="FJ274" s="5">
        <v>0</v>
      </c>
      <c r="FK274" s="8">
        <f t="shared" si="1317"/>
        <v>0</v>
      </c>
      <c r="FL274" s="6">
        <v>0</v>
      </c>
      <c r="FM274" s="5">
        <v>0</v>
      </c>
      <c r="FN274" s="8">
        <f t="shared" si="1318"/>
        <v>0</v>
      </c>
      <c r="FO274" s="6">
        <v>0</v>
      </c>
      <c r="FP274" s="5">
        <v>0</v>
      </c>
      <c r="FQ274" s="8">
        <f t="shared" si="1319"/>
        <v>0</v>
      </c>
      <c r="FR274" s="6">
        <v>0</v>
      </c>
      <c r="FS274" s="5">
        <v>0</v>
      </c>
      <c r="FT274" s="8">
        <f t="shared" si="1320"/>
        <v>0</v>
      </c>
      <c r="FU274" s="6">
        <v>0</v>
      </c>
      <c r="FV274" s="5">
        <v>0</v>
      </c>
      <c r="FW274" s="8">
        <f t="shared" si="1321"/>
        <v>0</v>
      </c>
      <c r="FX274" s="6">
        <v>0</v>
      </c>
      <c r="FY274" s="5">
        <v>0</v>
      </c>
      <c r="FZ274" s="8">
        <f t="shared" si="1322"/>
        <v>0</v>
      </c>
      <c r="GA274" s="6">
        <v>0</v>
      </c>
      <c r="GB274" s="5">
        <v>0</v>
      </c>
      <c r="GC274" s="8">
        <f t="shared" si="1323"/>
        <v>0</v>
      </c>
      <c r="GD274" s="6">
        <v>0</v>
      </c>
      <c r="GE274" s="5">
        <v>0</v>
      </c>
      <c r="GF274" s="8">
        <f t="shared" si="1324"/>
        <v>0</v>
      </c>
      <c r="GG274" s="6">
        <v>0</v>
      </c>
      <c r="GH274" s="5">
        <v>0</v>
      </c>
      <c r="GI274" s="8">
        <f t="shared" si="1325"/>
        <v>0</v>
      </c>
      <c r="GJ274" s="6">
        <v>0</v>
      </c>
      <c r="GK274" s="5">
        <v>0</v>
      </c>
      <c r="GL274" s="8">
        <f t="shared" si="1326"/>
        <v>0</v>
      </c>
      <c r="GM274" s="6">
        <v>0</v>
      </c>
      <c r="GN274" s="5">
        <v>0</v>
      </c>
      <c r="GO274" s="8">
        <f t="shared" si="1327"/>
        <v>0</v>
      </c>
      <c r="GP274" s="6">
        <f t="shared" si="1329"/>
        <v>0</v>
      </c>
      <c r="GQ274" s="8">
        <f t="shared" si="1330"/>
        <v>0</v>
      </c>
    </row>
    <row r="275" spans="1:199" x14ac:dyDescent="0.3">
      <c r="A275" s="53">
        <v>2024</v>
      </c>
      <c r="B275" s="54" t="s">
        <v>11</v>
      </c>
      <c r="C275" s="6">
        <v>0</v>
      </c>
      <c r="D275" s="5">
        <v>0</v>
      </c>
      <c r="E275" s="8">
        <f t="shared" si="1331"/>
        <v>0</v>
      </c>
      <c r="F275" s="6">
        <v>0</v>
      </c>
      <c r="G275" s="5">
        <v>0</v>
      </c>
      <c r="H275" s="8">
        <f t="shared" si="1264"/>
        <v>0</v>
      </c>
      <c r="I275" s="6">
        <v>0</v>
      </c>
      <c r="J275" s="5">
        <v>0</v>
      </c>
      <c r="K275" s="8">
        <f t="shared" si="1265"/>
        <v>0</v>
      </c>
      <c r="L275" s="6">
        <v>0</v>
      </c>
      <c r="M275" s="5">
        <v>0</v>
      </c>
      <c r="N275" s="8">
        <f t="shared" si="1266"/>
        <v>0</v>
      </c>
      <c r="O275" s="6">
        <v>0</v>
      </c>
      <c r="P275" s="5">
        <v>0</v>
      </c>
      <c r="Q275" s="8">
        <f t="shared" si="1267"/>
        <v>0</v>
      </c>
      <c r="R275" s="6">
        <v>0</v>
      </c>
      <c r="S275" s="5">
        <v>0</v>
      </c>
      <c r="T275" s="8">
        <f t="shared" si="1268"/>
        <v>0</v>
      </c>
      <c r="U275" s="6">
        <v>0</v>
      </c>
      <c r="V275" s="5">
        <v>0</v>
      </c>
      <c r="W275" s="8">
        <f t="shared" si="1269"/>
        <v>0</v>
      </c>
      <c r="X275" s="6">
        <v>0</v>
      </c>
      <c r="Y275" s="5">
        <v>0</v>
      </c>
      <c r="Z275" s="8">
        <f t="shared" si="1270"/>
        <v>0</v>
      </c>
      <c r="AA275" s="6">
        <v>0</v>
      </c>
      <c r="AB275" s="5">
        <v>0</v>
      </c>
      <c r="AC275" s="8">
        <f t="shared" si="1271"/>
        <v>0</v>
      </c>
      <c r="AD275" s="6">
        <v>0</v>
      </c>
      <c r="AE275" s="5">
        <v>0</v>
      </c>
      <c r="AF275" s="8">
        <f t="shared" si="1272"/>
        <v>0</v>
      </c>
      <c r="AG275" s="6">
        <v>0</v>
      </c>
      <c r="AH275" s="5">
        <v>0</v>
      </c>
      <c r="AI275" s="8">
        <f t="shared" si="1273"/>
        <v>0</v>
      </c>
      <c r="AJ275" s="6">
        <v>0</v>
      </c>
      <c r="AK275" s="5">
        <v>0</v>
      </c>
      <c r="AL275" s="8">
        <f t="shared" si="1274"/>
        <v>0</v>
      </c>
      <c r="AM275" s="6">
        <v>0</v>
      </c>
      <c r="AN275" s="5">
        <v>0</v>
      </c>
      <c r="AO275" s="8">
        <f t="shared" si="1275"/>
        <v>0</v>
      </c>
      <c r="AP275" s="6">
        <v>0</v>
      </c>
      <c r="AQ275" s="5">
        <v>0</v>
      </c>
      <c r="AR275" s="8">
        <f t="shared" si="1276"/>
        <v>0</v>
      </c>
      <c r="AS275" s="6">
        <v>0</v>
      </c>
      <c r="AT275" s="5">
        <v>0</v>
      </c>
      <c r="AU275" s="8">
        <f t="shared" si="1277"/>
        <v>0</v>
      </c>
      <c r="AV275" s="6">
        <v>0</v>
      </c>
      <c r="AW275" s="5">
        <v>0</v>
      </c>
      <c r="AX275" s="8">
        <f t="shared" si="1278"/>
        <v>0</v>
      </c>
      <c r="AY275" s="6">
        <v>0</v>
      </c>
      <c r="AZ275" s="5">
        <v>0</v>
      </c>
      <c r="BA275" s="8">
        <f t="shared" si="1279"/>
        <v>0</v>
      </c>
      <c r="BB275" s="6">
        <v>0</v>
      </c>
      <c r="BC275" s="5">
        <v>0</v>
      </c>
      <c r="BD275" s="8">
        <f t="shared" si="1280"/>
        <v>0</v>
      </c>
      <c r="BE275" s="6">
        <v>0</v>
      </c>
      <c r="BF275" s="5">
        <v>0</v>
      </c>
      <c r="BG275" s="8">
        <f t="shared" si="1281"/>
        <v>0</v>
      </c>
      <c r="BH275" s="6">
        <v>0</v>
      </c>
      <c r="BI275" s="5">
        <v>0</v>
      </c>
      <c r="BJ275" s="8">
        <f t="shared" si="1282"/>
        <v>0</v>
      </c>
      <c r="BK275" s="6">
        <v>0</v>
      </c>
      <c r="BL275" s="5">
        <v>0</v>
      </c>
      <c r="BM275" s="8">
        <f t="shared" si="1283"/>
        <v>0</v>
      </c>
      <c r="BN275" s="6">
        <v>0</v>
      </c>
      <c r="BO275" s="5">
        <v>0</v>
      </c>
      <c r="BP275" s="8">
        <f t="shared" si="1284"/>
        <v>0</v>
      </c>
      <c r="BQ275" s="6">
        <v>0</v>
      </c>
      <c r="BR275" s="5">
        <v>0</v>
      </c>
      <c r="BS275" s="8">
        <f t="shared" si="1285"/>
        <v>0</v>
      </c>
      <c r="BT275" s="6">
        <v>0</v>
      </c>
      <c r="BU275" s="5">
        <v>0</v>
      </c>
      <c r="BV275" s="8">
        <f t="shared" si="1286"/>
        <v>0</v>
      </c>
      <c r="BW275" s="6">
        <v>0</v>
      </c>
      <c r="BX275" s="5">
        <v>0</v>
      </c>
      <c r="BY275" s="8">
        <f t="shared" si="1287"/>
        <v>0</v>
      </c>
      <c r="BZ275" s="6">
        <v>0</v>
      </c>
      <c r="CA275" s="5">
        <v>0</v>
      </c>
      <c r="CB275" s="8">
        <f t="shared" si="1288"/>
        <v>0</v>
      </c>
      <c r="CC275" s="6">
        <v>0</v>
      </c>
      <c r="CD275" s="5">
        <v>0</v>
      </c>
      <c r="CE275" s="8">
        <f t="shared" si="1289"/>
        <v>0</v>
      </c>
      <c r="CF275" s="6">
        <v>0</v>
      </c>
      <c r="CG275" s="5">
        <v>0</v>
      </c>
      <c r="CH275" s="8">
        <f t="shared" si="1290"/>
        <v>0</v>
      </c>
      <c r="CI275" s="6">
        <v>0</v>
      </c>
      <c r="CJ275" s="5">
        <v>0</v>
      </c>
      <c r="CK275" s="8">
        <f t="shared" si="1291"/>
        <v>0</v>
      </c>
      <c r="CL275" s="6">
        <v>0</v>
      </c>
      <c r="CM275" s="5">
        <v>0</v>
      </c>
      <c r="CN275" s="8">
        <f t="shared" si="1292"/>
        <v>0</v>
      </c>
      <c r="CO275" s="6">
        <v>0</v>
      </c>
      <c r="CP275" s="5">
        <v>0</v>
      </c>
      <c r="CQ275" s="8">
        <f t="shared" si="1293"/>
        <v>0</v>
      </c>
      <c r="CR275" s="6">
        <v>0</v>
      </c>
      <c r="CS275" s="5">
        <v>0</v>
      </c>
      <c r="CT275" s="8">
        <f t="shared" si="1294"/>
        <v>0</v>
      </c>
      <c r="CU275" s="6">
        <v>0</v>
      </c>
      <c r="CV275" s="5">
        <v>0</v>
      </c>
      <c r="CW275" s="8">
        <f t="shared" si="1295"/>
        <v>0</v>
      </c>
      <c r="CX275" s="6">
        <v>0</v>
      </c>
      <c r="CY275" s="5">
        <v>0</v>
      </c>
      <c r="CZ275" s="8">
        <f t="shared" si="1296"/>
        <v>0</v>
      </c>
      <c r="DA275" s="6">
        <v>0</v>
      </c>
      <c r="DB275" s="5">
        <v>0</v>
      </c>
      <c r="DC275" s="8">
        <f t="shared" si="1297"/>
        <v>0</v>
      </c>
      <c r="DD275" s="6">
        <v>0</v>
      </c>
      <c r="DE275" s="5">
        <v>0</v>
      </c>
      <c r="DF275" s="8">
        <f t="shared" si="1298"/>
        <v>0</v>
      </c>
      <c r="DG275" s="6">
        <v>0</v>
      </c>
      <c r="DH275" s="5">
        <v>0</v>
      </c>
      <c r="DI275" s="8">
        <f t="shared" si="1299"/>
        <v>0</v>
      </c>
      <c r="DJ275" s="6">
        <v>0</v>
      </c>
      <c r="DK275" s="5">
        <v>0</v>
      </c>
      <c r="DL275" s="8">
        <f t="shared" si="1300"/>
        <v>0</v>
      </c>
      <c r="DM275" s="6">
        <v>0</v>
      </c>
      <c r="DN275" s="5">
        <v>0</v>
      </c>
      <c r="DO275" s="8">
        <f t="shared" si="1301"/>
        <v>0</v>
      </c>
      <c r="DP275" s="6">
        <v>0</v>
      </c>
      <c r="DQ275" s="5">
        <v>0</v>
      </c>
      <c r="DR275" s="8">
        <f t="shared" si="1302"/>
        <v>0</v>
      </c>
      <c r="DS275" s="6">
        <v>0</v>
      </c>
      <c r="DT275" s="5">
        <v>0</v>
      </c>
      <c r="DU275" s="8">
        <f t="shared" si="1303"/>
        <v>0</v>
      </c>
      <c r="DV275" s="6">
        <v>0</v>
      </c>
      <c r="DW275" s="5">
        <v>0</v>
      </c>
      <c r="DX275" s="8">
        <f t="shared" si="1304"/>
        <v>0</v>
      </c>
      <c r="DY275" s="6">
        <v>0</v>
      </c>
      <c r="DZ275" s="5">
        <v>0</v>
      </c>
      <c r="EA275" s="8">
        <f t="shared" si="1305"/>
        <v>0</v>
      </c>
      <c r="EB275" s="6">
        <v>0</v>
      </c>
      <c r="EC275" s="5">
        <v>0</v>
      </c>
      <c r="ED275" s="8">
        <f t="shared" si="1306"/>
        <v>0</v>
      </c>
      <c r="EE275" s="6">
        <v>0</v>
      </c>
      <c r="EF275" s="5">
        <v>0</v>
      </c>
      <c r="EG275" s="8">
        <f t="shared" si="1307"/>
        <v>0</v>
      </c>
      <c r="EH275" s="6">
        <v>0</v>
      </c>
      <c r="EI275" s="5">
        <v>0</v>
      </c>
      <c r="EJ275" s="8">
        <f t="shared" si="1308"/>
        <v>0</v>
      </c>
      <c r="EK275" s="6">
        <v>0</v>
      </c>
      <c r="EL275" s="5">
        <v>0</v>
      </c>
      <c r="EM275" s="8">
        <f t="shared" si="1309"/>
        <v>0</v>
      </c>
      <c r="EN275" s="6">
        <v>0</v>
      </c>
      <c r="EO275" s="5">
        <v>0</v>
      </c>
      <c r="EP275" s="8">
        <f t="shared" si="1310"/>
        <v>0</v>
      </c>
      <c r="EQ275" s="6">
        <v>0</v>
      </c>
      <c r="ER275" s="5">
        <v>0</v>
      </c>
      <c r="ES275" s="8">
        <f t="shared" si="1311"/>
        <v>0</v>
      </c>
      <c r="ET275" s="6">
        <v>0</v>
      </c>
      <c r="EU275" s="5">
        <v>0</v>
      </c>
      <c r="EV275" s="8">
        <f t="shared" si="1312"/>
        <v>0</v>
      </c>
      <c r="EW275" s="6">
        <v>0</v>
      </c>
      <c r="EX275" s="5">
        <v>0</v>
      </c>
      <c r="EY275" s="8">
        <f t="shared" si="1313"/>
        <v>0</v>
      </c>
      <c r="EZ275" s="6">
        <v>0</v>
      </c>
      <c r="FA275" s="5">
        <v>0</v>
      </c>
      <c r="FB275" s="8">
        <f t="shared" si="1314"/>
        <v>0</v>
      </c>
      <c r="FC275" s="6">
        <v>0</v>
      </c>
      <c r="FD275" s="5">
        <v>0</v>
      </c>
      <c r="FE275" s="8">
        <f t="shared" si="1315"/>
        <v>0</v>
      </c>
      <c r="FF275" s="6">
        <v>0</v>
      </c>
      <c r="FG275" s="5">
        <v>0</v>
      </c>
      <c r="FH275" s="8">
        <f t="shared" si="1316"/>
        <v>0</v>
      </c>
      <c r="FI275" s="6">
        <v>0</v>
      </c>
      <c r="FJ275" s="5">
        <v>0</v>
      </c>
      <c r="FK275" s="8">
        <f t="shared" si="1317"/>
        <v>0</v>
      </c>
      <c r="FL275" s="6">
        <v>0</v>
      </c>
      <c r="FM275" s="5">
        <v>0</v>
      </c>
      <c r="FN275" s="8">
        <f t="shared" si="1318"/>
        <v>0</v>
      </c>
      <c r="FO275" s="6">
        <v>0</v>
      </c>
      <c r="FP275" s="5">
        <v>0</v>
      </c>
      <c r="FQ275" s="8">
        <f t="shared" si="1319"/>
        <v>0</v>
      </c>
      <c r="FR275" s="6">
        <v>0</v>
      </c>
      <c r="FS275" s="5">
        <v>0</v>
      </c>
      <c r="FT275" s="8">
        <f t="shared" si="1320"/>
        <v>0</v>
      </c>
      <c r="FU275" s="6">
        <v>0</v>
      </c>
      <c r="FV275" s="5">
        <v>0</v>
      </c>
      <c r="FW275" s="8">
        <f t="shared" si="1321"/>
        <v>0</v>
      </c>
      <c r="FX275" s="6">
        <v>0</v>
      </c>
      <c r="FY275" s="5">
        <v>0</v>
      </c>
      <c r="FZ275" s="8">
        <f t="shared" si="1322"/>
        <v>0</v>
      </c>
      <c r="GA275" s="6">
        <v>0</v>
      </c>
      <c r="GB275" s="5">
        <v>0</v>
      </c>
      <c r="GC275" s="8">
        <f t="shared" si="1323"/>
        <v>0</v>
      </c>
      <c r="GD275" s="6">
        <v>0</v>
      </c>
      <c r="GE275" s="5">
        <v>0</v>
      </c>
      <c r="GF275" s="8">
        <f t="shared" si="1324"/>
        <v>0</v>
      </c>
      <c r="GG275" s="6">
        <v>0</v>
      </c>
      <c r="GH275" s="5">
        <v>0</v>
      </c>
      <c r="GI275" s="8">
        <f t="shared" si="1325"/>
        <v>0</v>
      </c>
      <c r="GJ275" s="6">
        <v>0</v>
      </c>
      <c r="GK275" s="5">
        <v>0</v>
      </c>
      <c r="GL275" s="8">
        <f t="shared" si="1326"/>
        <v>0</v>
      </c>
      <c r="GM275" s="6">
        <v>0</v>
      </c>
      <c r="GN275" s="5">
        <v>0</v>
      </c>
      <c r="GO275" s="8">
        <f t="shared" si="1327"/>
        <v>0</v>
      </c>
      <c r="GP275" s="6">
        <f t="shared" si="1329"/>
        <v>0</v>
      </c>
      <c r="GQ275" s="8">
        <f t="shared" si="1330"/>
        <v>0</v>
      </c>
    </row>
    <row r="276" spans="1:199" x14ac:dyDescent="0.3">
      <c r="A276" s="53">
        <v>2024</v>
      </c>
      <c r="B276" s="8" t="s">
        <v>12</v>
      </c>
      <c r="C276" s="6">
        <v>0</v>
      </c>
      <c r="D276" s="5">
        <v>0</v>
      </c>
      <c r="E276" s="8">
        <f t="shared" si="1331"/>
        <v>0</v>
      </c>
      <c r="F276" s="6">
        <v>0</v>
      </c>
      <c r="G276" s="5">
        <v>0</v>
      </c>
      <c r="H276" s="8">
        <f t="shared" si="1264"/>
        <v>0</v>
      </c>
      <c r="I276" s="6">
        <v>0</v>
      </c>
      <c r="J276" s="5">
        <v>0</v>
      </c>
      <c r="K276" s="8">
        <f t="shared" si="1265"/>
        <v>0</v>
      </c>
      <c r="L276" s="6">
        <v>0</v>
      </c>
      <c r="M276" s="5">
        <v>0</v>
      </c>
      <c r="N276" s="8">
        <f t="shared" si="1266"/>
        <v>0</v>
      </c>
      <c r="O276" s="6">
        <v>0</v>
      </c>
      <c r="P276" s="5">
        <v>0</v>
      </c>
      <c r="Q276" s="8">
        <f t="shared" si="1267"/>
        <v>0</v>
      </c>
      <c r="R276" s="6">
        <v>0</v>
      </c>
      <c r="S276" s="5">
        <v>0</v>
      </c>
      <c r="T276" s="8">
        <f t="shared" si="1268"/>
        <v>0</v>
      </c>
      <c r="U276" s="6">
        <v>0</v>
      </c>
      <c r="V276" s="5">
        <v>0</v>
      </c>
      <c r="W276" s="8">
        <f t="shared" si="1269"/>
        <v>0</v>
      </c>
      <c r="X276" s="6">
        <v>0</v>
      </c>
      <c r="Y276" s="5">
        <v>0</v>
      </c>
      <c r="Z276" s="8">
        <f t="shared" si="1270"/>
        <v>0</v>
      </c>
      <c r="AA276" s="6">
        <v>0</v>
      </c>
      <c r="AB276" s="5">
        <v>0</v>
      </c>
      <c r="AC276" s="8">
        <f t="shared" si="1271"/>
        <v>0</v>
      </c>
      <c r="AD276" s="6">
        <v>0</v>
      </c>
      <c r="AE276" s="5">
        <v>0</v>
      </c>
      <c r="AF276" s="8">
        <f t="shared" si="1272"/>
        <v>0</v>
      </c>
      <c r="AG276" s="6">
        <v>0</v>
      </c>
      <c r="AH276" s="5">
        <v>0</v>
      </c>
      <c r="AI276" s="8">
        <f t="shared" si="1273"/>
        <v>0</v>
      </c>
      <c r="AJ276" s="6">
        <v>0</v>
      </c>
      <c r="AK276" s="5">
        <v>0</v>
      </c>
      <c r="AL276" s="8">
        <f t="shared" si="1274"/>
        <v>0</v>
      </c>
      <c r="AM276" s="6">
        <v>0</v>
      </c>
      <c r="AN276" s="5">
        <v>0</v>
      </c>
      <c r="AO276" s="8">
        <f t="shared" si="1275"/>
        <v>0</v>
      </c>
      <c r="AP276" s="6">
        <v>0</v>
      </c>
      <c r="AQ276" s="5">
        <v>0</v>
      </c>
      <c r="AR276" s="8">
        <f t="shared" si="1276"/>
        <v>0</v>
      </c>
      <c r="AS276" s="6">
        <v>0</v>
      </c>
      <c r="AT276" s="5">
        <v>0</v>
      </c>
      <c r="AU276" s="8">
        <f t="shared" si="1277"/>
        <v>0</v>
      </c>
      <c r="AV276" s="6">
        <v>0</v>
      </c>
      <c r="AW276" s="5">
        <v>0</v>
      </c>
      <c r="AX276" s="8">
        <f t="shared" si="1278"/>
        <v>0</v>
      </c>
      <c r="AY276" s="6">
        <v>0</v>
      </c>
      <c r="AZ276" s="5">
        <v>0</v>
      </c>
      <c r="BA276" s="8">
        <f t="shared" si="1279"/>
        <v>0</v>
      </c>
      <c r="BB276" s="6">
        <v>0</v>
      </c>
      <c r="BC276" s="5">
        <v>0</v>
      </c>
      <c r="BD276" s="8">
        <f t="shared" si="1280"/>
        <v>0</v>
      </c>
      <c r="BE276" s="6">
        <v>0</v>
      </c>
      <c r="BF276" s="5">
        <v>0</v>
      </c>
      <c r="BG276" s="8">
        <f t="shared" si="1281"/>
        <v>0</v>
      </c>
      <c r="BH276" s="6">
        <v>0</v>
      </c>
      <c r="BI276" s="5">
        <v>0</v>
      </c>
      <c r="BJ276" s="8">
        <f t="shared" si="1282"/>
        <v>0</v>
      </c>
      <c r="BK276" s="6">
        <v>0</v>
      </c>
      <c r="BL276" s="5">
        <v>0</v>
      </c>
      <c r="BM276" s="8">
        <f t="shared" si="1283"/>
        <v>0</v>
      </c>
      <c r="BN276" s="6">
        <v>0</v>
      </c>
      <c r="BO276" s="5">
        <v>0</v>
      </c>
      <c r="BP276" s="8">
        <f t="shared" si="1284"/>
        <v>0</v>
      </c>
      <c r="BQ276" s="6">
        <v>0</v>
      </c>
      <c r="BR276" s="5">
        <v>0</v>
      </c>
      <c r="BS276" s="8">
        <f t="shared" si="1285"/>
        <v>0</v>
      </c>
      <c r="BT276" s="6">
        <v>0</v>
      </c>
      <c r="BU276" s="5">
        <v>0</v>
      </c>
      <c r="BV276" s="8">
        <f t="shared" si="1286"/>
        <v>0</v>
      </c>
      <c r="BW276" s="6">
        <v>0</v>
      </c>
      <c r="BX276" s="5">
        <v>0</v>
      </c>
      <c r="BY276" s="8">
        <f t="shared" si="1287"/>
        <v>0</v>
      </c>
      <c r="BZ276" s="6">
        <v>0</v>
      </c>
      <c r="CA276" s="5">
        <v>0</v>
      </c>
      <c r="CB276" s="8">
        <f t="shared" si="1288"/>
        <v>0</v>
      </c>
      <c r="CC276" s="6">
        <v>0</v>
      </c>
      <c r="CD276" s="5">
        <v>0</v>
      </c>
      <c r="CE276" s="8">
        <f t="shared" si="1289"/>
        <v>0</v>
      </c>
      <c r="CF276" s="6">
        <v>0</v>
      </c>
      <c r="CG276" s="5">
        <v>0</v>
      </c>
      <c r="CH276" s="8">
        <f t="shared" si="1290"/>
        <v>0</v>
      </c>
      <c r="CI276" s="6">
        <v>0</v>
      </c>
      <c r="CJ276" s="5">
        <v>0</v>
      </c>
      <c r="CK276" s="8">
        <f t="shared" si="1291"/>
        <v>0</v>
      </c>
      <c r="CL276" s="6">
        <v>0</v>
      </c>
      <c r="CM276" s="5">
        <v>0</v>
      </c>
      <c r="CN276" s="8">
        <f t="shared" si="1292"/>
        <v>0</v>
      </c>
      <c r="CO276" s="6">
        <v>0</v>
      </c>
      <c r="CP276" s="5">
        <v>0</v>
      </c>
      <c r="CQ276" s="8">
        <f t="shared" si="1293"/>
        <v>0</v>
      </c>
      <c r="CR276" s="6">
        <v>0</v>
      </c>
      <c r="CS276" s="5">
        <v>0</v>
      </c>
      <c r="CT276" s="8">
        <f t="shared" si="1294"/>
        <v>0</v>
      </c>
      <c r="CU276" s="6">
        <v>0</v>
      </c>
      <c r="CV276" s="5">
        <v>0</v>
      </c>
      <c r="CW276" s="8">
        <f t="shared" si="1295"/>
        <v>0</v>
      </c>
      <c r="CX276" s="6">
        <v>0</v>
      </c>
      <c r="CY276" s="5">
        <v>0</v>
      </c>
      <c r="CZ276" s="8">
        <f t="shared" si="1296"/>
        <v>0</v>
      </c>
      <c r="DA276" s="6">
        <v>0</v>
      </c>
      <c r="DB276" s="5">
        <v>0</v>
      </c>
      <c r="DC276" s="8">
        <f t="shared" si="1297"/>
        <v>0</v>
      </c>
      <c r="DD276" s="6">
        <v>0</v>
      </c>
      <c r="DE276" s="5">
        <v>0</v>
      </c>
      <c r="DF276" s="8">
        <f t="shared" si="1298"/>
        <v>0</v>
      </c>
      <c r="DG276" s="6">
        <v>0</v>
      </c>
      <c r="DH276" s="5">
        <v>0</v>
      </c>
      <c r="DI276" s="8">
        <f t="shared" si="1299"/>
        <v>0</v>
      </c>
      <c r="DJ276" s="6">
        <v>0</v>
      </c>
      <c r="DK276" s="5">
        <v>0</v>
      </c>
      <c r="DL276" s="8">
        <f t="shared" si="1300"/>
        <v>0</v>
      </c>
      <c r="DM276" s="6">
        <v>0</v>
      </c>
      <c r="DN276" s="5">
        <v>0</v>
      </c>
      <c r="DO276" s="8">
        <f t="shared" si="1301"/>
        <v>0</v>
      </c>
      <c r="DP276" s="6">
        <v>0</v>
      </c>
      <c r="DQ276" s="5">
        <v>0</v>
      </c>
      <c r="DR276" s="8">
        <f t="shared" si="1302"/>
        <v>0</v>
      </c>
      <c r="DS276" s="6">
        <v>0</v>
      </c>
      <c r="DT276" s="5">
        <v>0</v>
      </c>
      <c r="DU276" s="8">
        <f t="shared" si="1303"/>
        <v>0</v>
      </c>
      <c r="DV276" s="6">
        <v>0</v>
      </c>
      <c r="DW276" s="5">
        <v>0</v>
      </c>
      <c r="DX276" s="8">
        <f t="shared" si="1304"/>
        <v>0</v>
      </c>
      <c r="DY276" s="6">
        <v>0</v>
      </c>
      <c r="DZ276" s="5">
        <v>0</v>
      </c>
      <c r="EA276" s="8">
        <f t="shared" si="1305"/>
        <v>0</v>
      </c>
      <c r="EB276" s="6">
        <v>0</v>
      </c>
      <c r="EC276" s="5">
        <v>0</v>
      </c>
      <c r="ED276" s="8">
        <f t="shared" si="1306"/>
        <v>0</v>
      </c>
      <c r="EE276" s="6">
        <v>0</v>
      </c>
      <c r="EF276" s="5">
        <v>0</v>
      </c>
      <c r="EG276" s="8">
        <f t="shared" si="1307"/>
        <v>0</v>
      </c>
      <c r="EH276" s="6">
        <v>0</v>
      </c>
      <c r="EI276" s="5">
        <v>0</v>
      </c>
      <c r="EJ276" s="8">
        <f t="shared" si="1308"/>
        <v>0</v>
      </c>
      <c r="EK276" s="6">
        <v>0</v>
      </c>
      <c r="EL276" s="5">
        <v>0</v>
      </c>
      <c r="EM276" s="8">
        <f t="shared" si="1309"/>
        <v>0</v>
      </c>
      <c r="EN276" s="6">
        <v>0</v>
      </c>
      <c r="EO276" s="5">
        <v>0</v>
      </c>
      <c r="EP276" s="8">
        <f t="shared" si="1310"/>
        <v>0</v>
      </c>
      <c r="EQ276" s="6">
        <v>0</v>
      </c>
      <c r="ER276" s="5">
        <v>0</v>
      </c>
      <c r="ES276" s="8">
        <f t="shared" si="1311"/>
        <v>0</v>
      </c>
      <c r="ET276" s="6">
        <v>0</v>
      </c>
      <c r="EU276" s="5">
        <v>0</v>
      </c>
      <c r="EV276" s="8">
        <f t="shared" si="1312"/>
        <v>0</v>
      </c>
      <c r="EW276" s="6">
        <v>0</v>
      </c>
      <c r="EX276" s="5">
        <v>0</v>
      </c>
      <c r="EY276" s="8">
        <f t="shared" si="1313"/>
        <v>0</v>
      </c>
      <c r="EZ276" s="6">
        <v>0</v>
      </c>
      <c r="FA276" s="5">
        <v>0</v>
      </c>
      <c r="FB276" s="8">
        <f t="shared" si="1314"/>
        <v>0</v>
      </c>
      <c r="FC276" s="6">
        <v>0</v>
      </c>
      <c r="FD276" s="5">
        <v>0</v>
      </c>
      <c r="FE276" s="8">
        <f t="shared" si="1315"/>
        <v>0</v>
      </c>
      <c r="FF276" s="6">
        <v>0</v>
      </c>
      <c r="FG276" s="5">
        <v>0</v>
      </c>
      <c r="FH276" s="8">
        <f t="shared" si="1316"/>
        <v>0</v>
      </c>
      <c r="FI276" s="6">
        <v>0</v>
      </c>
      <c r="FJ276" s="5">
        <v>0</v>
      </c>
      <c r="FK276" s="8">
        <f t="shared" si="1317"/>
        <v>0</v>
      </c>
      <c r="FL276" s="6">
        <v>0</v>
      </c>
      <c r="FM276" s="5">
        <v>0</v>
      </c>
      <c r="FN276" s="8">
        <f t="shared" si="1318"/>
        <v>0</v>
      </c>
      <c r="FO276" s="6">
        <v>0</v>
      </c>
      <c r="FP276" s="5">
        <v>0</v>
      </c>
      <c r="FQ276" s="8">
        <f t="shared" si="1319"/>
        <v>0</v>
      </c>
      <c r="FR276" s="6">
        <v>0</v>
      </c>
      <c r="FS276" s="5">
        <v>0</v>
      </c>
      <c r="FT276" s="8">
        <f t="shared" si="1320"/>
        <v>0</v>
      </c>
      <c r="FU276" s="6">
        <v>0</v>
      </c>
      <c r="FV276" s="5">
        <v>0</v>
      </c>
      <c r="FW276" s="8">
        <f t="shared" si="1321"/>
        <v>0</v>
      </c>
      <c r="FX276" s="6">
        <v>0</v>
      </c>
      <c r="FY276" s="5">
        <v>0</v>
      </c>
      <c r="FZ276" s="8">
        <f t="shared" si="1322"/>
        <v>0</v>
      </c>
      <c r="GA276" s="6">
        <v>0</v>
      </c>
      <c r="GB276" s="5">
        <v>0</v>
      </c>
      <c r="GC276" s="8">
        <f t="shared" si="1323"/>
        <v>0</v>
      </c>
      <c r="GD276" s="6">
        <v>0</v>
      </c>
      <c r="GE276" s="5">
        <v>0</v>
      </c>
      <c r="GF276" s="8">
        <f t="shared" si="1324"/>
        <v>0</v>
      </c>
      <c r="GG276" s="6">
        <v>0</v>
      </c>
      <c r="GH276" s="5">
        <v>0</v>
      </c>
      <c r="GI276" s="8">
        <f t="shared" si="1325"/>
        <v>0</v>
      </c>
      <c r="GJ276" s="6">
        <v>0</v>
      </c>
      <c r="GK276" s="5">
        <v>0</v>
      </c>
      <c r="GL276" s="8">
        <f t="shared" si="1326"/>
        <v>0</v>
      </c>
      <c r="GM276" s="6">
        <v>0</v>
      </c>
      <c r="GN276" s="5">
        <v>0</v>
      </c>
      <c r="GO276" s="8">
        <f t="shared" si="1327"/>
        <v>0</v>
      </c>
      <c r="GP276" s="6">
        <f t="shared" si="1329"/>
        <v>0</v>
      </c>
      <c r="GQ276" s="8">
        <f t="shared" si="1330"/>
        <v>0</v>
      </c>
    </row>
    <row r="277" spans="1:199" x14ac:dyDescent="0.3">
      <c r="A277" s="53">
        <v>2024</v>
      </c>
      <c r="B277" s="54" t="s">
        <v>13</v>
      </c>
      <c r="C277" s="6">
        <v>0</v>
      </c>
      <c r="D277" s="5">
        <v>0</v>
      </c>
      <c r="E277" s="8">
        <f t="shared" si="1331"/>
        <v>0</v>
      </c>
      <c r="F277" s="6">
        <v>0</v>
      </c>
      <c r="G277" s="5">
        <v>0</v>
      </c>
      <c r="H277" s="8">
        <f t="shared" si="1264"/>
        <v>0</v>
      </c>
      <c r="I277" s="6">
        <v>0</v>
      </c>
      <c r="J277" s="5">
        <v>0</v>
      </c>
      <c r="K277" s="8">
        <f t="shared" si="1265"/>
        <v>0</v>
      </c>
      <c r="L277" s="6">
        <v>0</v>
      </c>
      <c r="M277" s="5">
        <v>0</v>
      </c>
      <c r="N277" s="8">
        <f t="shared" si="1266"/>
        <v>0</v>
      </c>
      <c r="O277" s="6">
        <v>0</v>
      </c>
      <c r="P277" s="5">
        <v>0</v>
      </c>
      <c r="Q277" s="8">
        <f t="shared" si="1267"/>
        <v>0</v>
      </c>
      <c r="R277" s="6">
        <v>0</v>
      </c>
      <c r="S277" s="5">
        <v>0</v>
      </c>
      <c r="T277" s="8">
        <f t="shared" si="1268"/>
        <v>0</v>
      </c>
      <c r="U277" s="6">
        <v>0</v>
      </c>
      <c r="V277" s="5">
        <v>0</v>
      </c>
      <c r="W277" s="8">
        <f t="shared" si="1269"/>
        <v>0</v>
      </c>
      <c r="X277" s="6">
        <v>0</v>
      </c>
      <c r="Y277" s="5">
        <v>0</v>
      </c>
      <c r="Z277" s="8">
        <f t="shared" si="1270"/>
        <v>0</v>
      </c>
      <c r="AA277" s="6">
        <v>0</v>
      </c>
      <c r="AB277" s="5">
        <v>0</v>
      </c>
      <c r="AC277" s="8">
        <f t="shared" si="1271"/>
        <v>0</v>
      </c>
      <c r="AD277" s="6">
        <v>0</v>
      </c>
      <c r="AE277" s="5">
        <v>0</v>
      </c>
      <c r="AF277" s="8">
        <f t="shared" si="1272"/>
        <v>0</v>
      </c>
      <c r="AG277" s="6">
        <v>0</v>
      </c>
      <c r="AH277" s="5">
        <v>0</v>
      </c>
      <c r="AI277" s="8">
        <f t="shared" si="1273"/>
        <v>0</v>
      </c>
      <c r="AJ277" s="6">
        <v>0</v>
      </c>
      <c r="AK277" s="5">
        <v>0</v>
      </c>
      <c r="AL277" s="8">
        <f t="shared" si="1274"/>
        <v>0</v>
      </c>
      <c r="AM277" s="6">
        <v>0</v>
      </c>
      <c r="AN277" s="5">
        <v>0</v>
      </c>
      <c r="AO277" s="8">
        <f t="shared" si="1275"/>
        <v>0</v>
      </c>
      <c r="AP277" s="6">
        <v>0</v>
      </c>
      <c r="AQ277" s="5">
        <v>0</v>
      </c>
      <c r="AR277" s="8">
        <f t="shared" si="1276"/>
        <v>0</v>
      </c>
      <c r="AS277" s="6">
        <v>0</v>
      </c>
      <c r="AT277" s="5">
        <v>0</v>
      </c>
      <c r="AU277" s="8">
        <f t="shared" si="1277"/>
        <v>0</v>
      </c>
      <c r="AV277" s="6">
        <v>0</v>
      </c>
      <c r="AW277" s="5">
        <v>0</v>
      </c>
      <c r="AX277" s="8">
        <f t="shared" si="1278"/>
        <v>0</v>
      </c>
      <c r="AY277" s="6">
        <v>0</v>
      </c>
      <c r="AZ277" s="5">
        <v>0</v>
      </c>
      <c r="BA277" s="8">
        <f t="shared" si="1279"/>
        <v>0</v>
      </c>
      <c r="BB277" s="6">
        <v>0</v>
      </c>
      <c r="BC277" s="5">
        <v>0</v>
      </c>
      <c r="BD277" s="8">
        <f t="shared" si="1280"/>
        <v>0</v>
      </c>
      <c r="BE277" s="6">
        <v>0</v>
      </c>
      <c r="BF277" s="5">
        <v>0</v>
      </c>
      <c r="BG277" s="8">
        <f t="shared" si="1281"/>
        <v>0</v>
      </c>
      <c r="BH277" s="6">
        <v>0</v>
      </c>
      <c r="BI277" s="5">
        <v>0</v>
      </c>
      <c r="BJ277" s="8">
        <f t="shared" si="1282"/>
        <v>0</v>
      </c>
      <c r="BK277" s="6">
        <v>0</v>
      </c>
      <c r="BL277" s="5">
        <v>0</v>
      </c>
      <c r="BM277" s="8">
        <f t="shared" si="1283"/>
        <v>0</v>
      </c>
      <c r="BN277" s="6">
        <v>0</v>
      </c>
      <c r="BO277" s="5">
        <v>0</v>
      </c>
      <c r="BP277" s="8">
        <f t="shared" si="1284"/>
        <v>0</v>
      </c>
      <c r="BQ277" s="6">
        <v>0</v>
      </c>
      <c r="BR277" s="5">
        <v>0</v>
      </c>
      <c r="BS277" s="8">
        <f t="shared" si="1285"/>
        <v>0</v>
      </c>
      <c r="BT277" s="6">
        <v>0</v>
      </c>
      <c r="BU277" s="5">
        <v>0</v>
      </c>
      <c r="BV277" s="8">
        <f t="shared" si="1286"/>
        <v>0</v>
      </c>
      <c r="BW277" s="6">
        <v>0</v>
      </c>
      <c r="BX277" s="5">
        <v>0</v>
      </c>
      <c r="BY277" s="8">
        <f t="shared" si="1287"/>
        <v>0</v>
      </c>
      <c r="BZ277" s="6">
        <v>0</v>
      </c>
      <c r="CA277" s="5">
        <v>0</v>
      </c>
      <c r="CB277" s="8">
        <f t="shared" si="1288"/>
        <v>0</v>
      </c>
      <c r="CC277" s="6">
        <v>0</v>
      </c>
      <c r="CD277" s="5">
        <v>0</v>
      </c>
      <c r="CE277" s="8">
        <f t="shared" si="1289"/>
        <v>0</v>
      </c>
      <c r="CF277" s="6">
        <v>0</v>
      </c>
      <c r="CG277" s="5">
        <v>0</v>
      </c>
      <c r="CH277" s="8">
        <f t="shared" si="1290"/>
        <v>0</v>
      </c>
      <c r="CI277" s="6">
        <v>0</v>
      </c>
      <c r="CJ277" s="5">
        <v>0</v>
      </c>
      <c r="CK277" s="8">
        <f t="shared" si="1291"/>
        <v>0</v>
      </c>
      <c r="CL277" s="6">
        <v>0</v>
      </c>
      <c r="CM277" s="5">
        <v>0</v>
      </c>
      <c r="CN277" s="8">
        <f t="shared" si="1292"/>
        <v>0</v>
      </c>
      <c r="CO277" s="6">
        <v>0</v>
      </c>
      <c r="CP277" s="5">
        <v>0</v>
      </c>
      <c r="CQ277" s="8">
        <f t="shared" si="1293"/>
        <v>0</v>
      </c>
      <c r="CR277" s="6">
        <v>0</v>
      </c>
      <c r="CS277" s="5">
        <v>0</v>
      </c>
      <c r="CT277" s="8">
        <f t="shared" si="1294"/>
        <v>0</v>
      </c>
      <c r="CU277" s="6">
        <v>0</v>
      </c>
      <c r="CV277" s="5">
        <v>0</v>
      </c>
      <c r="CW277" s="8">
        <f t="shared" si="1295"/>
        <v>0</v>
      </c>
      <c r="CX277" s="6">
        <v>0</v>
      </c>
      <c r="CY277" s="5">
        <v>0</v>
      </c>
      <c r="CZ277" s="8">
        <f t="shared" si="1296"/>
        <v>0</v>
      </c>
      <c r="DA277" s="6">
        <v>0</v>
      </c>
      <c r="DB277" s="5">
        <v>0</v>
      </c>
      <c r="DC277" s="8">
        <f t="shared" si="1297"/>
        <v>0</v>
      </c>
      <c r="DD277" s="6">
        <v>0</v>
      </c>
      <c r="DE277" s="5">
        <v>0</v>
      </c>
      <c r="DF277" s="8">
        <f t="shared" si="1298"/>
        <v>0</v>
      </c>
      <c r="DG277" s="6">
        <v>0</v>
      </c>
      <c r="DH277" s="5">
        <v>0</v>
      </c>
      <c r="DI277" s="8">
        <f t="shared" si="1299"/>
        <v>0</v>
      </c>
      <c r="DJ277" s="6">
        <v>0</v>
      </c>
      <c r="DK277" s="5">
        <v>0</v>
      </c>
      <c r="DL277" s="8">
        <f t="shared" si="1300"/>
        <v>0</v>
      </c>
      <c r="DM277" s="6">
        <v>0</v>
      </c>
      <c r="DN277" s="5">
        <v>0</v>
      </c>
      <c r="DO277" s="8">
        <f t="shared" si="1301"/>
        <v>0</v>
      </c>
      <c r="DP277" s="6">
        <v>0</v>
      </c>
      <c r="DQ277" s="5">
        <v>0</v>
      </c>
      <c r="DR277" s="8">
        <f t="shared" si="1302"/>
        <v>0</v>
      </c>
      <c r="DS277" s="6">
        <v>0</v>
      </c>
      <c r="DT277" s="5">
        <v>0</v>
      </c>
      <c r="DU277" s="8">
        <f t="shared" si="1303"/>
        <v>0</v>
      </c>
      <c r="DV277" s="6">
        <v>0</v>
      </c>
      <c r="DW277" s="5">
        <v>0</v>
      </c>
      <c r="DX277" s="8">
        <f t="shared" si="1304"/>
        <v>0</v>
      </c>
      <c r="DY277" s="6">
        <v>0</v>
      </c>
      <c r="DZ277" s="5">
        <v>0</v>
      </c>
      <c r="EA277" s="8">
        <f t="shared" si="1305"/>
        <v>0</v>
      </c>
      <c r="EB277" s="6">
        <v>0</v>
      </c>
      <c r="EC277" s="5">
        <v>0</v>
      </c>
      <c r="ED277" s="8">
        <f t="shared" si="1306"/>
        <v>0</v>
      </c>
      <c r="EE277" s="6">
        <v>0</v>
      </c>
      <c r="EF277" s="5">
        <v>0</v>
      </c>
      <c r="EG277" s="8">
        <f t="shared" si="1307"/>
        <v>0</v>
      </c>
      <c r="EH277" s="6">
        <v>0</v>
      </c>
      <c r="EI277" s="5">
        <v>0</v>
      </c>
      <c r="EJ277" s="8">
        <f t="shared" si="1308"/>
        <v>0</v>
      </c>
      <c r="EK277" s="6">
        <v>0</v>
      </c>
      <c r="EL277" s="5">
        <v>0</v>
      </c>
      <c r="EM277" s="8">
        <f t="shared" si="1309"/>
        <v>0</v>
      </c>
      <c r="EN277" s="6">
        <v>0</v>
      </c>
      <c r="EO277" s="5">
        <v>0</v>
      </c>
      <c r="EP277" s="8">
        <f t="shared" si="1310"/>
        <v>0</v>
      </c>
      <c r="EQ277" s="6">
        <v>0</v>
      </c>
      <c r="ER277" s="5">
        <v>0</v>
      </c>
      <c r="ES277" s="8">
        <f t="shared" si="1311"/>
        <v>0</v>
      </c>
      <c r="ET277" s="6">
        <v>0</v>
      </c>
      <c r="EU277" s="5">
        <v>0</v>
      </c>
      <c r="EV277" s="8">
        <f t="shared" si="1312"/>
        <v>0</v>
      </c>
      <c r="EW277" s="6">
        <v>0</v>
      </c>
      <c r="EX277" s="5">
        <v>0</v>
      </c>
      <c r="EY277" s="8">
        <f t="shared" si="1313"/>
        <v>0</v>
      </c>
      <c r="EZ277" s="6">
        <v>0</v>
      </c>
      <c r="FA277" s="5">
        <v>0</v>
      </c>
      <c r="FB277" s="8">
        <f t="shared" si="1314"/>
        <v>0</v>
      </c>
      <c r="FC277" s="6">
        <v>0</v>
      </c>
      <c r="FD277" s="5">
        <v>0</v>
      </c>
      <c r="FE277" s="8">
        <f t="shared" si="1315"/>
        <v>0</v>
      </c>
      <c r="FF277" s="6">
        <v>0</v>
      </c>
      <c r="FG277" s="5">
        <v>0</v>
      </c>
      <c r="FH277" s="8">
        <f t="shared" si="1316"/>
        <v>0</v>
      </c>
      <c r="FI277" s="6">
        <v>0</v>
      </c>
      <c r="FJ277" s="5">
        <v>0</v>
      </c>
      <c r="FK277" s="8">
        <f t="shared" si="1317"/>
        <v>0</v>
      </c>
      <c r="FL277" s="6">
        <v>0</v>
      </c>
      <c r="FM277" s="5">
        <v>0</v>
      </c>
      <c r="FN277" s="8">
        <f t="shared" si="1318"/>
        <v>0</v>
      </c>
      <c r="FO277" s="6">
        <v>0</v>
      </c>
      <c r="FP277" s="5">
        <v>0</v>
      </c>
      <c r="FQ277" s="8">
        <f t="shared" si="1319"/>
        <v>0</v>
      </c>
      <c r="FR277" s="6">
        <v>0</v>
      </c>
      <c r="FS277" s="5">
        <v>0</v>
      </c>
      <c r="FT277" s="8">
        <f t="shared" si="1320"/>
        <v>0</v>
      </c>
      <c r="FU277" s="6">
        <v>0</v>
      </c>
      <c r="FV277" s="5">
        <v>0</v>
      </c>
      <c r="FW277" s="8">
        <f t="shared" si="1321"/>
        <v>0</v>
      </c>
      <c r="FX277" s="6">
        <v>0</v>
      </c>
      <c r="FY277" s="5">
        <v>0</v>
      </c>
      <c r="FZ277" s="8">
        <f t="shared" si="1322"/>
        <v>0</v>
      </c>
      <c r="GA277" s="6">
        <v>0</v>
      </c>
      <c r="GB277" s="5">
        <v>0</v>
      </c>
      <c r="GC277" s="8">
        <f t="shared" si="1323"/>
        <v>0</v>
      </c>
      <c r="GD277" s="6">
        <v>0</v>
      </c>
      <c r="GE277" s="5">
        <v>0</v>
      </c>
      <c r="GF277" s="8">
        <f t="shared" si="1324"/>
        <v>0</v>
      </c>
      <c r="GG277" s="6">
        <v>0</v>
      </c>
      <c r="GH277" s="5">
        <v>0</v>
      </c>
      <c r="GI277" s="8">
        <f t="shared" si="1325"/>
        <v>0</v>
      </c>
      <c r="GJ277" s="6">
        <v>0</v>
      </c>
      <c r="GK277" s="5">
        <v>0</v>
      </c>
      <c r="GL277" s="8">
        <f t="shared" si="1326"/>
        <v>0</v>
      </c>
      <c r="GM277" s="6">
        <v>0</v>
      </c>
      <c r="GN277" s="5">
        <v>0</v>
      </c>
      <c r="GO277" s="8">
        <f t="shared" si="1327"/>
        <v>0</v>
      </c>
      <c r="GP277" s="6">
        <f t="shared" si="1329"/>
        <v>0</v>
      </c>
      <c r="GQ277" s="8">
        <f t="shared" si="1330"/>
        <v>0</v>
      </c>
    </row>
    <row r="278" spans="1:199" ht="15" thickBot="1" x14ac:dyDescent="0.35">
      <c r="A278" s="45"/>
      <c r="B278" s="55" t="s">
        <v>14</v>
      </c>
      <c r="C278" s="26">
        <f t="shared" ref="C278:D278" si="1332">SUM(C266:C277)</f>
        <v>0</v>
      </c>
      <c r="D278" s="24">
        <f t="shared" si="1332"/>
        <v>0</v>
      </c>
      <c r="E278" s="27"/>
      <c r="F278" s="26">
        <f t="shared" ref="F278:G278" si="1333">SUM(F266:F277)</f>
        <v>0</v>
      </c>
      <c r="G278" s="24">
        <f t="shared" si="1333"/>
        <v>0</v>
      </c>
      <c r="H278" s="27"/>
      <c r="I278" s="26">
        <f t="shared" ref="I278:J278" si="1334">SUM(I266:I277)</f>
        <v>0</v>
      </c>
      <c r="J278" s="24">
        <f t="shared" si="1334"/>
        <v>0</v>
      </c>
      <c r="K278" s="27"/>
      <c r="L278" s="26">
        <f t="shared" ref="L278:M278" si="1335">SUM(L266:L277)</f>
        <v>0</v>
      </c>
      <c r="M278" s="24">
        <f t="shared" si="1335"/>
        <v>0</v>
      </c>
      <c r="N278" s="27"/>
      <c r="O278" s="26">
        <f t="shared" ref="O278:P278" si="1336">SUM(O266:O277)</f>
        <v>20</v>
      </c>
      <c r="P278" s="24">
        <f t="shared" si="1336"/>
        <v>1108.386</v>
      </c>
      <c r="Q278" s="27"/>
      <c r="R278" s="26">
        <f t="shared" ref="R278:S278" si="1337">SUM(R266:R277)</f>
        <v>0</v>
      </c>
      <c r="S278" s="24">
        <f t="shared" si="1337"/>
        <v>0</v>
      </c>
      <c r="T278" s="27"/>
      <c r="U278" s="26">
        <f t="shared" ref="U278:V278" si="1338">SUM(U266:U277)</f>
        <v>0</v>
      </c>
      <c r="V278" s="24">
        <f t="shared" si="1338"/>
        <v>0</v>
      </c>
      <c r="W278" s="27"/>
      <c r="X278" s="26">
        <f t="shared" ref="X278:Y278" si="1339">SUM(X266:X277)</f>
        <v>0</v>
      </c>
      <c r="Y278" s="24">
        <f t="shared" si="1339"/>
        <v>0</v>
      </c>
      <c r="Z278" s="27"/>
      <c r="AA278" s="26">
        <f t="shared" ref="AA278:AB278" si="1340">SUM(AA266:AA277)</f>
        <v>1006.6600000000001</v>
      </c>
      <c r="AB278" s="24">
        <f t="shared" si="1340"/>
        <v>22299.108999999997</v>
      </c>
      <c r="AC278" s="27"/>
      <c r="AD278" s="26">
        <f t="shared" ref="AD278:AE278" si="1341">SUM(AD266:AD277)</f>
        <v>0</v>
      </c>
      <c r="AE278" s="24">
        <f t="shared" si="1341"/>
        <v>0</v>
      </c>
      <c r="AF278" s="27"/>
      <c r="AG278" s="26">
        <f t="shared" ref="AG278:AH278" si="1342">SUM(AG266:AG277)</f>
        <v>0</v>
      </c>
      <c r="AH278" s="24">
        <f t="shared" si="1342"/>
        <v>0</v>
      </c>
      <c r="AI278" s="27"/>
      <c r="AJ278" s="26">
        <f t="shared" ref="AJ278:AK278" si="1343">SUM(AJ266:AJ277)</f>
        <v>0</v>
      </c>
      <c r="AK278" s="24">
        <f t="shared" si="1343"/>
        <v>0</v>
      </c>
      <c r="AL278" s="27"/>
      <c r="AM278" s="26">
        <f t="shared" ref="AM278:AN278" si="1344">SUM(AM266:AM277)</f>
        <v>0</v>
      </c>
      <c r="AN278" s="24">
        <f t="shared" si="1344"/>
        <v>0</v>
      </c>
      <c r="AO278" s="27"/>
      <c r="AP278" s="26">
        <f t="shared" ref="AP278:AQ278" si="1345">SUM(AP266:AP277)</f>
        <v>0</v>
      </c>
      <c r="AQ278" s="24">
        <f t="shared" si="1345"/>
        <v>0</v>
      </c>
      <c r="AR278" s="27"/>
      <c r="AS278" s="26">
        <f t="shared" ref="AS278:AT278" si="1346">SUM(AS266:AS277)</f>
        <v>0</v>
      </c>
      <c r="AT278" s="24">
        <f t="shared" si="1346"/>
        <v>0</v>
      </c>
      <c r="AU278" s="27"/>
      <c r="AV278" s="26">
        <f t="shared" ref="AV278:AW278" si="1347">SUM(AV266:AV277)</f>
        <v>0</v>
      </c>
      <c r="AW278" s="24">
        <f t="shared" si="1347"/>
        <v>0</v>
      </c>
      <c r="AX278" s="27"/>
      <c r="AY278" s="26">
        <f t="shared" ref="AY278:AZ278" si="1348">SUM(AY266:AY277)</f>
        <v>0</v>
      </c>
      <c r="AZ278" s="24">
        <f t="shared" si="1348"/>
        <v>0</v>
      </c>
      <c r="BA278" s="27"/>
      <c r="BB278" s="26">
        <f t="shared" ref="BB278:BC278" si="1349">SUM(BB266:BB277)</f>
        <v>0.25026000000000004</v>
      </c>
      <c r="BC278" s="24">
        <f t="shared" si="1349"/>
        <v>20.424999999999997</v>
      </c>
      <c r="BD278" s="27"/>
      <c r="BE278" s="26">
        <f t="shared" ref="BE278:BF278" si="1350">SUM(BE266:BE277)</f>
        <v>0</v>
      </c>
      <c r="BF278" s="24">
        <f t="shared" si="1350"/>
        <v>0</v>
      </c>
      <c r="BG278" s="27"/>
      <c r="BH278" s="26">
        <f t="shared" ref="BH278:BI278" si="1351">SUM(BH266:BH277)</f>
        <v>22.23977</v>
      </c>
      <c r="BI278" s="24">
        <f t="shared" si="1351"/>
        <v>772.65199999999993</v>
      </c>
      <c r="BJ278" s="27"/>
      <c r="BK278" s="26">
        <f t="shared" ref="BK278:BL278" si="1352">SUM(BK266:BK277)</f>
        <v>0</v>
      </c>
      <c r="BL278" s="24">
        <f t="shared" si="1352"/>
        <v>0</v>
      </c>
      <c r="BM278" s="27"/>
      <c r="BN278" s="26">
        <f t="shared" ref="BN278:BO278" si="1353">SUM(BN266:BN277)</f>
        <v>0</v>
      </c>
      <c r="BO278" s="24">
        <f t="shared" si="1353"/>
        <v>0</v>
      </c>
      <c r="BP278" s="27"/>
      <c r="BQ278" s="26">
        <f t="shared" ref="BQ278:BR278" si="1354">SUM(BQ266:BQ277)</f>
        <v>0</v>
      </c>
      <c r="BR278" s="24">
        <f t="shared" si="1354"/>
        <v>0</v>
      </c>
      <c r="BS278" s="27"/>
      <c r="BT278" s="26">
        <f t="shared" ref="BT278:BU278" si="1355">SUM(BT266:BT277)</f>
        <v>21.6</v>
      </c>
      <c r="BU278" s="24">
        <f t="shared" si="1355"/>
        <v>696.09</v>
      </c>
      <c r="BV278" s="27"/>
      <c r="BW278" s="26">
        <f t="shared" ref="BW278:BX278" si="1356">SUM(BW266:BW277)</f>
        <v>0</v>
      </c>
      <c r="BX278" s="24">
        <f t="shared" si="1356"/>
        <v>0</v>
      </c>
      <c r="BY278" s="27"/>
      <c r="BZ278" s="26">
        <f t="shared" ref="BZ278:CA278" si="1357">SUM(BZ266:BZ277)</f>
        <v>0</v>
      </c>
      <c r="CA278" s="24">
        <f t="shared" si="1357"/>
        <v>0</v>
      </c>
      <c r="CB278" s="27"/>
      <c r="CC278" s="26">
        <f t="shared" ref="CC278:CD278" si="1358">SUM(CC266:CC277)</f>
        <v>0</v>
      </c>
      <c r="CD278" s="24">
        <f t="shared" si="1358"/>
        <v>0</v>
      </c>
      <c r="CE278" s="27"/>
      <c r="CF278" s="26">
        <f t="shared" ref="CF278:CG278" si="1359">SUM(CF266:CF277)</f>
        <v>9.9400000000000002E-2</v>
      </c>
      <c r="CG278" s="24">
        <f t="shared" si="1359"/>
        <v>6.859</v>
      </c>
      <c r="CH278" s="27"/>
      <c r="CI278" s="26">
        <f t="shared" ref="CI278:CJ278" si="1360">SUM(CI266:CI277)</f>
        <v>0</v>
      </c>
      <c r="CJ278" s="24">
        <f t="shared" si="1360"/>
        <v>0</v>
      </c>
      <c r="CK278" s="27"/>
      <c r="CL278" s="26">
        <f t="shared" ref="CL278:CM278" si="1361">SUM(CL266:CL277)</f>
        <v>1E-3</v>
      </c>
      <c r="CM278" s="24">
        <f t="shared" si="1361"/>
        <v>0.33600000000000002</v>
      </c>
      <c r="CN278" s="27"/>
      <c r="CO278" s="26">
        <f t="shared" ref="CO278:CP278" si="1362">SUM(CO266:CO277)</f>
        <v>0</v>
      </c>
      <c r="CP278" s="24">
        <f t="shared" si="1362"/>
        <v>0</v>
      </c>
      <c r="CQ278" s="27"/>
      <c r="CR278" s="26">
        <f t="shared" ref="CR278:CS278" si="1363">SUM(CR266:CR277)</f>
        <v>0</v>
      </c>
      <c r="CS278" s="24">
        <f t="shared" si="1363"/>
        <v>0</v>
      </c>
      <c r="CT278" s="27"/>
      <c r="CU278" s="26">
        <f t="shared" ref="CU278:CV278" si="1364">SUM(CU266:CU277)</f>
        <v>0</v>
      </c>
      <c r="CV278" s="24">
        <f t="shared" si="1364"/>
        <v>0</v>
      </c>
      <c r="CW278" s="27"/>
      <c r="CX278" s="26">
        <f t="shared" ref="CX278:CY278" si="1365">SUM(CX266:CX277)</f>
        <v>0</v>
      </c>
      <c r="CY278" s="24">
        <f t="shared" si="1365"/>
        <v>0</v>
      </c>
      <c r="CZ278" s="27"/>
      <c r="DA278" s="26">
        <f t="shared" ref="DA278:DB278" si="1366">SUM(DA266:DA277)</f>
        <v>0</v>
      </c>
      <c r="DB278" s="24">
        <f t="shared" si="1366"/>
        <v>0</v>
      </c>
      <c r="DC278" s="27"/>
      <c r="DD278" s="26">
        <f t="shared" ref="DD278:DE278" si="1367">SUM(DD266:DD277)</f>
        <v>0.19</v>
      </c>
      <c r="DE278" s="24">
        <f t="shared" si="1367"/>
        <v>22.527000000000001</v>
      </c>
      <c r="DF278" s="27"/>
      <c r="DG278" s="26">
        <f t="shared" ref="DG278:DH278" si="1368">SUM(DG266:DG277)</f>
        <v>1.0500000000000001E-2</v>
      </c>
      <c r="DH278" s="24">
        <f t="shared" si="1368"/>
        <v>4.8540000000000001</v>
      </c>
      <c r="DI278" s="27"/>
      <c r="DJ278" s="26">
        <f t="shared" ref="DJ278:DK278" si="1369">SUM(DJ266:DJ277)</f>
        <v>30</v>
      </c>
      <c r="DK278" s="24">
        <f t="shared" si="1369"/>
        <v>907.88400000000001</v>
      </c>
      <c r="DL278" s="27"/>
      <c r="DM278" s="26">
        <f t="shared" ref="DM278:DN278" si="1370">SUM(DM266:DM277)</f>
        <v>0</v>
      </c>
      <c r="DN278" s="24">
        <f t="shared" si="1370"/>
        <v>0</v>
      </c>
      <c r="DO278" s="27"/>
      <c r="DP278" s="26">
        <f t="shared" ref="DP278:DQ278" si="1371">SUM(DP266:DP277)</f>
        <v>6123.1820000000007</v>
      </c>
      <c r="DQ278" s="24">
        <f t="shared" si="1371"/>
        <v>59664.192000000003</v>
      </c>
      <c r="DR278" s="27"/>
      <c r="DS278" s="26">
        <f t="shared" ref="DS278:DT278" si="1372">SUM(DS266:DS277)</f>
        <v>0</v>
      </c>
      <c r="DT278" s="24">
        <f t="shared" si="1372"/>
        <v>0</v>
      </c>
      <c r="DU278" s="27"/>
      <c r="DV278" s="26">
        <f t="shared" ref="DV278:DW278" si="1373">SUM(DV266:DV277)</f>
        <v>0</v>
      </c>
      <c r="DW278" s="24">
        <f t="shared" si="1373"/>
        <v>0</v>
      </c>
      <c r="DX278" s="27"/>
      <c r="DY278" s="26">
        <f t="shared" ref="DY278:DZ278" si="1374">SUM(DY266:DY277)</f>
        <v>0</v>
      </c>
      <c r="DZ278" s="24">
        <f t="shared" si="1374"/>
        <v>0</v>
      </c>
      <c r="EA278" s="27"/>
      <c r="EB278" s="26">
        <f t="shared" ref="EB278:EC278" si="1375">SUM(EB266:EB277)</f>
        <v>1797.7869999999998</v>
      </c>
      <c r="EC278" s="24">
        <f t="shared" si="1375"/>
        <v>24251.317999999999</v>
      </c>
      <c r="ED278" s="27"/>
      <c r="EE278" s="26">
        <f t="shared" ref="EE278:EF278" si="1376">SUM(EE266:EE277)</f>
        <v>0</v>
      </c>
      <c r="EF278" s="24">
        <f t="shared" si="1376"/>
        <v>0</v>
      </c>
      <c r="EG278" s="27"/>
      <c r="EH278" s="26">
        <f t="shared" ref="EH278:EI278" si="1377">SUM(EH266:EH277)</f>
        <v>0</v>
      </c>
      <c r="EI278" s="24">
        <f t="shared" si="1377"/>
        <v>0</v>
      </c>
      <c r="EJ278" s="27"/>
      <c r="EK278" s="26">
        <f t="shared" ref="EK278:EL278" si="1378">SUM(EK266:EK277)</f>
        <v>0</v>
      </c>
      <c r="EL278" s="24">
        <f t="shared" si="1378"/>
        <v>0</v>
      </c>
      <c r="EM278" s="27"/>
      <c r="EN278" s="26">
        <f t="shared" ref="EN278:EO278" si="1379">SUM(EN266:EN277)</f>
        <v>0</v>
      </c>
      <c r="EO278" s="24">
        <f t="shared" si="1379"/>
        <v>0</v>
      </c>
      <c r="EP278" s="27"/>
      <c r="EQ278" s="26">
        <f t="shared" ref="EQ278:ER278" si="1380">SUM(EQ266:EQ277)</f>
        <v>0</v>
      </c>
      <c r="ER278" s="24">
        <f t="shared" si="1380"/>
        <v>0</v>
      </c>
      <c r="ES278" s="27"/>
      <c r="ET278" s="26">
        <f t="shared" ref="ET278:EU278" si="1381">SUM(ET266:ET277)</f>
        <v>0</v>
      </c>
      <c r="EU278" s="24">
        <f t="shared" si="1381"/>
        <v>0</v>
      </c>
      <c r="EV278" s="27"/>
      <c r="EW278" s="26">
        <f t="shared" ref="EW278:EX278" si="1382">SUM(EW266:EW277)</f>
        <v>0</v>
      </c>
      <c r="EX278" s="24">
        <f t="shared" si="1382"/>
        <v>0</v>
      </c>
      <c r="EY278" s="27"/>
      <c r="EZ278" s="26">
        <f t="shared" ref="EZ278:FA278" si="1383">SUM(EZ266:EZ277)</f>
        <v>0</v>
      </c>
      <c r="FA278" s="24">
        <f t="shared" si="1383"/>
        <v>0</v>
      </c>
      <c r="FB278" s="27"/>
      <c r="FC278" s="26">
        <f t="shared" ref="FC278:FD278" si="1384">SUM(FC266:FC277)</f>
        <v>488.90973999999994</v>
      </c>
      <c r="FD278" s="24">
        <f t="shared" si="1384"/>
        <v>16019.473000000002</v>
      </c>
      <c r="FE278" s="27"/>
      <c r="FF278" s="26">
        <f t="shared" ref="FF278:FG278" si="1385">SUM(FF266:FF277)</f>
        <v>2.8838200000000001</v>
      </c>
      <c r="FG278" s="24">
        <f t="shared" si="1385"/>
        <v>355.82799999999997</v>
      </c>
      <c r="FH278" s="27"/>
      <c r="FI278" s="26">
        <f t="shared" ref="FI278:FJ278" si="1386">SUM(FI266:FI277)</f>
        <v>1.8</v>
      </c>
      <c r="FJ278" s="24">
        <f t="shared" si="1386"/>
        <v>119.72200000000001</v>
      </c>
      <c r="FK278" s="27"/>
      <c r="FL278" s="26">
        <f t="shared" ref="FL278:FM278" si="1387">SUM(FL266:FL277)</f>
        <v>0</v>
      </c>
      <c r="FM278" s="24">
        <f t="shared" si="1387"/>
        <v>0</v>
      </c>
      <c r="FN278" s="27"/>
      <c r="FO278" s="26">
        <f t="shared" ref="FO278:FP278" si="1388">SUM(FO266:FO277)</f>
        <v>0</v>
      </c>
      <c r="FP278" s="24">
        <f t="shared" si="1388"/>
        <v>0</v>
      </c>
      <c r="FQ278" s="27"/>
      <c r="FR278" s="26">
        <f t="shared" ref="FR278:FS278" si="1389">SUM(FR266:FR277)</f>
        <v>0</v>
      </c>
      <c r="FS278" s="24">
        <f t="shared" si="1389"/>
        <v>0</v>
      </c>
      <c r="FT278" s="27"/>
      <c r="FU278" s="26">
        <f t="shared" ref="FU278:FV278" si="1390">SUM(FU266:FU277)</f>
        <v>0</v>
      </c>
      <c r="FV278" s="24">
        <f t="shared" si="1390"/>
        <v>0</v>
      </c>
      <c r="FW278" s="27"/>
      <c r="FX278" s="26">
        <f t="shared" ref="FX278:FY278" si="1391">SUM(FX266:FX277)</f>
        <v>0</v>
      </c>
      <c r="FY278" s="24">
        <f t="shared" si="1391"/>
        <v>0</v>
      </c>
      <c r="FZ278" s="27"/>
      <c r="GA278" s="26">
        <f t="shared" ref="GA278:GB278" si="1392">SUM(GA266:GA277)</f>
        <v>3.6799999999999999E-2</v>
      </c>
      <c r="GB278" s="24">
        <f t="shared" si="1392"/>
        <v>31.48</v>
      </c>
      <c r="GC278" s="27"/>
      <c r="GD278" s="26">
        <f t="shared" ref="GD278:GE278" si="1393">SUM(GD266:GD277)</f>
        <v>3.175E-2</v>
      </c>
      <c r="GE278" s="24">
        <f t="shared" si="1393"/>
        <v>11.08</v>
      </c>
      <c r="GF278" s="27"/>
      <c r="GG278" s="26">
        <f t="shared" ref="GG278:GH278" si="1394">SUM(GG266:GG277)</f>
        <v>4.8199999999999996E-3</v>
      </c>
      <c r="GH278" s="24">
        <f t="shared" si="1394"/>
        <v>18.870999999999999</v>
      </c>
      <c r="GI278" s="27"/>
      <c r="GJ278" s="26">
        <f t="shared" ref="GJ278:GK278" si="1395">SUM(GJ266:GJ277)</f>
        <v>0</v>
      </c>
      <c r="GK278" s="24">
        <f t="shared" si="1395"/>
        <v>0</v>
      </c>
      <c r="GL278" s="27"/>
      <c r="GM278" s="26">
        <f t="shared" ref="GM278:GN278" si="1396">SUM(GM266:GM277)</f>
        <v>0</v>
      </c>
      <c r="GN278" s="24">
        <f t="shared" si="1396"/>
        <v>0</v>
      </c>
      <c r="GO278" s="27"/>
      <c r="GP278" s="26">
        <f t="shared" si="1329"/>
        <v>9515.686859999998</v>
      </c>
      <c r="GQ278" s="27">
        <f t="shared" si="1330"/>
        <v>126311.08599999997</v>
      </c>
    </row>
    <row r="279" spans="1:199" x14ac:dyDescent="0.3">
      <c r="B279"/>
    </row>
    <row r="280" spans="1:199" x14ac:dyDescent="0.3">
      <c r="B280"/>
    </row>
    <row r="281" spans="1:199" x14ac:dyDescent="0.3">
      <c r="B281"/>
    </row>
    <row r="282" spans="1:199" x14ac:dyDescent="0.3">
      <c r="B282"/>
    </row>
    <row r="283" spans="1:199" x14ac:dyDescent="0.3">
      <c r="B283"/>
    </row>
    <row r="284" spans="1:199" x14ac:dyDescent="0.3">
      <c r="B284"/>
    </row>
    <row r="285" spans="1:199" x14ac:dyDescent="0.3">
      <c r="B285"/>
    </row>
    <row r="286" spans="1:199" x14ac:dyDescent="0.3">
      <c r="B286"/>
    </row>
    <row r="287" spans="1:199" x14ac:dyDescent="0.3">
      <c r="B287"/>
    </row>
    <row r="288" spans="1:199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</sheetData>
  <mergeCells count="68">
    <mergeCell ref="BN4:BP4"/>
    <mergeCell ref="A4:B4"/>
    <mergeCell ref="C2:K2"/>
    <mergeCell ref="GB2:GF2"/>
    <mergeCell ref="FR4:FT4"/>
    <mergeCell ref="DA4:DC4"/>
    <mergeCell ref="R4:T4"/>
    <mergeCell ref="AG4:AI4"/>
    <mergeCell ref="AM4:AO4"/>
    <mergeCell ref="DY4:EA4"/>
    <mergeCell ref="FC4:FE4"/>
    <mergeCell ref="EN4:EP4"/>
    <mergeCell ref="EQ4:ES4"/>
    <mergeCell ref="FO4:FQ4"/>
    <mergeCell ref="FF4:FH4"/>
    <mergeCell ref="FL4:FN4"/>
    <mergeCell ref="C4:E4"/>
    <mergeCell ref="F4:H4"/>
    <mergeCell ref="AS4:AU4"/>
    <mergeCell ref="GJ4:GL4"/>
    <mergeCell ref="BQ4:BS4"/>
    <mergeCell ref="CC4:CE4"/>
    <mergeCell ref="EW4:EY4"/>
    <mergeCell ref="FI4:FK4"/>
    <mergeCell ref="DV4:DX4"/>
    <mergeCell ref="EH4:EJ4"/>
    <mergeCell ref="CF4:CH4"/>
    <mergeCell ref="DP4:DR4"/>
    <mergeCell ref="DS4:DU4"/>
    <mergeCell ref="CI4:CK4"/>
    <mergeCell ref="BT4:BV4"/>
    <mergeCell ref="CR4:CT4"/>
    <mergeCell ref="BW4:BY4"/>
    <mergeCell ref="BZ4:CB4"/>
    <mergeCell ref="CO4:CQ4"/>
    <mergeCell ref="CU4:CW4"/>
    <mergeCell ref="ET4:EV4"/>
    <mergeCell ref="CL4:CN4"/>
    <mergeCell ref="EE4:EG4"/>
    <mergeCell ref="DM4:DO4"/>
    <mergeCell ref="DJ4:DL4"/>
    <mergeCell ref="CX4:CZ4"/>
    <mergeCell ref="DD4:DF4"/>
    <mergeCell ref="DG4:DI4"/>
    <mergeCell ref="EB4:ED4"/>
    <mergeCell ref="EK4:EM4"/>
    <mergeCell ref="GM4:GO4"/>
    <mergeCell ref="GG4:GI4"/>
    <mergeCell ref="GA4:GC4"/>
    <mergeCell ref="EZ4:FB4"/>
    <mergeCell ref="FX4:FZ4"/>
    <mergeCell ref="FU4:FW4"/>
    <mergeCell ref="GD4:GF4"/>
    <mergeCell ref="I4:K4"/>
    <mergeCell ref="X4:Z4"/>
    <mergeCell ref="AJ4:AL4"/>
    <mergeCell ref="BB4:BD4"/>
    <mergeCell ref="BK4:BM4"/>
    <mergeCell ref="AP4:AR4"/>
    <mergeCell ref="BH4:BJ4"/>
    <mergeCell ref="L4:N4"/>
    <mergeCell ref="AA4:AC4"/>
    <mergeCell ref="AD4:AF4"/>
    <mergeCell ref="AY4:BA4"/>
    <mergeCell ref="AV4:AX4"/>
    <mergeCell ref="U4:W4"/>
    <mergeCell ref="O4:Q4"/>
    <mergeCell ref="BE4:B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C2021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4.4" x14ac:dyDescent="0.3"/>
  <cols>
    <col min="1" max="1" width="8.109375" customWidth="1"/>
    <col min="2" max="2" width="11" style="1" bestFit="1" customWidth="1"/>
    <col min="3" max="3" width="11.5546875" style="7" customWidth="1"/>
    <col min="4" max="5" width="11.5546875" style="3" customWidth="1"/>
    <col min="6" max="6" width="11.5546875" style="7" customWidth="1"/>
    <col min="7" max="8" width="11.5546875" style="3" customWidth="1"/>
    <col min="9" max="9" width="9.109375" style="7" customWidth="1"/>
    <col min="10" max="10" width="10.33203125" style="3" bestFit="1" customWidth="1"/>
    <col min="11" max="11" width="10.5546875" style="3" bestFit="1" customWidth="1"/>
    <col min="12" max="12" width="9.109375" style="7" customWidth="1"/>
    <col min="13" max="13" width="12.109375" style="3" bestFit="1" customWidth="1"/>
    <col min="14" max="14" width="10.5546875" style="3" bestFit="1" customWidth="1"/>
    <col min="15" max="15" width="9.109375" style="7" customWidth="1"/>
    <col min="16" max="16" width="10.33203125" style="3" bestFit="1" customWidth="1"/>
    <col min="17" max="17" width="9.44140625" style="3" bestFit="1" customWidth="1"/>
    <col min="18" max="18" width="9.109375" style="7" customWidth="1"/>
    <col min="19" max="19" width="10.33203125" style="3" bestFit="1" customWidth="1"/>
    <col min="20" max="20" width="9.44140625" style="3" bestFit="1" customWidth="1"/>
    <col min="21" max="21" width="9.109375" style="7" customWidth="1"/>
    <col min="22" max="22" width="10.33203125" style="3" bestFit="1" customWidth="1"/>
    <col min="23" max="23" width="10.5546875" style="3" bestFit="1" customWidth="1"/>
    <col min="24" max="24" width="11.5546875" style="7" bestFit="1" customWidth="1"/>
    <col min="25" max="25" width="12.109375" style="3" bestFit="1" customWidth="1"/>
    <col min="26" max="26" width="10.5546875" style="3" bestFit="1" customWidth="1"/>
    <col min="27" max="27" width="11.5546875" style="7" bestFit="1" customWidth="1"/>
    <col min="28" max="28" width="12.109375" style="3" bestFit="1" customWidth="1"/>
    <col min="29" max="29" width="10.5546875" style="3" bestFit="1" customWidth="1"/>
    <col min="30" max="30" width="9.6640625" style="7" customWidth="1"/>
    <col min="31" max="31" width="10.33203125" style="3" bestFit="1" customWidth="1"/>
    <col min="32" max="38" width="10.5546875" style="3" customWidth="1"/>
    <col min="39" max="39" width="9.88671875" style="7" bestFit="1" customWidth="1"/>
    <col min="40" max="40" width="10.33203125" style="3" bestFit="1" customWidth="1"/>
    <col min="41" max="41" width="9.44140625" style="3" bestFit="1" customWidth="1"/>
    <col min="42" max="42" width="9.109375" style="7" customWidth="1"/>
    <col min="43" max="43" width="10.33203125" style="3" bestFit="1" customWidth="1"/>
    <col min="44" max="44" width="9.44140625" style="3" bestFit="1" customWidth="1"/>
    <col min="45" max="45" width="9.109375" style="7" customWidth="1"/>
    <col min="46" max="46" width="10.33203125" style="3" bestFit="1" customWidth="1"/>
    <col min="47" max="47" width="9.44140625" style="3" bestFit="1" customWidth="1"/>
    <col min="48" max="48" width="9.109375" style="7" customWidth="1"/>
    <col min="49" max="49" width="10.33203125" style="3" bestFit="1" customWidth="1"/>
    <col min="50" max="50" width="9.88671875" style="3" bestFit="1" customWidth="1"/>
    <col min="51" max="51" width="10.5546875" style="7" bestFit="1" customWidth="1"/>
    <col min="52" max="52" width="11.5546875" style="3" bestFit="1" customWidth="1"/>
    <col min="53" max="53" width="10.5546875" style="3" bestFit="1" customWidth="1"/>
    <col min="54" max="54" width="9.109375" style="7" customWidth="1"/>
    <col min="55" max="55" width="10.33203125" style="3" customWidth="1"/>
    <col min="56" max="56" width="9.88671875" style="3" bestFit="1" customWidth="1"/>
    <col min="57" max="57" width="9.109375" style="7" customWidth="1"/>
    <col min="58" max="58" width="10.33203125" style="3" customWidth="1"/>
    <col min="59" max="59" width="9.88671875" style="3" bestFit="1" customWidth="1"/>
    <col min="60" max="60" width="9.109375" style="7" customWidth="1"/>
    <col min="61" max="61" width="10.33203125" style="3" bestFit="1" customWidth="1"/>
    <col min="62" max="62" width="10.6640625" style="3" customWidth="1"/>
    <col min="63" max="63" width="9.109375" style="7" customWidth="1"/>
    <col min="64" max="64" width="10.33203125" style="3" bestFit="1" customWidth="1"/>
    <col min="65" max="65" width="10.6640625" style="3" customWidth="1"/>
    <col min="66" max="66" width="9.109375" style="7" customWidth="1"/>
    <col min="67" max="67" width="10.33203125" style="3" bestFit="1" customWidth="1"/>
    <col min="68" max="68" width="9.88671875" style="3" bestFit="1" customWidth="1"/>
    <col min="69" max="69" width="9.109375" style="7" customWidth="1"/>
    <col min="70" max="70" width="10.33203125" style="3" bestFit="1" customWidth="1"/>
    <col min="71" max="71" width="9.88671875" style="3" bestFit="1" customWidth="1"/>
    <col min="72" max="72" width="9.109375" style="7" customWidth="1"/>
    <col min="73" max="73" width="10.33203125" style="3" bestFit="1" customWidth="1"/>
    <col min="74" max="74" width="10.33203125" style="3" customWidth="1"/>
    <col min="75" max="75" width="9.109375" style="3" customWidth="1"/>
    <col min="76" max="77" width="10.44140625" style="3" customWidth="1"/>
    <col min="78" max="78" width="9.109375" style="3" customWidth="1"/>
    <col min="79" max="80" width="10.44140625" style="3" customWidth="1"/>
    <col min="81" max="81" width="9.109375" style="7" customWidth="1"/>
    <col min="82" max="82" width="10.33203125" style="3" bestFit="1" customWidth="1"/>
    <col min="83" max="83" width="10.88671875" style="3" bestFit="1" customWidth="1"/>
    <col min="84" max="89" width="10.88671875" style="3" customWidth="1"/>
    <col min="90" max="90" width="9.109375" style="7" customWidth="1"/>
    <col min="91" max="91" width="10.33203125" style="3" bestFit="1" customWidth="1"/>
    <col min="92" max="92" width="10.5546875" style="3" bestFit="1" customWidth="1"/>
    <col min="93" max="93" width="9.109375" style="7" customWidth="1"/>
    <col min="94" max="94" width="10.33203125" style="3" bestFit="1" customWidth="1"/>
    <col min="95" max="95" width="10.5546875" style="3" bestFit="1" customWidth="1"/>
    <col min="96" max="96" width="9.109375" style="7" customWidth="1"/>
    <col min="97" max="97" width="10.33203125" style="3" bestFit="1" customWidth="1"/>
    <col min="98" max="98" width="10.5546875" style="3" bestFit="1" customWidth="1"/>
    <col min="99" max="99" width="9.109375" style="7" customWidth="1"/>
    <col min="100" max="100" width="10.33203125" style="3" bestFit="1" customWidth="1"/>
    <col min="101" max="101" width="9.44140625" style="3" bestFit="1" customWidth="1"/>
    <col min="102" max="102" width="9.109375" style="7" customWidth="1"/>
    <col min="103" max="103" width="10.33203125" style="3" bestFit="1" customWidth="1"/>
    <col min="104" max="104" width="10.5546875" style="3" bestFit="1" customWidth="1"/>
    <col min="105" max="105" width="9.109375" style="7" customWidth="1"/>
    <col min="106" max="106" width="10.33203125" style="3" bestFit="1" customWidth="1"/>
    <col min="107" max="107" width="9.88671875" style="3" bestFit="1" customWidth="1"/>
    <col min="108" max="108" width="9.109375" style="7" customWidth="1"/>
    <col min="109" max="109" width="10.33203125" style="3" bestFit="1" customWidth="1"/>
    <col min="110" max="110" width="9.88671875" style="3" bestFit="1" customWidth="1"/>
    <col min="111" max="111" width="9.109375" style="7" customWidth="1"/>
    <col min="112" max="112" width="10.33203125" style="3" bestFit="1" customWidth="1"/>
    <col min="113" max="113" width="9.44140625" style="3" bestFit="1" customWidth="1"/>
    <col min="114" max="114" width="9.109375" style="7" customWidth="1"/>
    <col min="115" max="115" width="10.33203125" style="3" bestFit="1" customWidth="1"/>
    <col min="116" max="116" width="9.88671875" style="3" bestFit="1" customWidth="1"/>
    <col min="117" max="117" width="9.109375" style="7" customWidth="1"/>
    <col min="118" max="118" width="10.33203125" style="3" bestFit="1" customWidth="1"/>
    <col min="119" max="119" width="9.88671875" style="3" bestFit="1" customWidth="1"/>
    <col min="120" max="120" width="9.109375" style="7" customWidth="1"/>
    <col min="121" max="121" width="10.33203125" style="3" bestFit="1" customWidth="1"/>
    <col min="122" max="122" width="12.44140625" style="3" bestFit="1" customWidth="1"/>
    <col min="123" max="123" width="9.109375" style="7" customWidth="1"/>
    <col min="124" max="124" width="10.33203125" style="3" bestFit="1" customWidth="1"/>
    <col min="125" max="125" width="9.88671875" style="3" bestFit="1" customWidth="1"/>
    <col min="126" max="126" width="9.109375" style="7" customWidth="1"/>
    <col min="127" max="127" width="10.33203125" style="3" bestFit="1" customWidth="1"/>
    <col min="128" max="128" width="10.5546875" style="3" bestFit="1" customWidth="1"/>
    <col min="129" max="129" width="10.6640625" style="7" customWidth="1"/>
    <col min="130" max="130" width="10.33203125" style="3" bestFit="1" customWidth="1"/>
    <col min="131" max="131" width="10.88671875" style="3" bestFit="1" customWidth="1"/>
    <col min="132" max="132" width="9.109375" style="7" customWidth="1"/>
    <col min="133" max="133" width="10.33203125" style="3" bestFit="1" customWidth="1"/>
    <col min="134" max="134" width="9.88671875" style="3" bestFit="1" customWidth="1"/>
    <col min="135" max="135" width="10.88671875" style="7" bestFit="1" customWidth="1"/>
    <col min="136" max="136" width="12" style="3" customWidth="1"/>
    <col min="137" max="137" width="10.6640625" style="3" customWidth="1"/>
    <col min="138" max="138" width="9.109375" style="7" customWidth="1"/>
    <col min="139" max="139" width="10.33203125" style="3" bestFit="1" customWidth="1"/>
    <col min="140" max="140" width="10.44140625" style="3" customWidth="1"/>
    <col min="141" max="141" width="9.109375" style="7" customWidth="1"/>
    <col min="142" max="142" width="10.33203125" style="3" bestFit="1" customWidth="1"/>
    <col min="143" max="143" width="9.44140625" style="3" bestFit="1" customWidth="1"/>
    <col min="144" max="144" width="9.109375" style="7" customWidth="1"/>
    <col min="145" max="145" width="10.33203125" style="3" bestFit="1" customWidth="1"/>
    <col min="146" max="146" width="9.44140625" style="3" bestFit="1" customWidth="1"/>
    <col min="147" max="147" width="9.109375" style="7" customWidth="1"/>
    <col min="148" max="148" width="10.33203125" style="3" bestFit="1" customWidth="1"/>
    <col min="149" max="149" width="9.44140625" style="3" bestFit="1" customWidth="1"/>
    <col min="150" max="150" width="10.5546875" style="7" bestFit="1" customWidth="1"/>
    <col min="151" max="151" width="11.5546875" style="3" bestFit="1" customWidth="1"/>
    <col min="152" max="152" width="10.5546875" style="3" bestFit="1" customWidth="1"/>
    <col min="153" max="153" width="9.109375" style="7" customWidth="1"/>
    <col min="154" max="154" width="10.33203125" style="3" bestFit="1" customWidth="1"/>
    <col min="155" max="155" width="9.44140625" style="3" bestFit="1" customWidth="1"/>
    <col min="156" max="156" width="10.88671875" style="7" bestFit="1" customWidth="1"/>
    <col min="157" max="157" width="11.5546875" style="3" bestFit="1" customWidth="1"/>
    <col min="158" max="158" width="9.88671875" style="3" bestFit="1" customWidth="1"/>
    <col min="159" max="159" width="9.44140625" style="7" customWidth="1"/>
    <col min="160" max="160" width="11.5546875" style="3" bestFit="1" customWidth="1"/>
    <col min="161" max="161" width="10.88671875" style="3" bestFit="1" customWidth="1"/>
    <col min="162" max="162" width="9.109375" style="7" customWidth="1"/>
    <col min="163" max="163" width="10.33203125" style="3" bestFit="1" customWidth="1"/>
    <col min="164" max="164" width="9.88671875" style="3" bestFit="1" customWidth="1"/>
    <col min="165" max="165" width="11.5546875" style="7" bestFit="1" customWidth="1"/>
    <col min="166" max="166" width="11.5546875" style="3" bestFit="1" customWidth="1"/>
    <col min="167" max="167" width="11.109375" style="3" customWidth="1"/>
    <col min="168" max="168" width="10.5546875" style="7" bestFit="1" customWidth="1"/>
    <col min="169" max="169" width="11.5546875" style="3" bestFit="1" customWidth="1"/>
    <col min="170" max="170" width="10.5546875" style="3" bestFit="1" customWidth="1"/>
    <col min="171" max="171" width="10.5546875" style="7" bestFit="1" customWidth="1"/>
    <col min="172" max="172" width="11.5546875" style="3" customWidth="1"/>
    <col min="173" max="173" width="11.44140625" style="3" customWidth="1"/>
    <col min="174" max="174" width="9.109375" style="7" customWidth="1"/>
    <col min="175" max="175" width="10.33203125" style="3" bestFit="1" customWidth="1"/>
    <col min="176" max="176" width="9.44140625" style="3" bestFit="1" customWidth="1"/>
    <col min="177" max="177" width="10.5546875" style="7" bestFit="1" customWidth="1"/>
    <col min="178" max="178" width="11.5546875" style="3" bestFit="1" customWidth="1"/>
    <col min="179" max="179" width="10.5546875" style="3" bestFit="1" customWidth="1"/>
    <col min="180" max="180" width="9.109375" style="7" customWidth="1"/>
    <col min="181" max="181" width="10.33203125" style="3" bestFit="1" customWidth="1"/>
    <col min="182" max="182" width="12.44140625" style="3" bestFit="1" customWidth="1"/>
    <col min="183" max="183" width="9.109375" style="7" customWidth="1"/>
    <col min="184" max="184" width="10.33203125" style="3" bestFit="1" customWidth="1"/>
    <col min="185" max="185" width="9.88671875" style="3" bestFit="1" customWidth="1"/>
    <col min="186" max="186" width="10.5546875" style="7" bestFit="1" customWidth="1"/>
    <col min="187" max="187" width="10.33203125" style="3" bestFit="1" customWidth="1"/>
    <col min="188" max="188" width="9.88671875" style="3" bestFit="1" customWidth="1"/>
    <col min="189" max="189" width="10.5546875" style="7" bestFit="1" customWidth="1"/>
    <col min="190" max="190" width="10.33203125" style="3" bestFit="1" customWidth="1"/>
    <col min="191" max="191" width="9.88671875" style="3" bestFit="1" customWidth="1"/>
    <col min="192" max="192" width="11.5546875" style="7" bestFit="1" customWidth="1"/>
    <col min="193" max="193" width="11.5546875" style="3" bestFit="1" customWidth="1"/>
    <col min="194" max="194" width="10.5546875" style="3" bestFit="1" customWidth="1"/>
    <col min="195" max="195" width="11.5546875" style="7" bestFit="1" customWidth="1"/>
    <col min="196" max="196" width="11.5546875" style="3" bestFit="1" customWidth="1"/>
    <col min="197" max="197" width="10.5546875" style="3" bestFit="1" customWidth="1"/>
    <col min="198" max="198" width="11.5546875" style="7" bestFit="1" customWidth="1"/>
    <col min="199" max="199" width="11.5546875" style="3" bestFit="1" customWidth="1"/>
    <col min="200" max="200" width="10.5546875" style="3" bestFit="1" customWidth="1"/>
    <col min="201" max="201" width="9.109375" style="7" customWidth="1"/>
    <col min="202" max="202" width="10.33203125" style="3" bestFit="1" customWidth="1"/>
    <col min="203" max="203" width="11.5546875" style="3" bestFit="1" customWidth="1"/>
    <col min="204" max="204" width="9.109375" style="7" customWidth="1"/>
    <col min="205" max="205" width="10.33203125" style="3" bestFit="1" customWidth="1"/>
    <col min="206" max="206" width="11.5546875" style="3" bestFit="1" customWidth="1"/>
    <col min="207" max="207" width="9.109375" style="7" customWidth="1"/>
    <col min="208" max="208" width="10.33203125" style="3" bestFit="1" customWidth="1"/>
    <col min="209" max="209" width="9.88671875" style="3" bestFit="1" customWidth="1"/>
    <col min="210" max="210" width="9.109375" style="7" customWidth="1"/>
    <col min="211" max="211" width="10.33203125" style="3" bestFit="1" customWidth="1"/>
    <col min="212" max="212" width="9.44140625" style="3" bestFit="1" customWidth="1"/>
    <col min="213" max="213" width="9.109375" style="7" customWidth="1"/>
    <col min="214" max="214" width="10.33203125" style="3" bestFit="1" customWidth="1"/>
    <col min="215" max="215" width="10.5546875" style="3" bestFit="1" customWidth="1"/>
    <col min="216" max="216" width="10.5546875" style="7" customWidth="1"/>
    <col min="217" max="217" width="10.88671875" style="3" bestFit="1" customWidth="1"/>
    <col min="218" max="218" width="10.5546875" style="3" bestFit="1" customWidth="1"/>
    <col min="219" max="219" width="9.109375" style="7" customWidth="1"/>
    <col min="220" max="220" width="10.33203125" style="3" bestFit="1" customWidth="1"/>
    <col min="221" max="221" width="9.88671875" style="3" bestFit="1" customWidth="1"/>
    <col min="222" max="222" width="9.109375" style="7" customWidth="1"/>
    <col min="223" max="223" width="10.33203125" style="3" bestFit="1" customWidth="1"/>
    <col min="224" max="224" width="9.88671875" style="3" bestFit="1" customWidth="1"/>
    <col min="225" max="225" width="9.109375" style="7" customWidth="1"/>
    <col min="226" max="226" width="10.33203125" style="3" bestFit="1" customWidth="1"/>
    <col min="227" max="227" width="9.44140625" style="3" bestFit="1" customWidth="1"/>
    <col min="228" max="228" width="9.109375" style="7" customWidth="1"/>
    <col min="229" max="229" width="10.33203125" style="3" bestFit="1" customWidth="1"/>
    <col min="230" max="230" width="11.5546875" style="3" bestFit="1" customWidth="1"/>
    <col min="231" max="231" width="9.109375" style="7" customWidth="1"/>
    <col min="232" max="232" width="10.33203125" style="3" bestFit="1" customWidth="1"/>
    <col min="233" max="233" width="9.44140625" style="3" bestFit="1" customWidth="1"/>
    <col min="234" max="234" width="9.109375" style="7" customWidth="1"/>
    <col min="235" max="235" width="10.33203125" style="3" bestFit="1" customWidth="1"/>
    <col min="236" max="236" width="9.44140625" style="3" bestFit="1" customWidth="1"/>
    <col min="237" max="237" width="9.109375" style="7" customWidth="1"/>
    <col min="238" max="238" width="10.33203125" style="3" bestFit="1" customWidth="1"/>
    <col min="239" max="239" width="10.5546875" style="3" bestFit="1" customWidth="1"/>
    <col min="240" max="240" width="9.109375" style="7" customWidth="1"/>
    <col min="241" max="241" width="10.33203125" style="3" bestFit="1" customWidth="1"/>
    <col min="242" max="242" width="9.44140625" style="3" bestFit="1" customWidth="1"/>
    <col min="243" max="243" width="9.109375" style="7" customWidth="1"/>
    <col min="244" max="244" width="10.33203125" style="3" bestFit="1" customWidth="1"/>
    <col min="245" max="245" width="11.44140625" style="3" bestFit="1" customWidth="1"/>
    <col min="246" max="246" width="9.88671875" style="7" bestFit="1" customWidth="1"/>
    <col min="247" max="247" width="10.88671875" style="3" bestFit="1" customWidth="1"/>
    <col min="248" max="248" width="10.5546875" style="3" bestFit="1" customWidth="1"/>
    <col min="249" max="249" width="10.5546875" style="7" bestFit="1" customWidth="1"/>
    <col min="250" max="250" width="11.5546875" style="3" bestFit="1" customWidth="1"/>
    <col min="251" max="251" width="10.5546875" style="3" bestFit="1" customWidth="1"/>
    <col min="252" max="252" width="9.33203125" style="7" customWidth="1"/>
    <col min="253" max="253" width="10.33203125" style="3" bestFit="1" customWidth="1"/>
    <col min="254" max="254" width="9.109375" style="3" customWidth="1"/>
    <col min="255" max="255" width="11.6640625" style="7" customWidth="1"/>
    <col min="256" max="257" width="11.6640625" style="3" customWidth="1"/>
    <col min="258" max="258" width="11.44140625" style="7" customWidth="1"/>
    <col min="259" max="259" width="11.6640625" style="3" customWidth="1"/>
    <col min="260" max="260" width="10.6640625" style="3" customWidth="1"/>
    <col min="261" max="261" width="14" style="7" customWidth="1"/>
    <col min="262" max="262" width="14" style="3" customWidth="1"/>
    <col min="263" max="263" width="13.5546875" style="3"/>
  </cols>
  <sheetData>
    <row r="1" spans="1:263" s="11" customFormat="1" ht="7.5" customHeight="1" x14ac:dyDescent="0.3">
      <c r="B1" s="28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3"/>
      <c r="AH1" s="13"/>
      <c r="AI1" s="13"/>
      <c r="AJ1" s="13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2"/>
      <c r="BR1" s="13"/>
      <c r="BS1" s="13"/>
      <c r="BT1" s="12"/>
      <c r="BU1" s="13"/>
      <c r="BV1" s="13"/>
      <c r="BW1" s="13"/>
      <c r="BX1" s="13"/>
      <c r="BY1" s="13"/>
      <c r="BZ1" s="13"/>
      <c r="CA1" s="13"/>
      <c r="CB1" s="13"/>
      <c r="CC1" s="12"/>
      <c r="CD1" s="13"/>
      <c r="CE1" s="13"/>
      <c r="CF1" s="13"/>
      <c r="CG1" s="13"/>
      <c r="CH1" s="13"/>
      <c r="CI1" s="13"/>
      <c r="CJ1" s="13"/>
      <c r="CK1" s="13"/>
      <c r="CL1" s="12"/>
      <c r="CM1" s="13"/>
      <c r="CN1" s="13"/>
      <c r="CO1" s="12"/>
      <c r="CP1" s="13"/>
      <c r="CQ1" s="13"/>
      <c r="CR1" s="12"/>
      <c r="CS1" s="13"/>
      <c r="CT1" s="13"/>
      <c r="CU1" s="12"/>
      <c r="CV1" s="13"/>
      <c r="CW1" s="13"/>
      <c r="CX1" s="12"/>
      <c r="CY1" s="13"/>
      <c r="CZ1" s="13"/>
      <c r="DA1" s="12"/>
      <c r="DB1" s="13"/>
      <c r="DC1" s="13"/>
      <c r="DD1" s="12"/>
      <c r="DE1" s="13"/>
      <c r="DF1" s="13"/>
      <c r="DG1" s="12"/>
      <c r="DH1" s="13"/>
      <c r="DI1" s="13"/>
      <c r="DJ1" s="12"/>
      <c r="DK1" s="13"/>
      <c r="DL1" s="13"/>
      <c r="DM1" s="12"/>
      <c r="DN1" s="13"/>
      <c r="DO1" s="13"/>
      <c r="DP1" s="12"/>
      <c r="DQ1" s="13"/>
      <c r="DR1" s="13"/>
      <c r="DS1" s="12"/>
      <c r="DT1" s="13"/>
      <c r="DU1" s="13"/>
      <c r="DV1" s="12"/>
      <c r="DW1" s="13"/>
      <c r="DX1" s="13"/>
      <c r="DY1" s="12"/>
      <c r="DZ1" s="13"/>
      <c r="EA1" s="13"/>
      <c r="EB1" s="12"/>
      <c r="EC1" s="13"/>
      <c r="ED1" s="13"/>
      <c r="EE1" s="12"/>
      <c r="EF1" s="13"/>
      <c r="EG1" s="13"/>
      <c r="EH1" s="12"/>
      <c r="EI1" s="13"/>
      <c r="EJ1" s="13"/>
      <c r="EK1" s="12"/>
      <c r="EL1" s="13"/>
      <c r="EM1" s="13"/>
      <c r="EN1" s="12"/>
      <c r="EO1" s="13"/>
      <c r="EP1" s="13"/>
      <c r="EQ1" s="12"/>
      <c r="ER1" s="13"/>
      <c r="ES1" s="13"/>
      <c r="ET1" s="12"/>
      <c r="EU1" s="13"/>
      <c r="EV1" s="13"/>
      <c r="EW1" s="12"/>
      <c r="EX1" s="13"/>
      <c r="EY1" s="13"/>
      <c r="EZ1" s="12"/>
      <c r="FA1" s="13"/>
      <c r="FB1" s="13"/>
      <c r="FC1" s="12"/>
      <c r="FD1" s="13"/>
      <c r="FE1" s="13"/>
      <c r="FF1" s="12"/>
      <c r="FG1" s="13"/>
      <c r="FH1" s="13"/>
      <c r="FI1" s="12"/>
      <c r="FJ1" s="13"/>
      <c r="FK1" s="13"/>
      <c r="FL1" s="12"/>
      <c r="FM1" s="13"/>
      <c r="FN1" s="13"/>
      <c r="FO1" s="12"/>
      <c r="FP1" s="13"/>
      <c r="FQ1" s="13"/>
      <c r="FR1" s="12"/>
      <c r="FS1" s="13"/>
      <c r="FT1" s="13"/>
      <c r="FU1" s="12"/>
      <c r="FV1" s="13"/>
      <c r="FW1" s="13"/>
      <c r="FX1" s="12"/>
      <c r="FY1" s="13"/>
      <c r="FZ1" s="13"/>
      <c r="GA1" s="12"/>
      <c r="GB1" s="13"/>
      <c r="GC1" s="13"/>
      <c r="GD1" s="12"/>
      <c r="GE1" s="13"/>
      <c r="GF1" s="13"/>
      <c r="GG1" s="12"/>
      <c r="GH1" s="13"/>
      <c r="GI1" s="13"/>
      <c r="GJ1" s="12"/>
      <c r="GK1" s="13"/>
      <c r="GL1" s="13"/>
      <c r="GM1" s="12"/>
      <c r="GN1" s="13"/>
      <c r="GO1" s="13"/>
      <c r="GP1" s="12"/>
      <c r="GQ1" s="13"/>
      <c r="GR1" s="13"/>
      <c r="GS1" s="12"/>
      <c r="GT1" s="13"/>
      <c r="GU1" s="13"/>
      <c r="GV1" s="12"/>
      <c r="GW1" s="13"/>
      <c r="GX1" s="13"/>
      <c r="GY1" s="12"/>
      <c r="GZ1" s="13"/>
      <c r="HA1" s="13"/>
      <c r="HB1" s="12"/>
      <c r="HC1" s="13"/>
      <c r="HD1" s="13"/>
      <c r="HE1" s="12"/>
      <c r="HF1" s="13"/>
      <c r="HG1" s="13"/>
      <c r="HH1" s="12"/>
      <c r="HI1" s="13"/>
      <c r="HJ1" s="13"/>
      <c r="HK1" s="12"/>
      <c r="HL1" s="13"/>
      <c r="HM1" s="13"/>
      <c r="HN1" s="12"/>
      <c r="HO1" s="13"/>
      <c r="HP1" s="13"/>
      <c r="HQ1" s="12"/>
      <c r="HR1" s="13"/>
      <c r="HS1" s="13"/>
      <c r="HT1" s="12"/>
      <c r="HU1" s="13"/>
      <c r="HV1" s="13"/>
      <c r="HW1" s="12"/>
      <c r="HX1" s="13"/>
      <c r="HY1" s="13"/>
      <c r="HZ1" s="12"/>
      <c r="IA1" s="13"/>
      <c r="IB1" s="13"/>
      <c r="IC1" s="12"/>
      <c r="ID1" s="13"/>
      <c r="IE1" s="13"/>
      <c r="IF1" s="12"/>
      <c r="IG1" s="13"/>
      <c r="IH1" s="13"/>
      <c r="II1" s="12"/>
      <c r="IJ1" s="13"/>
      <c r="IK1" s="13"/>
      <c r="IL1" s="12"/>
      <c r="IM1" s="13"/>
      <c r="IN1" s="13"/>
      <c r="IO1" s="12"/>
      <c r="IP1" s="13"/>
      <c r="IQ1" s="13"/>
      <c r="IR1" s="12"/>
      <c r="IS1" s="13"/>
      <c r="IT1" s="13"/>
      <c r="IU1" s="12"/>
      <c r="IV1" s="13"/>
      <c r="IW1" s="13"/>
      <c r="IX1" s="12"/>
      <c r="IY1" s="13"/>
      <c r="IZ1" s="13"/>
      <c r="JA1" s="12"/>
      <c r="JB1" s="13"/>
      <c r="JC1" s="13"/>
    </row>
    <row r="2" spans="1:263" s="14" customFormat="1" ht="19.5" customHeight="1" x14ac:dyDescent="0.4">
      <c r="B2" s="29" t="s">
        <v>104</v>
      </c>
      <c r="C2" s="84" t="s">
        <v>106</v>
      </c>
      <c r="D2" s="84"/>
      <c r="E2" s="84"/>
      <c r="F2" s="84"/>
      <c r="G2" s="84"/>
      <c r="H2" s="84"/>
      <c r="I2" s="30"/>
      <c r="J2" s="31"/>
      <c r="K2" s="31"/>
      <c r="L2" s="30"/>
      <c r="M2" s="31"/>
      <c r="N2" s="31"/>
      <c r="O2" s="30"/>
      <c r="P2" s="31"/>
      <c r="Q2" s="16"/>
      <c r="R2" s="30"/>
      <c r="S2" s="31"/>
      <c r="T2" s="16"/>
      <c r="U2" s="15"/>
      <c r="V2" s="16"/>
      <c r="W2" s="16"/>
      <c r="X2" s="15"/>
      <c r="Y2" s="16"/>
      <c r="Z2" s="16"/>
      <c r="AA2" s="15"/>
      <c r="AB2" s="16"/>
      <c r="AC2" s="16"/>
      <c r="AD2" s="15"/>
      <c r="AE2" s="16"/>
      <c r="AF2" s="16"/>
      <c r="AG2" s="16"/>
      <c r="AH2" s="16"/>
      <c r="AI2" s="16"/>
      <c r="AJ2" s="16"/>
      <c r="AK2" s="16"/>
      <c r="AL2" s="16"/>
      <c r="AM2" s="15"/>
      <c r="AN2" s="16"/>
      <c r="AO2" s="16"/>
      <c r="AP2" s="15"/>
      <c r="AQ2" s="16"/>
      <c r="AR2" s="16"/>
      <c r="AS2" s="15"/>
      <c r="AT2" s="16"/>
      <c r="AU2" s="16"/>
      <c r="AV2" s="15"/>
      <c r="AW2" s="16"/>
      <c r="AX2" s="16"/>
      <c r="AY2" s="15"/>
      <c r="AZ2" s="16"/>
      <c r="BA2" s="16"/>
      <c r="BB2" s="15"/>
      <c r="BC2" s="16"/>
      <c r="BD2" s="16"/>
      <c r="BE2" s="15"/>
      <c r="BF2" s="16"/>
      <c r="BG2" s="16"/>
      <c r="BH2" s="15"/>
      <c r="BI2" s="16"/>
      <c r="BJ2" s="16"/>
      <c r="BK2" s="15"/>
      <c r="BL2" s="16"/>
      <c r="BM2" s="16"/>
      <c r="BN2" s="15"/>
      <c r="BO2" s="16"/>
      <c r="BP2" s="16"/>
      <c r="BQ2" s="15"/>
      <c r="BR2" s="16"/>
      <c r="BS2" s="16"/>
      <c r="BT2" s="15"/>
      <c r="BU2" s="16"/>
      <c r="BV2" s="16"/>
      <c r="BW2" s="16"/>
      <c r="BX2" s="16"/>
      <c r="BY2" s="16"/>
      <c r="BZ2" s="16"/>
      <c r="CA2" s="16"/>
      <c r="CB2" s="16"/>
      <c r="CC2" s="15"/>
      <c r="CD2" s="16"/>
      <c r="CE2" s="16"/>
      <c r="CF2" s="16"/>
      <c r="CG2" s="16"/>
      <c r="CH2" s="16"/>
      <c r="CI2" s="16"/>
      <c r="CJ2" s="16"/>
      <c r="CK2" s="16"/>
      <c r="CL2" s="15"/>
      <c r="CM2" s="16"/>
      <c r="CN2" s="16"/>
      <c r="CO2" s="15"/>
      <c r="CP2" s="16"/>
      <c r="CQ2" s="16"/>
      <c r="CR2" s="15"/>
      <c r="CS2" s="16"/>
      <c r="CT2" s="16"/>
      <c r="CU2" s="15"/>
      <c r="CV2" s="16"/>
      <c r="CW2" s="16"/>
      <c r="CX2" s="15"/>
      <c r="CY2" s="16"/>
      <c r="CZ2" s="16"/>
      <c r="DA2" s="15"/>
      <c r="DB2" s="16"/>
      <c r="DC2" s="16"/>
      <c r="DD2" s="15"/>
      <c r="DE2" s="16"/>
      <c r="DF2" s="16"/>
      <c r="DG2" s="15"/>
      <c r="DH2" s="16"/>
      <c r="DI2" s="16"/>
      <c r="DJ2" s="15"/>
      <c r="DK2" s="16"/>
      <c r="DL2" s="16"/>
      <c r="DM2" s="15"/>
      <c r="DN2" s="16"/>
      <c r="DO2" s="16"/>
      <c r="DP2" s="15"/>
      <c r="DQ2" s="16"/>
      <c r="DR2" s="16"/>
      <c r="DS2" s="15"/>
      <c r="DT2" s="16"/>
      <c r="DU2" s="16"/>
      <c r="DV2" s="15"/>
      <c r="DW2" s="16"/>
      <c r="DX2" s="16"/>
      <c r="DY2" s="15"/>
      <c r="DZ2" s="16"/>
      <c r="EA2" s="16"/>
      <c r="EB2" s="15"/>
      <c r="EC2" s="16"/>
      <c r="ED2" s="16"/>
      <c r="EE2" s="15"/>
      <c r="EF2" s="16"/>
      <c r="EG2" s="16"/>
      <c r="EH2" s="15"/>
      <c r="EI2" s="16"/>
      <c r="EJ2" s="16"/>
      <c r="EK2" s="15"/>
      <c r="EL2" s="16"/>
      <c r="EM2" s="16"/>
      <c r="EN2" s="15"/>
      <c r="EO2" s="16"/>
      <c r="EP2" s="16"/>
      <c r="EQ2" s="15"/>
      <c r="ER2" s="16"/>
      <c r="ES2" s="16"/>
      <c r="ET2" s="15"/>
      <c r="EU2" s="16"/>
      <c r="EV2" s="16"/>
      <c r="EW2" s="15"/>
      <c r="EX2" s="16"/>
      <c r="EY2" s="16"/>
      <c r="EZ2" s="15"/>
      <c r="FA2" s="16"/>
      <c r="FB2" s="16"/>
      <c r="FC2" s="15"/>
      <c r="FD2" s="16"/>
      <c r="FE2" s="16"/>
      <c r="FF2" s="15"/>
      <c r="FG2" s="16"/>
      <c r="FH2" s="16"/>
      <c r="FI2" s="15"/>
      <c r="FJ2" s="16"/>
      <c r="FK2" s="16"/>
      <c r="FL2" s="15"/>
      <c r="FM2" s="16"/>
      <c r="FN2" s="16"/>
      <c r="FO2" s="15"/>
      <c r="FP2" s="16"/>
      <c r="FQ2" s="16"/>
      <c r="FR2" s="15"/>
      <c r="FS2" s="16"/>
      <c r="FT2" s="16"/>
      <c r="FU2" s="15"/>
      <c r="FV2" s="16"/>
      <c r="FW2" s="16"/>
      <c r="FX2" s="15"/>
      <c r="FY2" s="16"/>
      <c r="FZ2" s="16"/>
      <c r="GA2" s="15"/>
      <c r="GB2" s="16"/>
      <c r="GC2" s="16"/>
      <c r="GD2" s="15"/>
      <c r="GE2" s="16"/>
      <c r="GF2" s="16"/>
      <c r="GG2" s="15"/>
      <c r="GH2" s="16"/>
      <c r="GI2" s="16"/>
      <c r="GJ2" s="15"/>
      <c r="GK2" s="16"/>
      <c r="GL2" s="16"/>
      <c r="GM2" s="15"/>
      <c r="GN2" s="16"/>
      <c r="GO2" s="16"/>
      <c r="GP2" s="15"/>
      <c r="GQ2" s="16"/>
      <c r="GR2" s="16"/>
      <c r="GS2" s="15"/>
      <c r="GT2" s="16"/>
      <c r="GU2" s="16"/>
      <c r="GV2" s="15"/>
      <c r="GW2" s="16"/>
      <c r="GX2" s="16"/>
      <c r="GY2" s="15"/>
      <c r="GZ2" s="16"/>
      <c r="HA2" s="16"/>
      <c r="HB2" s="15"/>
      <c r="HC2" s="16"/>
      <c r="HD2" s="16"/>
      <c r="HE2" s="15"/>
      <c r="HF2" s="16"/>
      <c r="HG2" s="16"/>
      <c r="HH2" s="15"/>
      <c r="HI2" s="16"/>
      <c r="HJ2" s="16"/>
      <c r="HK2" s="15"/>
      <c r="HL2" s="16"/>
      <c r="HM2" s="16"/>
      <c r="HN2" s="15"/>
      <c r="HO2" s="16"/>
      <c r="HP2" s="16"/>
      <c r="HQ2" s="15"/>
      <c r="HR2" s="16"/>
      <c r="HS2" s="16"/>
      <c r="HT2" s="15"/>
      <c r="HU2" s="16"/>
      <c r="HV2" s="16"/>
      <c r="HW2" s="15"/>
      <c r="HX2" s="16"/>
      <c r="HY2" s="16"/>
      <c r="HZ2" s="15"/>
      <c r="IA2" s="16"/>
      <c r="IB2" s="16"/>
      <c r="IC2" s="15"/>
      <c r="ID2" s="16"/>
      <c r="IE2" s="16"/>
      <c r="IF2" s="15"/>
      <c r="IG2" s="16"/>
      <c r="IH2" s="16"/>
      <c r="II2" s="15"/>
      <c r="IJ2" s="16"/>
      <c r="IK2" s="16"/>
      <c r="IL2" s="15"/>
      <c r="IM2" s="16"/>
      <c r="IN2" s="16"/>
      <c r="IO2" s="15"/>
      <c r="IP2" s="16"/>
      <c r="IQ2" s="16"/>
      <c r="IR2" s="15"/>
      <c r="IS2" s="16"/>
      <c r="IT2" s="16"/>
      <c r="IU2" s="15"/>
      <c r="IV2" s="16"/>
      <c r="IW2" s="16"/>
      <c r="IX2" s="15"/>
      <c r="IY2" s="16"/>
      <c r="IZ2" s="16"/>
      <c r="JA2" s="15"/>
      <c r="JB2" s="16"/>
      <c r="JC2" s="16"/>
    </row>
    <row r="3" spans="1:263" s="17" customFormat="1" ht="7.5" customHeight="1" thickBot="1" x14ac:dyDescent="0.35">
      <c r="B3" s="18"/>
      <c r="C3" s="19"/>
      <c r="D3" s="20"/>
      <c r="E3" s="20"/>
      <c r="F3" s="19"/>
      <c r="G3" s="21"/>
      <c r="H3" s="21"/>
      <c r="I3" s="19"/>
      <c r="J3" s="21"/>
      <c r="K3" s="21"/>
      <c r="L3" s="19"/>
      <c r="M3" s="21"/>
      <c r="N3" s="21"/>
      <c r="O3" s="19"/>
      <c r="P3" s="21"/>
      <c r="Q3" s="21"/>
      <c r="R3" s="19"/>
      <c r="S3" s="21"/>
      <c r="T3" s="21"/>
      <c r="U3" s="19"/>
      <c r="V3" s="21"/>
      <c r="W3" s="21"/>
      <c r="X3" s="19"/>
      <c r="Y3" s="21"/>
      <c r="Z3" s="21"/>
      <c r="AA3" s="19"/>
      <c r="AB3" s="21"/>
      <c r="AC3" s="21"/>
      <c r="AD3" s="19"/>
      <c r="AE3" s="21"/>
      <c r="AF3" s="21"/>
      <c r="AG3" s="21"/>
      <c r="AH3" s="21"/>
      <c r="AI3" s="21"/>
      <c r="AJ3" s="21"/>
      <c r="AK3" s="21"/>
      <c r="AL3" s="21"/>
      <c r="AM3" s="19"/>
      <c r="AN3" s="21"/>
      <c r="AO3" s="21"/>
      <c r="AP3" s="19"/>
      <c r="AQ3" s="21"/>
      <c r="AR3" s="21"/>
      <c r="AS3" s="19"/>
      <c r="AT3" s="21"/>
      <c r="AU3" s="21"/>
      <c r="AV3" s="19"/>
      <c r="AW3" s="21"/>
      <c r="AX3" s="21"/>
      <c r="AY3" s="19"/>
      <c r="AZ3" s="21"/>
      <c r="BA3" s="21"/>
      <c r="BB3" s="19"/>
      <c r="BC3" s="21"/>
      <c r="BD3" s="21"/>
      <c r="BE3" s="19"/>
      <c r="BF3" s="21"/>
      <c r="BG3" s="21"/>
      <c r="BH3" s="19"/>
      <c r="BI3" s="21"/>
      <c r="BJ3" s="21"/>
      <c r="BK3" s="19"/>
      <c r="BL3" s="21"/>
      <c r="BM3" s="21"/>
      <c r="BN3" s="19"/>
      <c r="BO3" s="21"/>
      <c r="BP3" s="21"/>
      <c r="BQ3" s="19"/>
      <c r="BR3" s="21"/>
      <c r="BS3" s="21"/>
      <c r="BT3" s="19"/>
      <c r="BU3" s="21"/>
      <c r="BV3" s="21"/>
      <c r="BW3" s="21"/>
      <c r="BX3" s="21"/>
      <c r="BY3" s="21"/>
      <c r="BZ3" s="21"/>
      <c r="CA3" s="21"/>
      <c r="CB3" s="21"/>
      <c r="CC3" s="19"/>
      <c r="CD3" s="21"/>
      <c r="CE3" s="21"/>
      <c r="CF3" s="21"/>
      <c r="CG3" s="21"/>
      <c r="CH3" s="21"/>
      <c r="CI3" s="21"/>
      <c r="CJ3" s="21"/>
      <c r="CK3" s="21"/>
      <c r="CL3" s="19"/>
      <c r="CM3" s="21"/>
      <c r="CN3" s="21"/>
      <c r="CO3" s="19"/>
      <c r="CP3" s="21"/>
      <c r="CQ3" s="21"/>
      <c r="CR3" s="19"/>
      <c r="CS3" s="21"/>
      <c r="CT3" s="21"/>
      <c r="CU3" s="19"/>
      <c r="CV3" s="21"/>
      <c r="CW3" s="21"/>
      <c r="CX3" s="19"/>
      <c r="CY3" s="21"/>
      <c r="CZ3" s="21"/>
      <c r="DA3" s="19"/>
      <c r="DB3" s="21"/>
      <c r="DC3" s="21"/>
      <c r="DD3" s="19"/>
      <c r="DE3" s="21"/>
      <c r="DF3" s="21"/>
      <c r="DG3" s="19"/>
      <c r="DH3" s="21"/>
      <c r="DI3" s="21"/>
      <c r="DJ3" s="19"/>
      <c r="DK3" s="21"/>
      <c r="DL3" s="21"/>
      <c r="DM3" s="19"/>
      <c r="DN3" s="21"/>
      <c r="DO3" s="21"/>
      <c r="DP3" s="19"/>
      <c r="DQ3" s="21"/>
      <c r="DR3" s="21"/>
      <c r="DS3" s="19"/>
      <c r="DT3" s="21"/>
      <c r="DU3" s="21"/>
      <c r="DV3" s="19"/>
      <c r="DW3" s="21"/>
      <c r="DX3" s="21"/>
      <c r="DY3" s="19"/>
      <c r="DZ3" s="21"/>
      <c r="EA3" s="21"/>
      <c r="EB3" s="19"/>
      <c r="EC3" s="21"/>
      <c r="ED3" s="21"/>
      <c r="EE3" s="19"/>
      <c r="EF3" s="21"/>
      <c r="EG3" s="21"/>
      <c r="EH3" s="19"/>
      <c r="EI3" s="21"/>
      <c r="EJ3" s="21"/>
      <c r="EK3" s="19"/>
      <c r="EL3" s="21"/>
      <c r="EM3" s="21"/>
      <c r="EN3" s="19"/>
      <c r="EO3" s="21"/>
      <c r="EP3" s="21"/>
      <c r="EQ3" s="19"/>
      <c r="ER3" s="21"/>
      <c r="ES3" s="21"/>
      <c r="ET3" s="19"/>
      <c r="EU3" s="21"/>
      <c r="EV3" s="21"/>
      <c r="EW3" s="19"/>
      <c r="EX3" s="21"/>
      <c r="EY3" s="21"/>
      <c r="EZ3" s="19"/>
      <c r="FA3" s="21"/>
      <c r="FB3" s="21"/>
      <c r="FC3" s="19"/>
      <c r="FD3" s="21"/>
      <c r="FE3" s="21"/>
      <c r="FF3" s="19"/>
      <c r="FG3" s="21"/>
      <c r="FH3" s="21"/>
      <c r="FI3" s="19"/>
      <c r="FJ3" s="21"/>
      <c r="FK3" s="21"/>
      <c r="FL3" s="19"/>
      <c r="FM3" s="21"/>
      <c r="FN3" s="21"/>
      <c r="FO3" s="19"/>
      <c r="FP3" s="21"/>
      <c r="FQ3" s="21"/>
      <c r="FR3" s="19"/>
      <c r="FS3" s="21"/>
      <c r="FT3" s="21"/>
      <c r="FU3" s="19"/>
      <c r="FV3" s="21"/>
      <c r="FW3" s="21"/>
      <c r="FX3" s="19"/>
      <c r="FY3" s="21"/>
      <c r="FZ3" s="21"/>
      <c r="GA3" s="19"/>
      <c r="GB3" s="21"/>
      <c r="GC3" s="21"/>
      <c r="GD3" s="19"/>
      <c r="GE3" s="21"/>
      <c r="GF3" s="21"/>
      <c r="GG3" s="19"/>
      <c r="GH3" s="21"/>
      <c r="GI3" s="21"/>
      <c r="GJ3" s="19"/>
      <c r="GK3" s="21"/>
      <c r="GL3" s="21"/>
      <c r="GM3" s="19"/>
      <c r="GN3" s="21"/>
      <c r="GO3" s="21"/>
      <c r="GP3" s="19"/>
      <c r="GQ3" s="21"/>
      <c r="GR3" s="21"/>
      <c r="GS3" s="19"/>
      <c r="GT3" s="21"/>
      <c r="GU3" s="21"/>
      <c r="GV3" s="19"/>
      <c r="GW3" s="21"/>
      <c r="GX3" s="21"/>
      <c r="GY3" s="19"/>
      <c r="GZ3" s="21"/>
      <c r="HA3" s="21"/>
      <c r="HB3" s="19"/>
      <c r="HC3" s="21"/>
      <c r="HD3" s="21"/>
      <c r="HE3" s="19"/>
      <c r="HF3" s="21"/>
      <c r="HG3" s="21"/>
      <c r="HH3" s="19"/>
      <c r="HI3" s="21"/>
      <c r="HJ3" s="21"/>
      <c r="HK3" s="19"/>
      <c r="HL3" s="21"/>
      <c r="HM3" s="21"/>
      <c r="HN3" s="19"/>
      <c r="HO3" s="21"/>
      <c r="HP3" s="21"/>
      <c r="HQ3" s="19"/>
      <c r="HR3" s="21"/>
      <c r="HS3" s="21"/>
      <c r="HT3" s="19"/>
      <c r="HU3" s="21"/>
      <c r="HV3" s="21"/>
      <c r="HW3" s="19"/>
      <c r="HX3" s="21"/>
      <c r="HY3" s="21"/>
      <c r="HZ3" s="19"/>
      <c r="IA3" s="21"/>
      <c r="IB3" s="21"/>
      <c r="IC3" s="19"/>
      <c r="ID3" s="21"/>
      <c r="IE3" s="21"/>
      <c r="IF3" s="19"/>
      <c r="IG3" s="21"/>
      <c r="IH3" s="21"/>
      <c r="II3" s="19"/>
      <c r="IJ3" s="21"/>
      <c r="IK3" s="21"/>
      <c r="IL3" s="19"/>
      <c r="IM3" s="21"/>
      <c r="IN3" s="21"/>
      <c r="IO3" s="19"/>
      <c r="IP3" s="21"/>
      <c r="IQ3" s="21"/>
      <c r="IR3" s="19"/>
      <c r="IS3" s="21"/>
      <c r="IT3" s="21"/>
      <c r="IU3" s="19"/>
      <c r="IV3" s="21"/>
      <c r="IW3" s="21"/>
      <c r="IX3" s="19"/>
      <c r="IY3" s="21"/>
      <c r="IZ3" s="21"/>
      <c r="JA3" s="19"/>
      <c r="JB3" s="21"/>
      <c r="JC3" s="21"/>
    </row>
    <row r="4" spans="1:263" s="73" customFormat="1" ht="45" customHeight="1" x14ac:dyDescent="0.3">
      <c r="A4" s="89" t="s">
        <v>28</v>
      </c>
      <c r="B4" s="90"/>
      <c r="C4" s="86" t="s">
        <v>35</v>
      </c>
      <c r="D4" s="87"/>
      <c r="E4" s="88"/>
      <c r="F4" s="86" t="s">
        <v>36</v>
      </c>
      <c r="G4" s="87"/>
      <c r="H4" s="88"/>
      <c r="I4" s="86" t="s">
        <v>15</v>
      </c>
      <c r="J4" s="87"/>
      <c r="K4" s="88"/>
      <c r="L4" s="86" t="s">
        <v>31</v>
      </c>
      <c r="M4" s="87"/>
      <c r="N4" s="88"/>
      <c r="O4" s="86" t="s">
        <v>127</v>
      </c>
      <c r="P4" s="87"/>
      <c r="Q4" s="88"/>
      <c r="R4" s="86" t="s">
        <v>46</v>
      </c>
      <c r="S4" s="87"/>
      <c r="T4" s="88"/>
      <c r="U4" s="86" t="s">
        <v>88</v>
      </c>
      <c r="V4" s="87"/>
      <c r="W4" s="88"/>
      <c r="X4" s="86" t="s">
        <v>64</v>
      </c>
      <c r="Y4" s="87"/>
      <c r="Z4" s="88"/>
      <c r="AA4" s="86" t="s">
        <v>126</v>
      </c>
      <c r="AB4" s="87"/>
      <c r="AC4" s="88"/>
      <c r="AD4" s="86" t="s">
        <v>101</v>
      </c>
      <c r="AE4" s="87"/>
      <c r="AF4" s="88"/>
      <c r="AG4" s="91" t="s">
        <v>128</v>
      </c>
      <c r="AH4" s="92"/>
      <c r="AI4" s="93"/>
      <c r="AJ4" s="91" t="s">
        <v>110</v>
      </c>
      <c r="AK4" s="92"/>
      <c r="AL4" s="93"/>
      <c r="AM4" s="86" t="s">
        <v>17</v>
      </c>
      <c r="AN4" s="87"/>
      <c r="AO4" s="88"/>
      <c r="AP4" s="86" t="s">
        <v>50</v>
      </c>
      <c r="AQ4" s="87"/>
      <c r="AR4" s="88"/>
      <c r="AS4" s="86" t="s">
        <v>51</v>
      </c>
      <c r="AT4" s="87"/>
      <c r="AU4" s="88"/>
      <c r="AV4" s="86" t="s">
        <v>45</v>
      </c>
      <c r="AW4" s="87"/>
      <c r="AX4" s="88"/>
      <c r="AY4" s="86" t="s">
        <v>78</v>
      </c>
      <c r="AZ4" s="87"/>
      <c r="BA4" s="88"/>
      <c r="BB4" s="86" t="s">
        <v>134</v>
      </c>
      <c r="BC4" s="87"/>
      <c r="BD4" s="88"/>
      <c r="BE4" s="86" t="s">
        <v>63</v>
      </c>
      <c r="BF4" s="87"/>
      <c r="BG4" s="88"/>
      <c r="BH4" s="86" t="s">
        <v>84</v>
      </c>
      <c r="BI4" s="87"/>
      <c r="BJ4" s="88"/>
      <c r="BK4" s="86" t="s">
        <v>132</v>
      </c>
      <c r="BL4" s="87"/>
      <c r="BM4" s="88"/>
      <c r="BN4" s="86" t="s">
        <v>103</v>
      </c>
      <c r="BO4" s="87"/>
      <c r="BP4" s="88"/>
      <c r="BQ4" s="86" t="s">
        <v>97</v>
      </c>
      <c r="BR4" s="87"/>
      <c r="BS4" s="88"/>
      <c r="BT4" s="86" t="s">
        <v>132</v>
      </c>
      <c r="BU4" s="87"/>
      <c r="BV4" s="88"/>
      <c r="BW4" s="91" t="s">
        <v>103</v>
      </c>
      <c r="BX4" s="92"/>
      <c r="BY4" s="93"/>
      <c r="BZ4" s="91" t="s">
        <v>122</v>
      </c>
      <c r="CA4" s="92"/>
      <c r="CB4" s="93"/>
      <c r="CC4" s="86" t="s">
        <v>18</v>
      </c>
      <c r="CD4" s="87"/>
      <c r="CE4" s="88"/>
      <c r="CF4" s="91" t="s">
        <v>111</v>
      </c>
      <c r="CG4" s="92"/>
      <c r="CH4" s="93"/>
      <c r="CI4" s="91" t="s">
        <v>124</v>
      </c>
      <c r="CJ4" s="92"/>
      <c r="CK4" s="93"/>
      <c r="CL4" s="86" t="s">
        <v>19</v>
      </c>
      <c r="CM4" s="87"/>
      <c r="CN4" s="88"/>
      <c r="CO4" s="86" t="s">
        <v>47</v>
      </c>
      <c r="CP4" s="87"/>
      <c r="CQ4" s="88"/>
      <c r="CR4" s="86" t="s">
        <v>52</v>
      </c>
      <c r="CS4" s="87"/>
      <c r="CT4" s="88"/>
      <c r="CU4" s="86" t="s">
        <v>55</v>
      </c>
      <c r="CV4" s="87"/>
      <c r="CW4" s="88"/>
      <c r="CX4" s="86" t="s">
        <v>73</v>
      </c>
      <c r="CY4" s="87"/>
      <c r="CZ4" s="88"/>
      <c r="DA4" s="86" t="s">
        <v>20</v>
      </c>
      <c r="DB4" s="87"/>
      <c r="DC4" s="88"/>
      <c r="DD4" s="86" t="s">
        <v>74</v>
      </c>
      <c r="DE4" s="87"/>
      <c r="DF4" s="88"/>
      <c r="DG4" s="86" t="s">
        <v>21</v>
      </c>
      <c r="DH4" s="87"/>
      <c r="DI4" s="88"/>
      <c r="DJ4" s="86" t="s">
        <v>54</v>
      </c>
      <c r="DK4" s="87"/>
      <c r="DL4" s="88"/>
      <c r="DM4" s="86" t="s">
        <v>98</v>
      </c>
      <c r="DN4" s="87"/>
      <c r="DO4" s="88"/>
      <c r="DP4" s="86" t="s">
        <v>37</v>
      </c>
      <c r="DQ4" s="87"/>
      <c r="DR4" s="88"/>
      <c r="DS4" s="86" t="s">
        <v>85</v>
      </c>
      <c r="DT4" s="87"/>
      <c r="DU4" s="88"/>
      <c r="DV4" s="86" t="s">
        <v>67</v>
      </c>
      <c r="DW4" s="87"/>
      <c r="DX4" s="88"/>
      <c r="DY4" s="86" t="s">
        <v>109</v>
      </c>
      <c r="DZ4" s="87"/>
      <c r="EA4" s="88"/>
      <c r="EB4" s="86" t="s">
        <v>38</v>
      </c>
      <c r="EC4" s="87"/>
      <c r="ED4" s="88"/>
      <c r="EE4" s="86" t="s">
        <v>22</v>
      </c>
      <c r="EF4" s="87"/>
      <c r="EG4" s="88"/>
      <c r="EH4" s="86" t="s">
        <v>39</v>
      </c>
      <c r="EI4" s="87"/>
      <c r="EJ4" s="88"/>
      <c r="EK4" s="86" t="s">
        <v>129</v>
      </c>
      <c r="EL4" s="87"/>
      <c r="EM4" s="88"/>
      <c r="EN4" s="86" t="s">
        <v>131</v>
      </c>
      <c r="EO4" s="87"/>
      <c r="EP4" s="88"/>
      <c r="EQ4" s="86" t="s">
        <v>58</v>
      </c>
      <c r="ER4" s="87"/>
      <c r="ES4" s="88"/>
      <c r="ET4" s="86" t="s">
        <v>40</v>
      </c>
      <c r="EU4" s="87"/>
      <c r="EV4" s="88"/>
      <c r="EW4" s="86" t="s">
        <v>59</v>
      </c>
      <c r="EX4" s="87"/>
      <c r="EY4" s="88"/>
      <c r="EZ4" s="86" t="s">
        <v>41</v>
      </c>
      <c r="FA4" s="87"/>
      <c r="FB4" s="88"/>
      <c r="FC4" s="86" t="s">
        <v>102</v>
      </c>
      <c r="FD4" s="87"/>
      <c r="FE4" s="88"/>
      <c r="FF4" s="86" t="s">
        <v>95</v>
      </c>
      <c r="FG4" s="87"/>
      <c r="FH4" s="88"/>
      <c r="FI4" s="86" t="s">
        <v>23</v>
      </c>
      <c r="FJ4" s="87"/>
      <c r="FK4" s="88"/>
      <c r="FL4" s="86" t="s">
        <v>92</v>
      </c>
      <c r="FM4" s="87"/>
      <c r="FN4" s="88"/>
      <c r="FO4" s="86" t="s">
        <v>24</v>
      </c>
      <c r="FP4" s="87"/>
      <c r="FQ4" s="88"/>
      <c r="FR4" s="86" t="s">
        <v>99</v>
      </c>
      <c r="FS4" s="87"/>
      <c r="FT4" s="88"/>
      <c r="FU4" s="86" t="s">
        <v>89</v>
      </c>
      <c r="FV4" s="87"/>
      <c r="FW4" s="88"/>
      <c r="FX4" s="86" t="s">
        <v>93</v>
      </c>
      <c r="FY4" s="87"/>
      <c r="FZ4" s="88"/>
      <c r="GA4" s="86" t="s">
        <v>96</v>
      </c>
      <c r="GB4" s="87"/>
      <c r="GC4" s="88"/>
      <c r="GD4" s="86" t="s">
        <v>116</v>
      </c>
      <c r="GE4" s="87"/>
      <c r="GF4" s="88"/>
      <c r="GG4" s="86" t="s">
        <v>90</v>
      </c>
      <c r="GH4" s="87"/>
      <c r="GI4" s="88"/>
      <c r="GJ4" s="86" t="s">
        <v>117</v>
      </c>
      <c r="GK4" s="87"/>
      <c r="GL4" s="88"/>
      <c r="GM4" s="86" t="s">
        <v>56</v>
      </c>
      <c r="GN4" s="87"/>
      <c r="GO4" s="88"/>
      <c r="GP4" s="86" t="s">
        <v>57</v>
      </c>
      <c r="GQ4" s="87"/>
      <c r="GR4" s="88"/>
      <c r="GS4" s="86" t="s">
        <v>120</v>
      </c>
      <c r="GT4" s="87"/>
      <c r="GU4" s="88"/>
      <c r="GV4" s="86" t="s">
        <v>42</v>
      </c>
      <c r="GW4" s="87"/>
      <c r="GX4" s="88"/>
      <c r="GY4" s="86" t="s">
        <v>94</v>
      </c>
      <c r="GZ4" s="87"/>
      <c r="HA4" s="88"/>
      <c r="HB4" s="86" t="s">
        <v>86</v>
      </c>
      <c r="HC4" s="87"/>
      <c r="HD4" s="88"/>
      <c r="HE4" s="86" t="s">
        <v>68</v>
      </c>
      <c r="HF4" s="87"/>
      <c r="HG4" s="88"/>
      <c r="HH4" s="86" t="s">
        <v>48</v>
      </c>
      <c r="HI4" s="87"/>
      <c r="HJ4" s="88"/>
      <c r="HK4" s="86" t="s">
        <v>61</v>
      </c>
      <c r="HL4" s="87"/>
      <c r="HM4" s="88"/>
      <c r="HN4" s="86" t="s">
        <v>91</v>
      </c>
      <c r="HO4" s="87"/>
      <c r="HP4" s="88"/>
      <c r="HQ4" s="86" t="s">
        <v>76</v>
      </c>
      <c r="HR4" s="87"/>
      <c r="HS4" s="88"/>
      <c r="HT4" s="86" t="s">
        <v>49</v>
      </c>
      <c r="HU4" s="87"/>
      <c r="HV4" s="88"/>
      <c r="HW4" s="86" t="s">
        <v>100</v>
      </c>
      <c r="HX4" s="87"/>
      <c r="HY4" s="88"/>
      <c r="HZ4" s="86" t="s">
        <v>83</v>
      </c>
      <c r="IA4" s="87"/>
      <c r="IB4" s="88"/>
      <c r="IC4" s="86" t="s">
        <v>53</v>
      </c>
      <c r="ID4" s="87"/>
      <c r="IE4" s="88"/>
      <c r="IF4" s="86" t="s">
        <v>87</v>
      </c>
      <c r="IG4" s="87"/>
      <c r="IH4" s="88"/>
      <c r="II4" s="86" t="s">
        <v>69</v>
      </c>
      <c r="IJ4" s="87"/>
      <c r="IK4" s="88"/>
      <c r="IL4" s="86" t="s">
        <v>70</v>
      </c>
      <c r="IM4" s="87"/>
      <c r="IN4" s="88"/>
      <c r="IO4" s="86" t="s">
        <v>43</v>
      </c>
      <c r="IP4" s="87"/>
      <c r="IQ4" s="88"/>
      <c r="IR4" s="86" t="s">
        <v>71</v>
      </c>
      <c r="IS4" s="87"/>
      <c r="IT4" s="88"/>
      <c r="IU4" s="86" t="s">
        <v>44</v>
      </c>
      <c r="IV4" s="87"/>
      <c r="IW4" s="88"/>
      <c r="IX4" s="86" t="s">
        <v>25</v>
      </c>
      <c r="IY4" s="87"/>
      <c r="IZ4" s="88"/>
      <c r="JA4" s="71" t="s">
        <v>27</v>
      </c>
      <c r="JB4" s="70" t="s">
        <v>27</v>
      </c>
      <c r="JC4" s="72"/>
    </row>
    <row r="5" spans="1:263" ht="45" customHeight="1" thickBot="1" x14ac:dyDescent="0.35">
      <c r="A5" s="39" t="s">
        <v>0</v>
      </c>
      <c r="B5" s="40" t="s">
        <v>123</v>
      </c>
      <c r="C5" s="23" t="s">
        <v>30</v>
      </c>
      <c r="D5" s="32" t="s">
        <v>108</v>
      </c>
      <c r="E5" s="33" t="s">
        <v>1</v>
      </c>
      <c r="F5" s="23" t="s">
        <v>30</v>
      </c>
      <c r="G5" s="32" t="s">
        <v>108</v>
      </c>
      <c r="H5" s="33" t="s">
        <v>1</v>
      </c>
      <c r="I5" s="23" t="s">
        <v>30</v>
      </c>
      <c r="J5" s="32" t="s">
        <v>33</v>
      </c>
      <c r="K5" s="33" t="s">
        <v>1</v>
      </c>
      <c r="L5" s="23" t="s">
        <v>30</v>
      </c>
      <c r="M5" s="32" t="s">
        <v>108</v>
      </c>
      <c r="N5" s="33" t="s">
        <v>1</v>
      </c>
      <c r="O5" s="23" t="s">
        <v>30</v>
      </c>
      <c r="P5" s="32" t="s">
        <v>33</v>
      </c>
      <c r="Q5" s="33" t="s">
        <v>1</v>
      </c>
      <c r="R5" s="23" t="s">
        <v>30</v>
      </c>
      <c r="S5" s="32" t="s">
        <v>33</v>
      </c>
      <c r="T5" s="33" t="s">
        <v>1</v>
      </c>
      <c r="U5" s="23" t="s">
        <v>30</v>
      </c>
      <c r="V5" s="32" t="s">
        <v>33</v>
      </c>
      <c r="W5" s="33" t="s">
        <v>1</v>
      </c>
      <c r="X5" s="23" t="s">
        <v>30</v>
      </c>
      <c r="Y5" s="32" t="s">
        <v>108</v>
      </c>
      <c r="Z5" s="33" t="s">
        <v>1</v>
      </c>
      <c r="AA5" s="23" t="s">
        <v>30</v>
      </c>
      <c r="AB5" s="32" t="s">
        <v>108</v>
      </c>
      <c r="AC5" s="33" t="s">
        <v>1</v>
      </c>
      <c r="AD5" s="23" t="s">
        <v>30</v>
      </c>
      <c r="AE5" s="32" t="s">
        <v>33</v>
      </c>
      <c r="AF5" s="33" t="s">
        <v>1</v>
      </c>
      <c r="AG5" s="23" t="s">
        <v>30</v>
      </c>
      <c r="AH5" s="32" t="s">
        <v>108</v>
      </c>
      <c r="AI5" s="33" t="s">
        <v>1</v>
      </c>
      <c r="AJ5" s="23" t="s">
        <v>30</v>
      </c>
      <c r="AK5" s="32" t="s">
        <v>108</v>
      </c>
      <c r="AL5" s="33" t="s">
        <v>1</v>
      </c>
      <c r="AM5" s="23" t="s">
        <v>30</v>
      </c>
      <c r="AN5" s="32" t="s">
        <v>108</v>
      </c>
      <c r="AO5" s="33" t="s">
        <v>1</v>
      </c>
      <c r="AP5" s="23" t="s">
        <v>30</v>
      </c>
      <c r="AQ5" s="32" t="s">
        <v>33</v>
      </c>
      <c r="AR5" s="33" t="s">
        <v>1</v>
      </c>
      <c r="AS5" s="23" t="s">
        <v>30</v>
      </c>
      <c r="AT5" s="32" t="s">
        <v>33</v>
      </c>
      <c r="AU5" s="33" t="s">
        <v>1</v>
      </c>
      <c r="AV5" s="23" t="s">
        <v>30</v>
      </c>
      <c r="AW5" s="32" t="s">
        <v>33</v>
      </c>
      <c r="AX5" s="33" t="s">
        <v>1</v>
      </c>
      <c r="AY5" s="23" t="s">
        <v>30</v>
      </c>
      <c r="AZ5" s="32" t="s">
        <v>33</v>
      </c>
      <c r="BA5" s="33" t="s">
        <v>1</v>
      </c>
      <c r="BB5" s="23" t="s">
        <v>30</v>
      </c>
      <c r="BC5" s="32" t="s">
        <v>33</v>
      </c>
      <c r="BD5" s="33" t="s">
        <v>1</v>
      </c>
      <c r="BE5" s="23" t="s">
        <v>30</v>
      </c>
      <c r="BF5" s="32" t="s">
        <v>33</v>
      </c>
      <c r="BG5" s="33" t="s">
        <v>1</v>
      </c>
      <c r="BH5" s="23" t="s">
        <v>30</v>
      </c>
      <c r="BI5" s="32" t="s">
        <v>33</v>
      </c>
      <c r="BJ5" s="33" t="s">
        <v>1</v>
      </c>
      <c r="BK5" s="23" t="s">
        <v>30</v>
      </c>
      <c r="BL5" s="32" t="s">
        <v>33</v>
      </c>
      <c r="BM5" s="33" t="s">
        <v>1</v>
      </c>
      <c r="BN5" s="23" t="s">
        <v>30</v>
      </c>
      <c r="BO5" s="32" t="s">
        <v>33</v>
      </c>
      <c r="BP5" s="33" t="s">
        <v>1</v>
      </c>
      <c r="BQ5" s="23" t="s">
        <v>30</v>
      </c>
      <c r="BR5" s="32" t="s">
        <v>33</v>
      </c>
      <c r="BS5" s="33" t="s">
        <v>1</v>
      </c>
      <c r="BT5" s="23" t="s">
        <v>30</v>
      </c>
      <c r="BU5" s="32" t="s">
        <v>33</v>
      </c>
      <c r="BV5" s="33" t="s">
        <v>1</v>
      </c>
      <c r="BW5" s="23" t="s">
        <v>30</v>
      </c>
      <c r="BX5" s="32" t="s">
        <v>33</v>
      </c>
      <c r="BY5" s="33" t="s">
        <v>1</v>
      </c>
      <c r="BZ5" s="23" t="s">
        <v>30</v>
      </c>
      <c r="CA5" s="32" t="s">
        <v>33</v>
      </c>
      <c r="CB5" s="33" t="s">
        <v>1</v>
      </c>
      <c r="CC5" s="23" t="s">
        <v>30</v>
      </c>
      <c r="CD5" s="32" t="s">
        <v>33</v>
      </c>
      <c r="CE5" s="33" t="s">
        <v>1</v>
      </c>
      <c r="CF5" s="23" t="s">
        <v>30</v>
      </c>
      <c r="CG5" s="32" t="s">
        <v>33</v>
      </c>
      <c r="CH5" s="33" t="s">
        <v>1</v>
      </c>
      <c r="CI5" s="23" t="s">
        <v>30</v>
      </c>
      <c r="CJ5" s="32" t="s">
        <v>33</v>
      </c>
      <c r="CK5" s="33" t="s">
        <v>1</v>
      </c>
      <c r="CL5" s="23" t="s">
        <v>30</v>
      </c>
      <c r="CM5" s="32" t="s">
        <v>33</v>
      </c>
      <c r="CN5" s="33" t="s">
        <v>1</v>
      </c>
      <c r="CO5" s="23" t="s">
        <v>30</v>
      </c>
      <c r="CP5" s="32" t="s">
        <v>33</v>
      </c>
      <c r="CQ5" s="33" t="s">
        <v>1</v>
      </c>
      <c r="CR5" s="23" t="s">
        <v>30</v>
      </c>
      <c r="CS5" s="32" t="s">
        <v>33</v>
      </c>
      <c r="CT5" s="33" t="s">
        <v>1</v>
      </c>
      <c r="CU5" s="23" t="s">
        <v>30</v>
      </c>
      <c r="CV5" s="32" t="s">
        <v>33</v>
      </c>
      <c r="CW5" s="33" t="s">
        <v>1</v>
      </c>
      <c r="CX5" s="23" t="s">
        <v>30</v>
      </c>
      <c r="CY5" s="32" t="s">
        <v>33</v>
      </c>
      <c r="CZ5" s="33" t="s">
        <v>1</v>
      </c>
      <c r="DA5" s="23" t="s">
        <v>30</v>
      </c>
      <c r="DB5" s="32" t="s">
        <v>33</v>
      </c>
      <c r="DC5" s="33" t="s">
        <v>1</v>
      </c>
      <c r="DD5" s="23" t="s">
        <v>30</v>
      </c>
      <c r="DE5" s="32" t="s">
        <v>33</v>
      </c>
      <c r="DF5" s="33" t="s">
        <v>1</v>
      </c>
      <c r="DG5" s="23" t="s">
        <v>30</v>
      </c>
      <c r="DH5" s="32" t="s">
        <v>33</v>
      </c>
      <c r="DI5" s="33" t="s">
        <v>1</v>
      </c>
      <c r="DJ5" s="23" t="s">
        <v>30</v>
      </c>
      <c r="DK5" s="32" t="s">
        <v>33</v>
      </c>
      <c r="DL5" s="33" t="s">
        <v>1</v>
      </c>
      <c r="DM5" s="23" t="s">
        <v>30</v>
      </c>
      <c r="DN5" s="32" t="s">
        <v>33</v>
      </c>
      <c r="DO5" s="33" t="s">
        <v>1</v>
      </c>
      <c r="DP5" s="23" t="s">
        <v>30</v>
      </c>
      <c r="DQ5" s="32" t="s">
        <v>33</v>
      </c>
      <c r="DR5" s="33" t="s">
        <v>1</v>
      </c>
      <c r="DS5" s="23" t="s">
        <v>30</v>
      </c>
      <c r="DT5" s="32" t="s">
        <v>33</v>
      </c>
      <c r="DU5" s="33" t="s">
        <v>1</v>
      </c>
      <c r="DV5" s="23" t="s">
        <v>30</v>
      </c>
      <c r="DW5" s="32" t="s">
        <v>33</v>
      </c>
      <c r="DX5" s="33" t="s">
        <v>1</v>
      </c>
      <c r="DY5" s="23" t="s">
        <v>30</v>
      </c>
      <c r="DZ5" s="32" t="s">
        <v>33</v>
      </c>
      <c r="EA5" s="33" t="s">
        <v>1</v>
      </c>
      <c r="EB5" s="23" t="s">
        <v>30</v>
      </c>
      <c r="EC5" s="32" t="s">
        <v>33</v>
      </c>
      <c r="ED5" s="33" t="s">
        <v>1</v>
      </c>
      <c r="EE5" s="23" t="s">
        <v>30</v>
      </c>
      <c r="EF5" s="32" t="s">
        <v>33</v>
      </c>
      <c r="EG5" s="33" t="s">
        <v>1</v>
      </c>
      <c r="EH5" s="23" t="s">
        <v>30</v>
      </c>
      <c r="EI5" s="32" t="s">
        <v>33</v>
      </c>
      <c r="EJ5" s="33" t="s">
        <v>1</v>
      </c>
      <c r="EK5" s="23" t="s">
        <v>30</v>
      </c>
      <c r="EL5" s="32" t="s">
        <v>33</v>
      </c>
      <c r="EM5" s="33" t="s">
        <v>1</v>
      </c>
      <c r="EN5" s="23" t="s">
        <v>30</v>
      </c>
      <c r="EO5" s="32" t="s">
        <v>33</v>
      </c>
      <c r="EP5" s="33" t="s">
        <v>1</v>
      </c>
      <c r="EQ5" s="23" t="s">
        <v>30</v>
      </c>
      <c r="ER5" s="32" t="s">
        <v>33</v>
      </c>
      <c r="ES5" s="33" t="s">
        <v>1</v>
      </c>
      <c r="ET5" s="23" t="s">
        <v>30</v>
      </c>
      <c r="EU5" s="32" t="s">
        <v>33</v>
      </c>
      <c r="EV5" s="33" t="s">
        <v>1</v>
      </c>
      <c r="EW5" s="23" t="s">
        <v>30</v>
      </c>
      <c r="EX5" s="32" t="s">
        <v>33</v>
      </c>
      <c r="EY5" s="33" t="s">
        <v>1</v>
      </c>
      <c r="EZ5" s="23" t="s">
        <v>30</v>
      </c>
      <c r="FA5" s="32" t="s">
        <v>33</v>
      </c>
      <c r="FB5" s="33" t="s">
        <v>1</v>
      </c>
      <c r="FC5" s="23" t="s">
        <v>30</v>
      </c>
      <c r="FD5" s="32" t="s">
        <v>33</v>
      </c>
      <c r="FE5" s="33" t="s">
        <v>1</v>
      </c>
      <c r="FF5" s="23" t="s">
        <v>30</v>
      </c>
      <c r="FG5" s="32" t="s">
        <v>33</v>
      </c>
      <c r="FH5" s="33" t="s">
        <v>1</v>
      </c>
      <c r="FI5" s="23" t="s">
        <v>30</v>
      </c>
      <c r="FJ5" s="32" t="s">
        <v>33</v>
      </c>
      <c r="FK5" s="33" t="s">
        <v>1</v>
      </c>
      <c r="FL5" s="23" t="s">
        <v>30</v>
      </c>
      <c r="FM5" s="32" t="s">
        <v>33</v>
      </c>
      <c r="FN5" s="33" t="s">
        <v>1</v>
      </c>
      <c r="FO5" s="23" t="s">
        <v>30</v>
      </c>
      <c r="FP5" s="32" t="s">
        <v>33</v>
      </c>
      <c r="FQ5" s="33" t="s">
        <v>1</v>
      </c>
      <c r="FR5" s="23" t="s">
        <v>30</v>
      </c>
      <c r="FS5" s="32" t="s">
        <v>33</v>
      </c>
      <c r="FT5" s="33" t="s">
        <v>1</v>
      </c>
      <c r="FU5" s="23" t="s">
        <v>30</v>
      </c>
      <c r="FV5" s="32" t="s">
        <v>33</v>
      </c>
      <c r="FW5" s="33" t="s">
        <v>1</v>
      </c>
      <c r="FX5" s="23" t="s">
        <v>30</v>
      </c>
      <c r="FY5" s="32" t="s">
        <v>33</v>
      </c>
      <c r="FZ5" s="33" t="s">
        <v>1</v>
      </c>
      <c r="GA5" s="23" t="s">
        <v>30</v>
      </c>
      <c r="GB5" s="32" t="s">
        <v>33</v>
      </c>
      <c r="GC5" s="33" t="s">
        <v>1</v>
      </c>
      <c r="GD5" s="23" t="s">
        <v>30</v>
      </c>
      <c r="GE5" s="32" t="s">
        <v>33</v>
      </c>
      <c r="GF5" s="33" t="s">
        <v>1</v>
      </c>
      <c r="GG5" s="23" t="s">
        <v>30</v>
      </c>
      <c r="GH5" s="32" t="s">
        <v>33</v>
      </c>
      <c r="GI5" s="33" t="s">
        <v>1</v>
      </c>
      <c r="GJ5" s="23" t="s">
        <v>30</v>
      </c>
      <c r="GK5" s="32" t="s">
        <v>33</v>
      </c>
      <c r="GL5" s="33" t="s">
        <v>1</v>
      </c>
      <c r="GM5" s="23" t="s">
        <v>30</v>
      </c>
      <c r="GN5" s="32" t="s">
        <v>33</v>
      </c>
      <c r="GO5" s="33" t="s">
        <v>1</v>
      </c>
      <c r="GP5" s="23" t="s">
        <v>30</v>
      </c>
      <c r="GQ5" s="32" t="s">
        <v>33</v>
      </c>
      <c r="GR5" s="33" t="s">
        <v>1</v>
      </c>
      <c r="GS5" s="23" t="s">
        <v>30</v>
      </c>
      <c r="GT5" s="32" t="s">
        <v>33</v>
      </c>
      <c r="GU5" s="33" t="s">
        <v>1</v>
      </c>
      <c r="GV5" s="23" t="s">
        <v>30</v>
      </c>
      <c r="GW5" s="32" t="s">
        <v>33</v>
      </c>
      <c r="GX5" s="33" t="s">
        <v>1</v>
      </c>
      <c r="GY5" s="23" t="s">
        <v>30</v>
      </c>
      <c r="GZ5" s="32" t="s">
        <v>33</v>
      </c>
      <c r="HA5" s="33" t="s">
        <v>1</v>
      </c>
      <c r="HB5" s="23" t="s">
        <v>30</v>
      </c>
      <c r="HC5" s="32" t="s">
        <v>33</v>
      </c>
      <c r="HD5" s="33" t="s">
        <v>1</v>
      </c>
      <c r="HE5" s="23" t="s">
        <v>30</v>
      </c>
      <c r="HF5" s="32" t="s">
        <v>33</v>
      </c>
      <c r="HG5" s="33" t="s">
        <v>1</v>
      </c>
      <c r="HH5" s="23" t="s">
        <v>30</v>
      </c>
      <c r="HI5" s="32" t="s">
        <v>33</v>
      </c>
      <c r="HJ5" s="33" t="s">
        <v>1</v>
      </c>
      <c r="HK5" s="23" t="s">
        <v>30</v>
      </c>
      <c r="HL5" s="32" t="s">
        <v>33</v>
      </c>
      <c r="HM5" s="33" t="s">
        <v>1</v>
      </c>
      <c r="HN5" s="23" t="s">
        <v>30</v>
      </c>
      <c r="HO5" s="32" t="s">
        <v>33</v>
      </c>
      <c r="HP5" s="33" t="s">
        <v>1</v>
      </c>
      <c r="HQ5" s="23" t="s">
        <v>30</v>
      </c>
      <c r="HR5" s="32" t="s">
        <v>33</v>
      </c>
      <c r="HS5" s="33" t="s">
        <v>1</v>
      </c>
      <c r="HT5" s="23" t="s">
        <v>30</v>
      </c>
      <c r="HU5" s="32" t="s">
        <v>33</v>
      </c>
      <c r="HV5" s="33" t="s">
        <v>1</v>
      </c>
      <c r="HW5" s="23" t="s">
        <v>30</v>
      </c>
      <c r="HX5" s="32" t="s">
        <v>33</v>
      </c>
      <c r="HY5" s="33" t="s">
        <v>1</v>
      </c>
      <c r="HZ5" s="23" t="s">
        <v>30</v>
      </c>
      <c r="IA5" s="32" t="s">
        <v>33</v>
      </c>
      <c r="IB5" s="33" t="s">
        <v>1</v>
      </c>
      <c r="IC5" s="23" t="s">
        <v>30</v>
      </c>
      <c r="ID5" s="32" t="s">
        <v>33</v>
      </c>
      <c r="IE5" s="33" t="s">
        <v>1</v>
      </c>
      <c r="IF5" s="23" t="s">
        <v>30</v>
      </c>
      <c r="IG5" s="32" t="s">
        <v>33</v>
      </c>
      <c r="IH5" s="33" t="s">
        <v>1</v>
      </c>
      <c r="II5" s="23" t="s">
        <v>30</v>
      </c>
      <c r="IJ5" s="32" t="s">
        <v>33</v>
      </c>
      <c r="IK5" s="33" t="s">
        <v>1</v>
      </c>
      <c r="IL5" s="23" t="s">
        <v>30</v>
      </c>
      <c r="IM5" s="32" t="s">
        <v>33</v>
      </c>
      <c r="IN5" s="33" t="s">
        <v>1</v>
      </c>
      <c r="IO5" s="23" t="s">
        <v>30</v>
      </c>
      <c r="IP5" s="32" t="s">
        <v>33</v>
      </c>
      <c r="IQ5" s="33" t="s">
        <v>1</v>
      </c>
      <c r="IR5" s="23" t="s">
        <v>30</v>
      </c>
      <c r="IS5" s="32" t="s">
        <v>33</v>
      </c>
      <c r="IT5" s="33" t="s">
        <v>1</v>
      </c>
      <c r="IU5" s="23" t="s">
        <v>30</v>
      </c>
      <c r="IV5" s="32" t="s">
        <v>33</v>
      </c>
      <c r="IW5" s="33" t="s">
        <v>1</v>
      </c>
      <c r="IX5" s="23" t="s">
        <v>30</v>
      </c>
      <c r="IY5" s="32" t="s">
        <v>33</v>
      </c>
      <c r="IZ5" s="33" t="s">
        <v>1</v>
      </c>
      <c r="JA5" s="23" t="s">
        <v>26</v>
      </c>
      <c r="JB5" s="33" t="s">
        <v>29</v>
      </c>
    </row>
    <row r="6" spans="1:263" x14ac:dyDescent="0.3">
      <c r="A6" s="41">
        <v>2004</v>
      </c>
      <c r="B6" s="42" t="s">
        <v>2</v>
      </c>
      <c r="C6" s="9">
        <v>0</v>
      </c>
      <c r="D6" s="22">
        <v>0</v>
      </c>
      <c r="E6" s="10">
        <v>0</v>
      </c>
      <c r="F6" s="9">
        <v>33</v>
      </c>
      <c r="G6" s="22">
        <v>201</v>
      </c>
      <c r="H6" s="10">
        <f>G6/F6*1000</f>
        <v>6090.909090909091</v>
      </c>
      <c r="I6" s="9">
        <v>0</v>
      </c>
      <c r="J6" s="22">
        <v>0</v>
      </c>
      <c r="K6" s="10">
        <v>0</v>
      </c>
      <c r="L6" s="9">
        <v>0</v>
      </c>
      <c r="M6" s="22">
        <v>0</v>
      </c>
      <c r="N6" s="10">
        <v>0</v>
      </c>
      <c r="O6" s="9">
        <v>0</v>
      </c>
      <c r="P6" s="22">
        <v>0</v>
      </c>
      <c r="Q6" s="10">
        <v>0</v>
      </c>
      <c r="R6" s="9">
        <v>0</v>
      </c>
      <c r="S6" s="22">
        <v>0</v>
      </c>
      <c r="T6" s="10">
        <v>0</v>
      </c>
      <c r="U6" s="9">
        <v>0</v>
      </c>
      <c r="V6" s="22">
        <v>0</v>
      </c>
      <c r="W6" s="10">
        <v>0</v>
      </c>
      <c r="X6" s="9">
        <v>0</v>
      </c>
      <c r="Y6" s="22">
        <v>0</v>
      </c>
      <c r="Z6" s="10">
        <v>0</v>
      </c>
      <c r="AA6" s="9">
        <v>0</v>
      </c>
      <c r="AB6" s="22">
        <v>0</v>
      </c>
      <c r="AC6" s="10">
        <v>0</v>
      </c>
      <c r="AD6" s="9">
        <v>0</v>
      </c>
      <c r="AE6" s="22">
        <v>0</v>
      </c>
      <c r="AF6" s="10">
        <v>0</v>
      </c>
      <c r="AG6" s="9">
        <v>0</v>
      </c>
      <c r="AH6" s="22">
        <v>0</v>
      </c>
      <c r="AI6" s="10">
        <v>0</v>
      </c>
      <c r="AJ6" s="9">
        <v>0</v>
      </c>
      <c r="AK6" s="22">
        <v>0</v>
      </c>
      <c r="AL6" s="10">
        <v>0</v>
      </c>
      <c r="AM6" s="9">
        <v>0</v>
      </c>
      <c r="AN6" s="22">
        <v>0</v>
      </c>
      <c r="AO6" s="10">
        <v>0</v>
      </c>
      <c r="AP6" s="9">
        <v>0</v>
      </c>
      <c r="AQ6" s="22">
        <v>0</v>
      </c>
      <c r="AR6" s="10">
        <v>0</v>
      </c>
      <c r="AS6" s="9">
        <v>0</v>
      </c>
      <c r="AT6" s="22">
        <v>0</v>
      </c>
      <c r="AU6" s="10">
        <v>0</v>
      </c>
      <c r="AV6" s="9">
        <v>0</v>
      </c>
      <c r="AW6" s="22">
        <v>0</v>
      </c>
      <c r="AX6" s="10">
        <v>0</v>
      </c>
      <c r="AY6" s="9">
        <v>95</v>
      </c>
      <c r="AZ6" s="22">
        <v>672</v>
      </c>
      <c r="BA6" s="10">
        <f>AZ6/AY6*1000</f>
        <v>7073.6842105263158</v>
      </c>
      <c r="BB6" s="9">
        <v>0</v>
      </c>
      <c r="BC6" s="22">
        <v>0</v>
      </c>
      <c r="BD6" s="10">
        <f t="shared" ref="BD6:BD17" si="0">IF(BB6=0,0,BC6/BB6*1000)</f>
        <v>0</v>
      </c>
      <c r="BE6" s="9">
        <v>0</v>
      </c>
      <c r="BF6" s="22">
        <v>0</v>
      </c>
      <c r="BG6" s="10">
        <v>0</v>
      </c>
      <c r="BH6" s="9">
        <v>0</v>
      </c>
      <c r="BI6" s="22">
        <v>0</v>
      </c>
      <c r="BJ6" s="10">
        <v>0</v>
      </c>
      <c r="BK6" s="9">
        <v>0</v>
      </c>
      <c r="BL6" s="22">
        <v>0</v>
      </c>
      <c r="BM6" s="10">
        <f t="shared" ref="BM6:BM17" si="1">IF(BK6=0,0,BL6/BK6*1000)</f>
        <v>0</v>
      </c>
      <c r="BN6" s="9">
        <v>0</v>
      </c>
      <c r="BO6" s="22">
        <v>0</v>
      </c>
      <c r="BP6" s="10">
        <v>0</v>
      </c>
      <c r="BQ6" s="9">
        <v>0</v>
      </c>
      <c r="BR6" s="22">
        <v>0</v>
      </c>
      <c r="BS6" s="10">
        <v>0</v>
      </c>
      <c r="BT6" s="9">
        <v>0</v>
      </c>
      <c r="BU6" s="22">
        <v>0</v>
      </c>
      <c r="BV6" s="10">
        <v>0</v>
      </c>
      <c r="BW6" s="9">
        <v>0</v>
      </c>
      <c r="BX6" s="22">
        <v>0</v>
      </c>
      <c r="BY6" s="10">
        <f t="shared" ref="BY6:BY17" si="2">IF(BW6=0,0,BX6/BW6*1000)</f>
        <v>0</v>
      </c>
      <c r="BZ6" s="9">
        <v>0</v>
      </c>
      <c r="CA6" s="22">
        <v>0</v>
      </c>
      <c r="CB6" s="10">
        <v>0</v>
      </c>
      <c r="CC6" s="9">
        <v>0</v>
      </c>
      <c r="CD6" s="22">
        <v>0</v>
      </c>
      <c r="CE6" s="10">
        <v>0</v>
      </c>
      <c r="CF6" s="9">
        <v>0</v>
      </c>
      <c r="CG6" s="22">
        <v>0</v>
      </c>
      <c r="CH6" s="10">
        <v>0</v>
      </c>
      <c r="CI6" s="9">
        <v>0</v>
      </c>
      <c r="CJ6" s="22">
        <v>0</v>
      </c>
      <c r="CK6" s="10">
        <v>0</v>
      </c>
      <c r="CL6" s="9">
        <v>1</v>
      </c>
      <c r="CM6" s="22">
        <v>6</v>
      </c>
      <c r="CN6" s="10">
        <f t="shared" ref="CN6:CN8" si="3">CM6/CL6*1000</f>
        <v>6000</v>
      </c>
      <c r="CO6" s="9">
        <v>8</v>
      </c>
      <c r="CP6" s="22">
        <v>55</v>
      </c>
      <c r="CQ6" s="10">
        <f>CP6/CO6*1000</f>
        <v>6875</v>
      </c>
      <c r="CR6" s="9">
        <v>0</v>
      </c>
      <c r="CS6" s="22">
        <v>0</v>
      </c>
      <c r="CT6" s="10">
        <v>0</v>
      </c>
      <c r="CU6" s="9">
        <v>0</v>
      </c>
      <c r="CV6" s="22">
        <v>0</v>
      </c>
      <c r="CW6" s="10">
        <v>0</v>
      </c>
      <c r="CX6" s="9">
        <v>8</v>
      </c>
      <c r="CY6" s="22">
        <v>55</v>
      </c>
      <c r="CZ6" s="10">
        <f>CY6/CX6*1000</f>
        <v>6875</v>
      </c>
      <c r="DA6" s="9">
        <v>0</v>
      </c>
      <c r="DB6" s="22">
        <v>0</v>
      </c>
      <c r="DC6" s="10">
        <v>0</v>
      </c>
      <c r="DD6" s="9">
        <v>0</v>
      </c>
      <c r="DE6" s="22">
        <v>0</v>
      </c>
      <c r="DF6" s="10">
        <v>0</v>
      </c>
      <c r="DG6" s="9">
        <v>0</v>
      </c>
      <c r="DH6" s="22">
        <v>0</v>
      </c>
      <c r="DI6" s="10">
        <v>0</v>
      </c>
      <c r="DJ6" s="9">
        <v>8</v>
      </c>
      <c r="DK6" s="22">
        <v>55</v>
      </c>
      <c r="DL6" s="10">
        <f>DK6/DJ6*1000</f>
        <v>6875</v>
      </c>
      <c r="DM6" s="9">
        <v>0</v>
      </c>
      <c r="DN6" s="22">
        <v>0</v>
      </c>
      <c r="DO6" s="10">
        <v>0</v>
      </c>
      <c r="DP6" s="9">
        <v>2</v>
      </c>
      <c r="DQ6" s="22">
        <v>18</v>
      </c>
      <c r="DR6" s="10">
        <f>DQ6/DP6*1000</f>
        <v>9000</v>
      </c>
      <c r="DS6" s="9">
        <v>0</v>
      </c>
      <c r="DT6" s="22">
        <v>0</v>
      </c>
      <c r="DU6" s="10">
        <v>0</v>
      </c>
      <c r="DV6" s="9">
        <v>0</v>
      </c>
      <c r="DW6" s="22">
        <v>0</v>
      </c>
      <c r="DX6" s="10">
        <v>0</v>
      </c>
      <c r="DY6" s="9">
        <v>0</v>
      </c>
      <c r="DZ6" s="22">
        <v>0</v>
      </c>
      <c r="EA6" s="10">
        <v>0</v>
      </c>
      <c r="EB6" s="9">
        <v>0</v>
      </c>
      <c r="EC6" s="22">
        <v>0</v>
      </c>
      <c r="ED6" s="10">
        <v>0</v>
      </c>
      <c r="EE6" s="9">
        <v>1</v>
      </c>
      <c r="EF6" s="22">
        <v>15</v>
      </c>
      <c r="EG6" s="10">
        <f t="shared" ref="EG6:EG17" si="4">EF6/EE6*1000</f>
        <v>15000</v>
      </c>
      <c r="EH6" s="9">
        <v>0</v>
      </c>
      <c r="EI6" s="22">
        <v>0</v>
      </c>
      <c r="EJ6" s="10">
        <v>0</v>
      </c>
      <c r="EK6" s="9">
        <v>0</v>
      </c>
      <c r="EL6" s="22">
        <v>0</v>
      </c>
      <c r="EM6" s="10">
        <v>0</v>
      </c>
      <c r="EN6" s="9">
        <v>0</v>
      </c>
      <c r="EO6" s="22">
        <v>0</v>
      </c>
      <c r="EP6" s="10">
        <v>0</v>
      </c>
      <c r="EQ6" s="9">
        <v>0</v>
      </c>
      <c r="ER6" s="22">
        <v>0</v>
      </c>
      <c r="ES6" s="10">
        <v>0</v>
      </c>
      <c r="ET6" s="9">
        <v>0</v>
      </c>
      <c r="EU6" s="22">
        <v>0</v>
      </c>
      <c r="EV6" s="10">
        <v>0</v>
      </c>
      <c r="EW6" s="9">
        <v>0</v>
      </c>
      <c r="EX6" s="22">
        <v>0</v>
      </c>
      <c r="EY6" s="10">
        <v>0</v>
      </c>
      <c r="EZ6" s="9">
        <v>139</v>
      </c>
      <c r="FA6" s="22">
        <v>965</v>
      </c>
      <c r="FB6" s="10">
        <f t="shared" ref="FB6:FB17" si="5">FA6/EZ6*1000</f>
        <v>6942.4460431654679</v>
      </c>
      <c r="FC6" s="9">
        <v>0</v>
      </c>
      <c r="FD6" s="22">
        <v>0</v>
      </c>
      <c r="FE6" s="10">
        <v>0</v>
      </c>
      <c r="FF6" s="9">
        <v>0</v>
      </c>
      <c r="FG6" s="22">
        <v>0</v>
      </c>
      <c r="FH6" s="10">
        <v>0</v>
      </c>
      <c r="FI6" s="9">
        <v>0</v>
      </c>
      <c r="FJ6" s="22">
        <v>0</v>
      </c>
      <c r="FK6" s="10">
        <v>0</v>
      </c>
      <c r="FL6" s="9">
        <v>0</v>
      </c>
      <c r="FM6" s="22">
        <v>0</v>
      </c>
      <c r="FN6" s="10">
        <v>0</v>
      </c>
      <c r="FO6" s="9">
        <v>0</v>
      </c>
      <c r="FP6" s="22">
        <v>0</v>
      </c>
      <c r="FQ6" s="10">
        <v>0</v>
      </c>
      <c r="FR6" s="9">
        <v>0</v>
      </c>
      <c r="FS6" s="22">
        <v>0</v>
      </c>
      <c r="FT6" s="10">
        <v>0</v>
      </c>
      <c r="FU6" s="9">
        <v>0</v>
      </c>
      <c r="FV6" s="22">
        <v>0</v>
      </c>
      <c r="FW6" s="10">
        <v>0</v>
      </c>
      <c r="FX6" s="9">
        <v>0</v>
      </c>
      <c r="FY6" s="22">
        <v>0</v>
      </c>
      <c r="FZ6" s="10">
        <v>0</v>
      </c>
      <c r="GA6" s="9">
        <v>0</v>
      </c>
      <c r="GB6" s="22">
        <v>0</v>
      </c>
      <c r="GC6" s="10">
        <v>0</v>
      </c>
      <c r="GD6" s="9">
        <v>0</v>
      </c>
      <c r="GE6" s="22">
        <v>0</v>
      </c>
      <c r="GF6" s="10">
        <v>0</v>
      </c>
      <c r="GG6" s="9">
        <v>0</v>
      </c>
      <c r="GH6" s="22">
        <v>0</v>
      </c>
      <c r="GI6" s="10">
        <v>0</v>
      </c>
      <c r="GJ6" s="9">
        <v>0</v>
      </c>
      <c r="GK6" s="22">
        <v>0</v>
      </c>
      <c r="GL6" s="10">
        <v>0</v>
      </c>
      <c r="GM6" s="9">
        <v>0</v>
      </c>
      <c r="GN6" s="22">
        <v>0</v>
      </c>
      <c r="GO6" s="10">
        <v>0</v>
      </c>
      <c r="GP6" s="6">
        <v>0</v>
      </c>
      <c r="GQ6" s="5">
        <v>0</v>
      </c>
      <c r="GR6" s="8">
        <v>0</v>
      </c>
      <c r="GS6" s="9">
        <v>0</v>
      </c>
      <c r="GT6" s="22">
        <v>0</v>
      </c>
      <c r="GU6" s="10">
        <v>0</v>
      </c>
      <c r="GV6" s="9">
        <v>0</v>
      </c>
      <c r="GW6" s="22">
        <v>0</v>
      </c>
      <c r="GX6" s="10">
        <v>0</v>
      </c>
      <c r="GY6" s="9">
        <v>0</v>
      </c>
      <c r="GZ6" s="22">
        <v>0</v>
      </c>
      <c r="HA6" s="10">
        <v>0</v>
      </c>
      <c r="HB6" s="9">
        <v>0</v>
      </c>
      <c r="HC6" s="22">
        <v>0</v>
      </c>
      <c r="HD6" s="10">
        <v>0</v>
      </c>
      <c r="HE6" s="9">
        <v>0</v>
      </c>
      <c r="HF6" s="22">
        <v>0</v>
      </c>
      <c r="HG6" s="10">
        <v>0</v>
      </c>
      <c r="HH6" s="9">
        <v>0</v>
      </c>
      <c r="HI6" s="22">
        <v>0</v>
      </c>
      <c r="HJ6" s="10">
        <v>0</v>
      </c>
      <c r="HK6" s="9">
        <v>0</v>
      </c>
      <c r="HL6" s="22">
        <v>0</v>
      </c>
      <c r="HM6" s="10">
        <v>0</v>
      </c>
      <c r="HN6" s="9">
        <v>0</v>
      </c>
      <c r="HO6" s="22">
        <v>0</v>
      </c>
      <c r="HP6" s="10">
        <v>0</v>
      </c>
      <c r="HQ6" s="9">
        <v>0</v>
      </c>
      <c r="HR6" s="22">
        <v>0</v>
      </c>
      <c r="HS6" s="10">
        <v>0</v>
      </c>
      <c r="HT6" s="9">
        <v>1</v>
      </c>
      <c r="HU6" s="22">
        <v>13</v>
      </c>
      <c r="HV6" s="10">
        <f t="shared" ref="HV6:HV17" si="6">HU6/HT6*1000</f>
        <v>13000</v>
      </c>
      <c r="HW6" s="9">
        <v>0</v>
      </c>
      <c r="HX6" s="22">
        <v>0</v>
      </c>
      <c r="HY6" s="10">
        <v>0</v>
      </c>
      <c r="HZ6" s="9">
        <v>0</v>
      </c>
      <c r="IA6" s="22">
        <v>0</v>
      </c>
      <c r="IB6" s="10">
        <v>0</v>
      </c>
      <c r="IC6" s="9">
        <v>0</v>
      </c>
      <c r="ID6" s="22">
        <v>0</v>
      </c>
      <c r="IE6" s="10">
        <v>0</v>
      </c>
      <c r="IF6" s="9">
        <v>0</v>
      </c>
      <c r="IG6" s="22">
        <v>0</v>
      </c>
      <c r="IH6" s="10">
        <v>0</v>
      </c>
      <c r="II6" s="9">
        <v>0</v>
      </c>
      <c r="IJ6" s="22">
        <v>0</v>
      </c>
      <c r="IK6" s="10">
        <v>0</v>
      </c>
      <c r="IL6" s="9">
        <v>0</v>
      </c>
      <c r="IM6" s="22">
        <v>0</v>
      </c>
      <c r="IN6" s="10">
        <v>0</v>
      </c>
      <c r="IO6" s="9">
        <v>1</v>
      </c>
      <c r="IP6" s="22">
        <v>6</v>
      </c>
      <c r="IQ6" s="10">
        <f t="shared" ref="IQ6:IQ8" si="7">IP6/IO6*1000</f>
        <v>6000</v>
      </c>
      <c r="IR6" s="9">
        <v>0</v>
      </c>
      <c r="IS6" s="22">
        <v>0</v>
      </c>
      <c r="IT6" s="10">
        <v>0</v>
      </c>
      <c r="IU6" s="9">
        <v>40</v>
      </c>
      <c r="IV6" s="22">
        <v>368</v>
      </c>
      <c r="IW6" s="10">
        <f t="shared" ref="IW6:IW17" si="8">IV6/IU6*1000</f>
        <v>9200</v>
      </c>
      <c r="IX6" s="9">
        <v>83</v>
      </c>
      <c r="IY6" s="22">
        <v>642</v>
      </c>
      <c r="IZ6" s="10">
        <f t="shared" ref="IZ6:IZ17" si="9">IY6/IX6*1000</f>
        <v>7734.939759036145</v>
      </c>
      <c r="JA6" s="9">
        <f t="shared" ref="JA6:JA37" si="10">SUM(C6,F6,I6,L6,R6,U6,X6,AD6,AM6,AP6,AS6,AV6,AY6,BE6,BH6,BN6,BQ6,CC6,CL6,CO6,CR6,CU6,CX6,DD6,DG6,DJ6,DM6,DP6,DS6,DV6,DY6,EB6,EE6,EH6,EQ6,ET6,EW6,EZ6,FC6,FF6,FI6,FL6,FO6,FR6,FU6,FX6,GA6,GG6,GM6,GV6,GY6,HB6,HE6,HH6,HK6,HN6,BT6,HQ6,HT6,HW6,HZ6,IC6,IF6,II6,IL6,IO6,IR6,IU6,IX6)</f>
        <v>420</v>
      </c>
      <c r="JB6" s="10">
        <f t="shared" ref="JB6:JB37" si="11">SUM(D6,G6,J6,M6,S6,V6,Y6,AE6,AN6,AQ6,AT6,AW6,AZ6,BF6,BI6,BO6,BR6,CD6,CM6,CP6,CS6,CV6,CY6,DE6,DH6,DK6,DN6,DQ6,DT6,DW6,DZ6,EC6,EF6,EI6,ER6,EU6,EX6,FA6,FD6,FG6,FJ6,FM6,FP6,FS6,FV6,FY6,GB6,GH6,GN6,GW6,GZ6,HC6,HF6,HI6,HL6,HO6,BU6,HR6,HU6,HX6,IA6,ID6,IG6,IJ6,IM6,IP6,IS6,IV6,IY6)</f>
        <v>3071</v>
      </c>
    </row>
    <row r="7" spans="1:263" x14ac:dyDescent="0.3">
      <c r="A7" s="43">
        <v>2004</v>
      </c>
      <c r="B7" s="44" t="s">
        <v>3</v>
      </c>
      <c r="C7" s="6">
        <v>0</v>
      </c>
      <c r="D7" s="5">
        <v>0</v>
      </c>
      <c r="E7" s="8">
        <v>0</v>
      </c>
      <c r="F7" s="6">
        <v>1</v>
      </c>
      <c r="G7" s="5">
        <v>13</v>
      </c>
      <c r="H7" s="8">
        <f t="shared" ref="H7:H17" si="12">G7/F7*1000</f>
        <v>13000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44</v>
      </c>
      <c r="AZ7" s="5">
        <v>284</v>
      </c>
      <c r="BA7" s="8">
        <f t="shared" ref="BA7:BA14" si="13">AZ7/AY7*1000</f>
        <v>6454.545454545454</v>
      </c>
      <c r="BB7" s="6">
        <v>0</v>
      </c>
      <c r="BC7" s="5">
        <v>0</v>
      </c>
      <c r="BD7" s="8">
        <f t="shared" si="0"/>
        <v>0</v>
      </c>
      <c r="BE7" s="6">
        <v>58</v>
      </c>
      <c r="BF7" s="5">
        <v>1044</v>
      </c>
      <c r="BG7" s="8">
        <f t="shared" ref="BG7" si="14">BF7/BE7*1000</f>
        <v>18000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f t="shared" si="1"/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f t="shared" si="2"/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1</v>
      </c>
      <c r="CM7" s="5">
        <v>8</v>
      </c>
      <c r="CN7" s="8">
        <f t="shared" si="3"/>
        <v>8000</v>
      </c>
      <c r="CO7" s="6">
        <v>8</v>
      </c>
      <c r="CP7" s="5">
        <v>53</v>
      </c>
      <c r="CQ7" s="8">
        <f>CP7/CO7*1000</f>
        <v>6625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8</v>
      </c>
      <c r="CY7" s="5">
        <v>53</v>
      </c>
      <c r="CZ7" s="8">
        <f>CY7/CX7*1000</f>
        <v>6625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8</v>
      </c>
      <c r="DK7" s="5">
        <v>53</v>
      </c>
      <c r="DL7" s="8">
        <f>DK7/DJ7*1000</f>
        <v>6625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0</v>
      </c>
      <c r="DZ7" s="5">
        <v>0</v>
      </c>
      <c r="EA7" s="8">
        <v>0</v>
      </c>
      <c r="EB7" s="6">
        <v>0</v>
      </c>
      <c r="EC7" s="5">
        <v>0</v>
      </c>
      <c r="ED7" s="8">
        <v>0</v>
      </c>
      <c r="EE7" s="6">
        <v>1</v>
      </c>
      <c r="EF7" s="5">
        <v>18</v>
      </c>
      <c r="EG7" s="8">
        <f t="shared" si="4"/>
        <v>18000</v>
      </c>
      <c r="EH7" s="6">
        <v>0</v>
      </c>
      <c r="EI7" s="5">
        <v>0</v>
      </c>
      <c r="EJ7" s="8">
        <v>0</v>
      </c>
      <c r="EK7" s="6">
        <v>0</v>
      </c>
      <c r="EL7" s="5">
        <v>0</v>
      </c>
      <c r="EM7" s="8">
        <v>0</v>
      </c>
      <c r="EN7" s="6">
        <v>0</v>
      </c>
      <c r="EO7" s="5">
        <v>0</v>
      </c>
      <c r="EP7" s="8">
        <v>0</v>
      </c>
      <c r="EQ7" s="6">
        <v>0</v>
      </c>
      <c r="ER7" s="5">
        <v>0</v>
      </c>
      <c r="ES7" s="8">
        <v>0</v>
      </c>
      <c r="ET7" s="6">
        <v>0</v>
      </c>
      <c r="EU7" s="5">
        <v>0</v>
      </c>
      <c r="EV7" s="8">
        <v>0</v>
      </c>
      <c r="EW7" s="6">
        <v>0</v>
      </c>
      <c r="EX7" s="5">
        <v>0</v>
      </c>
      <c r="EY7" s="8">
        <v>0</v>
      </c>
      <c r="EZ7" s="6">
        <v>191</v>
      </c>
      <c r="FA7" s="5">
        <v>1033</v>
      </c>
      <c r="FB7" s="8">
        <f t="shared" si="5"/>
        <v>5408.3769633507854</v>
      </c>
      <c r="FC7" s="6">
        <v>0</v>
      </c>
      <c r="FD7" s="5">
        <v>0</v>
      </c>
      <c r="FE7" s="8">
        <v>0</v>
      </c>
      <c r="FF7" s="6">
        <v>0</v>
      </c>
      <c r="FG7" s="5">
        <v>0</v>
      </c>
      <c r="FH7" s="8">
        <v>0</v>
      </c>
      <c r="FI7" s="6">
        <v>0</v>
      </c>
      <c r="FJ7" s="5">
        <v>0</v>
      </c>
      <c r="FK7" s="8">
        <v>0</v>
      </c>
      <c r="FL7" s="6">
        <v>0</v>
      </c>
      <c r="FM7" s="5">
        <v>0</v>
      </c>
      <c r="FN7" s="8">
        <v>0</v>
      </c>
      <c r="FO7" s="6">
        <v>0</v>
      </c>
      <c r="FP7" s="5">
        <v>0</v>
      </c>
      <c r="FQ7" s="8">
        <v>0</v>
      </c>
      <c r="FR7" s="6">
        <v>0</v>
      </c>
      <c r="FS7" s="5">
        <v>0</v>
      </c>
      <c r="FT7" s="8">
        <v>0</v>
      </c>
      <c r="FU7" s="6">
        <v>0</v>
      </c>
      <c r="FV7" s="5">
        <v>0</v>
      </c>
      <c r="FW7" s="8">
        <v>0</v>
      </c>
      <c r="FX7" s="6">
        <v>0</v>
      </c>
      <c r="FY7" s="5">
        <v>0</v>
      </c>
      <c r="FZ7" s="8">
        <v>0</v>
      </c>
      <c r="GA7" s="6">
        <v>0</v>
      </c>
      <c r="GB7" s="5">
        <v>0</v>
      </c>
      <c r="GC7" s="8">
        <v>0</v>
      </c>
      <c r="GD7" s="6">
        <v>0</v>
      </c>
      <c r="GE7" s="5">
        <v>0</v>
      </c>
      <c r="GF7" s="8">
        <v>0</v>
      </c>
      <c r="GG7" s="6">
        <v>0</v>
      </c>
      <c r="GH7" s="5">
        <v>0</v>
      </c>
      <c r="GI7" s="8">
        <v>0</v>
      </c>
      <c r="GJ7" s="6">
        <v>0</v>
      </c>
      <c r="GK7" s="5">
        <v>0</v>
      </c>
      <c r="GL7" s="8">
        <v>0</v>
      </c>
      <c r="GM7" s="6">
        <v>0</v>
      </c>
      <c r="GN7" s="5">
        <v>0</v>
      </c>
      <c r="GO7" s="8">
        <v>0</v>
      </c>
      <c r="GP7" s="6">
        <v>0</v>
      </c>
      <c r="GQ7" s="5">
        <v>0</v>
      </c>
      <c r="GR7" s="8">
        <v>0</v>
      </c>
      <c r="GS7" s="6">
        <v>0</v>
      </c>
      <c r="GT7" s="5">
        <v>0</v>
      </c>
      <c r="GU7" s="8">
        <v>0</v>
      </c>
      <c r="GV7" s="6">
        <v>0</v>
      </c>
      <c r="GW7" s="5">
        <v>0</v>
      </c>
      <c r="GX7" s="8">
        <v>0</v>
      </c>
      <c r="GY7" s="6">
        <v>0</v>
      </c>
      <c r="GZ7" s="5">
        <v>0</v>
      </c>
      <c r="HA7" s="8">
        <v>0</v>
      </c>
      <c r="HB7" s="6">
        <v>0</v>
      </c>
      <c r="HC7" s="5">
        <v>0</v>
      </c>
      <c r="HD7" s="8">
        <v>0</v>
      </c>
      <c r="HE7" s="6">
        <v>0</v>
      </c>
      <c r="HF7" s="5">
        <v>0</v>
      </c>
      <c r="HG7" s="8">
        <v>0</v>
      </c>
      <c r="HH7" s="6">
        <v>0</v>
      </c>
      <c r="HI7" s="5">
        <v>0</v>
      </c>
      <c r="HJ7" s="8">
        <v>0</v>
      </c>
      <c r="HK7" s="6">
        <v>38</v>
      </c>
      <c r="HL7" s="5">
        <v>278</v>
      </c>
      <c r="HM7" s="8">
        <f t="shared" ref="HM7" si="15">HL7/HK7*1000</f>
        <v>7315.7894736842109</v>
      </c>
      <c r="HN7" s="6">
        <v>0</v>
      </c>
      <c r="HO7" s="5">
        <v>0</v>
      </c>
      <c r="HP7" s="8">
        <v>0</v>
      </c>
      <c r="HQ7" s="6">
        <v>0</v>
      </c>
      <c r="HR7" s="5">
        <v>0</v>
      </c>
      <c r="HS7" s="8">
        <v>0</v>
      </c>
      <c r="HT7" s="6">
        <v>0</v>
      </c>
      <c r="HU7" s="5">
        <v>2</v>
      </c>
      <c r="HV7" s="8">
        <v>0</v>
      </c>
      <c r="HW7" s="6">
        <v>0</v>
      </c>
      <c r="HX7" s="5">
        <v>0</v>
      </c>
      <c r="HY7" s="8">
        <v>0</v>
      </c>
      <c r="HZ7" s="6">
        <v>0</v>
      </c>
      <c r="IA7" s="5">
        <v>0</v>
      </c>
      <c r="IB7" s="8">
        <v>0</v>
      </c>
      <c r="IC7" s="6">
        <v>0</v>
      </c>
      <c r="ID7" s="5">
        <v>0</v>
      </c>
      <c r="IE7" s="8">
        <v>0</v>
      </c>
      <c r="IF7" s="6">
        <v>0</v>
      </c>
      <c r="IG7" s="5">
        <v>0</v>
      </c>
      <c r="IH7" s="8">
        <v>0</v>
      </c>
      <c r="II7" s="6">
        <v>0</v>
      </c>
      <c r="IJ7" s="5">
        <v>0</v>
      </c>
      <c r="IK7" s="8">
        <v>0</v>
      </c>
      <c r="IL7" s="6">
        <v>0</v>
      </c>
      <c r="IM7" s="5">
        <v>0</v>
      </c>
      <c r="IN7" s="8">
        <v>0</v>
      </c>
      <c r="IO7" s="6">
        <v>1</v>
      </c>
      <c r="IP7" s="5">
        <v>8</v>
      </c>
      <c r="IQ7" s="8">
        <f t="shared" si="7"/>
        <v>8000</v>
      </c>
      <c r="IR7" s="6">
        <v>0</v>
      </c>
      <c r="IS7" s="5">
        <v>0</v>
      </c>
      <c r="IT7" s="8">
        <v>0</v>
      </c>
      <c r="IU7" s="6">
        <v>8</v>
      </c>
      <c r="IV7" s="5">
        <v>85</v>
      </c>
      <c r="IW7" s="8">
        <f t="shared" si="8"/>
        <v>10625</v>
      </c>
      <c r="IX7" s="6">
        <v>62</v>
      </c>
      <c r="IY7" s="5">
        <v>457</v>
      </c>
      <c r="IZ7" s="8">
        <f t="shared" si="9"/>
        <v>7370.9677419354839</v>
      </c>
      <c r="JA7" s="6">
        <f t="shared" si="10"/>
        <v>429</v>
      </c>
      <c r="JB7" s="8">
        <f t="shared" si="11"/>
        <v>3389</v>
      </c>
    </row>
    <row r="8" spans="1:263" x14ac:dyDescent="0.3">
      <c r="A8" s="43">
        <v>2004</v>
      </c>
      <c r="B8" s="44" t="s">
        <v>4</v>
      </c>
      <c r="C8" s="6">
        <v>0</v>
      </c>
      <c r="D8" s="5">
        <v>0</v>
      </c>
      <c r="E8" s="8">
        <v>0</v>
      </c>
      <c r="F8" s="6">
        <v>0</v>
      </c>
      <c r="G8" s="5">
        <v>4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20</v>
      </c>
      <c r="AZ8" s="5">
        <v>147</v>
      </c>
      <c r="BA8" s="8">
        <f t="shared" si="13"/>
        <v>7350</v>
      </c>
      <c r="BB8" s="6">
        <v>0</v>
      </c>
      <c r="BC8" s="5">
        <v>0</v>
      </c>
      <c r="BD8" s="8">
        <f t="shared" si="0"/>
        <v>0</v>
      </c>
      <c r="BE8" s="6">
        <v>0</v>
      </c>
      <c r="BF8" s="5">
        <v>0</v>
      </c>
      <c r="BG8" s="8">
        <v>0</v>
      </c>
      <c r="BH8" s="6">
        <v>0</v>
      </c>
      <c r="BI8" s="5">
        <v>2</v>
      </c>
      <c r="BJ8" s="8">
        <v>0</v>
      </c>
      <c r="BK8" s="6">
        <v>0</v>
      </c>
      <c r="BL8" s="5">
        <v>0</v>
      </c>
      <c r="BM8" s="8">
        <f t="shared" si="1"/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f t="shared" si="2"/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1</v>
      </c>
      <c r="CM8" s="5">
        <v>7</v>
      </c>
      <c r="CN8" s="8">
        <f t="shared" si="3"/>
        <v>7000</v>
      </c>
      <c r="CO8" s="6">
        <v>1</v>
      </c>
      <c r="CP8" s="5">
        <v>11</v>
      </c>
      <c r="CQ8" s="8">
        <f>CP8/CO8*1000</f>
        <v>11000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1</v>
      </c>
      <c r="CY8" s="5">
        <v>11</v>
      </c>
      <c r="CZ8" s="8">
        <f>CY8/CX8*1000</f>
        <v>11000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1</v>
      </c>
      <c r="DK8" s="5">
        <v>11</v>
      </c>
      <c r="DL8" s="8">
        <f>DK8/DJ8*1000</f>
        <v>11000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44</v>
      </c>
      <c r="DT8" s="5">
        <v>219</v>
      </c>
      <c r="DU8" s="8">
        <f>DT8/DS8*1000</f>
        <v>4977.2727272727279</v>
      </c>
      <c r="DV8" s="6">
        <v>0</v>
      </c>
      <c r="DW8" s="5">
        <v>0</v>
      </c>
      <c r="DX8" s="8">
        <v>0</v>
      </c>
      <c r="DY8" s="6">
        <v>0</v>
      </c>
      <c r="DZ8" s="5">
        <v>0</v>
      </c>
      <c r="EA8" s="8">
        <v>0</v>
      </c>
      <c r="EB8" s="6">
        <v>0</v>
      </c>
      <c r="EC8" s="5">
        <v>0</v>
      </c>
      <c r="ED8" s="8">
        <v>0</v>
      </c>
      <c r="EE8" s="6">
        <v>3</v>
      </c>
      <c r="EF8" s="5">
        <v>46</v>
      </c>
      <c r="EG8" s="8">
        <f t="shared" si="4"/>
        <v>15333.333333333334</v>
      </c>
      <c r="EH8" s="6">
        <v>0</v>
      </c>
      <c r="EI8" s="5">
        <v>0</v>
      </c>
      <c r="EJ8" s="8">
        <v>0</v>
      </c>
      <c r="EK8" s="6">
        <v>0</v>
      </c>
      <c r="EL8" s="5">
        <v>0</v>
      </c>
      <c r="EM8" s="8">
        <v>0</v>
      </c>
      <c r="EN8" s="6">
        <v>0</v>
      </c>
      <c r="EO8" s="5">
        <v>0</v>
      </c>
      <c r="EP8" s="8">
        <v>0</v>
      </c>
      <c r="EQ8" s="6">
        <v>0</v>
      </c>
      <c r="ER8" s="5">
        <v>0</v>
      </c>
      <c r="ES8" s="8">
        <v>0</v>
      </c>
      <c r="ET8" s="6">
        <v>0</v>
      </c>
      <c r="EU8" s="5">
        <v>0</v>
      </c>
      <c r="EV8" s="8">
        <v>0</v>
      </c>
      <c r="EW8" s="6">
        <v>0</v>
      </c>
      <c r="EX8" s="5">
        <v>0</v>
      </c>
      <c r="EY8" s="8">
        <v>0</v>
      </c>
      <c r="EZ8" s="6">
        <v>97</v>
      </c>
      <c r="FA8" s="5">
        <v>693</v>
      </c>
      <c r="FB8" s="8">
        <f t="shared" si="5"/>
        <v>7144.3298969072166</v>
      </c>
      <c r="FC8" s="6">
        <v>0</v>
      </c>
      <c r="FD8" s="5">
        <v>0</v>
      </c>
      <c r="FE8" s="8">
        <v>0</v>
      </c>
      <c r="FF8" s="6">
        <v>0</v>
      </c>
      <c r="FG8" s="5">
        <v>0</v>
      </c>
      <c r="FH8" s="8">
        <v>0</v>
      </c>
      <c r="FI8" s="6">
        <v>0</v>
      </c>
      <c r="FJ8" s="5">
        <v>0</v>
      </c>
      <c r="FK8" s="8">
        <v>0</v>
      </c>
      <c r="FL8" s="6">
        <v>0</v>
      </c>
      <c r="FM8" s="5">
        <v>0</v>
      </c>
      <c r="FN8" s="8">
        <v>0</v>
      </c>
      <c r="FO8" s="6">
        <v>0</v>
      </c>
      <c r="FP8" s="5">
        <v>0</v>
      </c>
      <c r="FQ8" s="8">
        <v>0</v>
      </c>
      <c r="FR8" s="6">
        <v>0</v>
      </c>
      <c r="FS8" s="5">
        <v>0</v>
      </c>
      <c r="FT8" s="8">
        <v>0</v>
      </c>
      <c r="FU8" s="6">
        <v>0</v>
      </c>
      <c r="FV8" s="5">
        <v>0</v>
      </c>
      <c r="FW8" s="8">
        <v>0</v>
      </c>
      <c r="FX8" s="6">
        <v>0</v>
      </c>
      <c r="FY8" s="5">
        <v>0</v>
      </c>
      <c r="FZ8" s="8">
        <v>0</v>
      </c>
      <c r="GA8" s="6">
        <v>0</v>
      </c>
      <c r="GB8" s="5">
        <v>0</v>
      </c>
      <c r="GC8" s="8">
        <v>0</v>
      </c>
      <c r="GD8" s="6">
        <v>0</v>
      </c>
      <c r="GE8" s="5">
        <v>0</v>
      </c>
      <c r="GF8" s="8">
        <v>0</v>
      </c>
      <c r="GG8" s="6">
        <v>0</v>
      </c>
      <c r="GH8" s="5">
        <v>0</v>
      </c>
      <c r="GI8" s="8">
        <v>0</v>
      </c>
      <c r="GJ8" s="6">
        <v>0</v>
      </c>
      <c r="GK8" s="5">
        <v>0</v>
      </c>
      <c r="GL8" s="8">
        <v>0</v>
      </c>
      <c r="GM8" s="6">
        <v>2</v>
      </c>
      <c r="GN8" s="5">
        <v>5</v>
      </c>
      <c r="GO8" s="8">
        <f t="shared" ref="GO8" si="16">GN8/GM8*1000</f>
        <v>2500</v>
      </c>
      <c r="GP8" s="6">
        <v>0</v>
      </c>
      <c r="GQ8" s="5">
        <v>0</v>
      </c>
      <c r="GR8" s="8">
        <v>0</v>
      </c>
      <c r="GS8" s="6">
        <v>0</v>
      </c>
      <c r="GT8" s="5">
        <v>0</v>
      </c>
      <c r="GU8" s="8">
        <v>0</v>
      </c>
      <c r="GV8" s="6">
        <v>0</v>
      </c>
      <c r="GW8" s="5">
        <v>0</v>
      </c>
      <c r="GX8" s="8">
        <v>0</v>
      </c>
      <c r="GY8" s="6">
        <v>0</v>
      </c>
      <c r="GZ8" s="5">
        <v>0</v>
      </c>
      <c r="HA8" s="8">
        <v>0</v>
      </c>
      <c r="HB8" s="6">
        <v>0</v>
      </c>
      <c r="HC8" s="5">
        <v>0</v>
      </c>
      <c r="HD8" s="8">
        <v>0</v>
      </c>
      <c r="HE8" s="6">
        <v>0</v>
      </c>
      <c r="HF8" s="5">
        <v>0</v>
      </c>
      <c r="HG8" s="8">
        <v>0</v>
      </c>
      <c r="HH8" s="6">
        <v>0</v>
      </c>
      <c r="HI8" s="5">
        <v>0</v>
      </c>
      <c r="HJ8" s="8">
        <v>0</v>
      </c>
      <c r="HK8" s="6">
        <v>0</v>
      </c>
      <c r="HL8" s="5">
        <v>0</v>
      </c>
      <c r="HM8" s="8">
        <v>0</v>
      </c>
      <c r="HN8" s="6">
        <v>0</v>
      </c>
      <c r="HO8" s="5">
        <v>0</v>
      </c>
      <c r="HP8" s="8">
        <v>0</v>
      </c>
      <c r="HQ8" s="6">
        <v>0</v>
      </c>
      <c r="HR8" s="5">
        <v>0</v>
      </c>
      <c r="HS8" s="8">
        <v>0</v>
      </c>
      <c r="HT8" s="6">
        <v>0</v>
      </c>
      <c r="HU8" s="5">
        <v>5</v>
      </c>
      <c r="HV8" s="8">
        <v>0</v>
      </c>
      <c r="HW8" s="6">
        <v>0</v>
      </c>
      <c r="HX8" s="5">
        <v>0</v>
      </c>
      <c r="HY8" s="8">
        <v>0</v>
      </c>
      <c r="HZ8" s="6">
        <v>0</v>
      </c>
      <c r="IA8" s="5">
        <v>0</v>
      </c>
      <c r="IB8" s="8">
        <v>0</v>
      </c>
      <c r="IC8" s="6">
        <v>1</v>
      </c>
      <c r="ID8" s="5">
        <v>9</v>
      </c>
      <c r="IE8" s="8">
        <f t="shared" ref="IE8" si="17">ID8/IC8*1000</f>
        <v>9000</v>
      </c>
      <c r="IF8" s="6">
        <v>0</v>
      </c>
      <c r="IG8" s="5">
        <v>0</v>
      </c>
      <c r="IH8" s="8">
        <v>0</v>
      </c>
      <c r="II8" s="6">
        <v>0</v>
      </c>
      <c r="IJ8" s="5">
        <v>0</v>
      </c>
      <c r="IK8" s="8">
        <v>0</v>
      </c>
      <c r="IL8" s="6">
        <v>0</v>
      </c>
      <c r="IM8" s="5">
        <v>0</v>
      </c>
      <c r="IN8" s="8">
        <v>0</v>
      </c>
      <c r="IO8" s="6">
        <v>1</v>
      </c>
      <c r="IP8" s="5">
        <v>7</v>
      </c>
      <c r="IQ8" s="8">
        <f t="shared" si="7"/>
        <v>7000</v>
      </c>
      <c r="IR8" s="6">
        <v>0</v>
      </c>
      <c r="IS8" s="5">
        <v>3</v>
      </c>
      <c r="IT8" s="8">
        <v>0</v>
      </c>
      <c r="IU8" s="6">
        <v>68</v>
      </c>
      <c r="IV8" s="5">
        <v>602</v>
      </c>
      <c r="IW8" s="8">
        <f t="shared" si="8"/>
        <v>8852.9411764705892</v>
      </c>
      <c r="IX8" s="6">
        <v>224</v>
      </c>
      <c r="IY8" s="5">
        <v>1454</v>
      </c>
      <c r="IZ8" s="8">
        <f t="shared" si="9"/>
        <v>6491.0714285714284</v>
      </c>
      <c r="JA8" s="6">
        <f t="shared" si="10"/>
        <v>464</v>
      </c>
      <c r="JB8" s="8">
        <f t="shared" si="11"/>
        <v>3236</v>
      </c>
    </row>
    <row r="9" spans="1:263" x14ac:dyDescent="0.3">
      <c r="A9" s="43">
        <v>2004</v>
      </c>
      <c r="B9" s="44" t="s">
        <v>5</v>
      </c>
      <c r="C9" s="6">
        <v>0</v>
      </c>
      <c r="D9" s="5">
        <v>0</v>
      </c>
      <c r="E9" s="8">
        <v>0</v>
      </c>
      <c r="F9" s="6">
        <v>5</v>
      </c>
      <c r="G9" s="5">
        <v>39</v>
      </c>
      <c r="H9" s="8">
        <f t="shared" si="12"/>
        <v>7800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199</v>
      </c>
      <c r="AZ9" s="5">
        <v>1380</v>
      </c>
      <c r="BA9" s="8">
        <f t="shared" si="13"/>
        <v>6934.6733668341712</v>
      </c>
      <c r="BB9" s="6">
        <v>0</v>
      </c>
      <c r="BC9" s="5">
        <v>0</v>
      </c>
      <c r="BD9" s="8">
        <f t="shared" si="0"/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f t="shared" si="1"/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f t="shared" si="2"/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1</v>
      </c>
      <c r="CN9" s="8">
        <v>0</v>
      </c>
      <c r="CO9" s="6">
        <v>1</v>
      </c>
      <c r="CP9" s="5">
        <v>10</v>
      </c>
      <c r="CQ9" s="8">
        <f>CP9/CO9*1000</f>
        <v>10000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1</v>
      </c>
      <c r="CY9" s="5">
        <v>10</v>
      </c>
      <c r="CZ9" s="8">
        <f>CY9/CX9*1000</f>
        <v>10000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1</v>
      </c>
      <c r="DK9" s="5">
        <v>10</v>
      </c>
      <c r="DL9" s="8">
        <f>DK9/DJ9*1000</f>
        <v>10000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0</v>
      </c>
      <c r="DW9" s="5">
        <v>0</v>
      </c>
      <c r="DX9" s="8">
        <v>0</v>
      </c>
      <c r="DY9" s="6">
        <v>0</v>
      </c>
      <c r="DZ9" s="5">
        <v>0</v>
      </c>
      <c r="EA9" s="8">
        <v>0</v>
      </c>
      <c r="EB9" s="6">
        <v>0</v>
      </c>
      <c r="EC9" s="5">
        <v>0</v>
      </c>
      <c r="ED9" s="8">
        <v>0</v>
      </c>
      <c r="EE9" s="6">
        <v>3</v>
      </c>
      <c r="EF9" s="5">
        <v>34</v>
      </c>
      <c r="EG9" s="8">
        <f t="shared" si="4"/>
        <v>11333.333333333334</v>
      </c>
      <c r="EH9" s="6">
        <v>0</v>
      </c>
      <c r="EI9" s="5">
        <v>1</v>
      </c>
      <c r="EJ9" s="8">
        <v>0</v>
      </c>
      <c r="EK9" s="6">
        <v>0</v>
      </c>
      <c r="EL9" s="5">
        <v>0</v>
      </c>
      <c r="EM9" s="8">
        <v>0</v>
      </c>
      <c r="EN9" s="6">
        <v>0</v>
      </c>
      <c r="EO9" s="5">
        <v>0</v>
      </c>
      <c r="EP9" s="8">
        <v>0</v>
      </c>
      <c r="EQ9" s="6">
        <v>0</v>
      </c>
      <c r="ER9" s="5">
        <v>0</v>
      </c>
      <c r="ES9" s="8">
        <v>0</v>
      </c>
      <c r="ET9" s="6">
        <v>0</v>
      </c>
      <c r="EU9" s="5">
        <v>0</v>
      </c>
      <c r="EV9" s="8">
        <v>0</v>
      </c>
      <c r="EW9" s="6">
        <v>0</v>
      </c>
      <c r="EX9" s="5">
        <v>0</v>
      </c>
      <c r="EY9" s="8">
        <v>0</v>
      </c>
      <c r="EZ9" s="6">
        <v>88</v>
      </c>
      <c r="FA9" s="5">
        <v>847</v>
      </c>
      <c r="FB9" s="8">
        <f t="shared" si="5"/>
        <v>9625</v>
      </c>
      <c r="FC9" s="6">
        <v>0</v>
      </c>
      <c r="FD9" s="5">
        <v>0</v>
      </c>
      <c r="FE9" s="8">
        <v>0</v>
      </c>
      <c r="FF9" s="6">
        <v>0</v>
      </c>
      <c r="FG9" s="5">
        <v>0</v>
      </c>
      <c r="FH9" s="8">
        <v>0</v>
      </c>
      <c r="FI9" s="6">
        <v>0</v>
      </c>
      <c r="FJ9" s="5">
        <v>0</v>
      </c>
      <c r="FK9" s="8">
        <v>0</v>
      </c>
      <c r="FL9" s="6">
        <v>0</v>
      </c>
      <c r="FM9" s="5">
        <v>0</v>
      </c>
      <c r="FN9" s="8">
        <v>0</v>
      </c>
      <c r="FO9" s="6">
        <v>0</v>
      </c>
      <c r="FP9" s="5">
        <v>0</v>
      </c>
      <c r="FQ9" s="8">
        <v>0</v>
      </c>
      <c r="FR9" s="6">
        <v>0</v>
      </c>
      <c r="FS9" s="5">
        <v>0</v>
      </c>
      <c r="FT9" s="8">
        <v>0</v>
      </c>
      <c r="FU9" s="6">
        <v>0</v>
      </c>
      <c r="FV9" s="5">
        <v>0</v>
      </c>
      <c r="FW9" s="8">
        <v>0</v>
      </c>
      <c r="FX9" s="6">
        <v>0</v>
      </c>
      <c r="FY9" s="5">
        <v>0</v>
      </c>
      <c r="FZ9" s="8">
        <v>0</v>
      </c>
      <c r="GA9" s="6">
        <v>0</v>
      </c>
      <c r="GB9" s="5">
        <v>0</v>
      </c>
      <c r="GC9" s="8">
        <v>0</v>
      </c>
      <c r="GD9" s="6">
        <v>0</v>
      </c>
      <c r="GE9" s="5">
        <v>0</v>
      </c>
      <c r="GF9" s="8">
        <v>0</v>
      </c>
      <c r="GG9" s="6">
        <v>0</v>
      </c>
      <c r="GH9" s="5">
        <v>0</v>
      </c>
      <c r="GI9" s="8">
        <v>0</v>
      </c>
      <c r="GJ9" s="6">
        <v>0</v>
      </c>
      <c r="GK9" s="5">
        <v>0</v>
      </c>
      <c r="GL9" s="8">
        <v>0</v>
      </c>
      <c r="GM9" s="6">
        <v>0</v>
      </c>
      <c r="GN9" s="5">
        <v>0</v>
      </c>
      <c r="GO9" s="8">
        <v>0</v>
      </c>
      <c r="GP9" s="6">
        <v>0</v>
      </c>
      <c r="GQ9" s="5">
        <v>0</v>
      </c>
      <c r="GR9" s="8">
        <v>0</v>
      </c>
      <c r="GS9" s="6">
        <v>0</v>
      </c>
      <c r="GT9" s="5">
        <v>0</v>
      </c>
      <c r="GU9" s="8">
        <v>0</v>
      </c>
      <c r="GV9" s="6">
        <v>0</v>
      </c>
      <c r="GW9" s="5">
        <v>0</v>
      </c>
      <c r="GX9" s="8">
        <v>0</v>
      </c>
      <c r="GY9" s="6">
        <v>0</v>
      </c>
      <c r="GZ9" s="5">
        <v>0</v>
      </c>
      <c r="HA9" s="8">
        <v>0</v>
      </c>
      <c r="HB9" s="6">
        <v>0</v>
      </c>
      <c r="HC9" s="5">
        <v>0</v>
      </c>
      <c r="HD9" s="8">
        <v>0</v>
      </c>
      <c r="HE9" s="6">
        <v>0</v>
      </c>
      <c r="HF9" s="5">
        <v>0</v>
      </c>
      <c r="HG9" s="8">
        <v>0</v>
      </c>
      <c r="HH9" s="6">
        <v>0</v>
      </c>
      <c r="HI9" s="5">
        <v>0</v>
      </c>
      <c r="HJ9" s="8">
        <v>0</v>
      </c>
      <c r="HK9" s="6">
        <v>0</v>
      </c>
      <c r="HL9" s="5">
        <v>0</v>
      </c>
      <c r="HM9" s="8">
        <v>0</v>
      </c>
      <c r="HN9" s="6">
        <v>0</v>
      </c>
      <c r="HO9" s="5">
        <v>0</v>
      </c>
      <c r="HP9" s="8">
        <v>0</v>
      </c>
      <c r="HQ9" s="6">
        <v>0</v>
      </c>
      <c r="HR9" s="5">
        <v>0</v>
      </c>
      <c r="HS9" s="8">
        <v>0</v>
      </c>
      <c r="HT9" s="6">
        <v>0</v>
      </c>
      <c r="HU9" s="5">
        <v>5</v>
      </c>
      <c r="HV9" s="8">
        <v>0</v>
      </c>
      <c r="HW9" s="6">
        <v>0</v>
      </c>
      <c r="HX9" s="5">
        <v>0</v>
      </c>
      <c r="HY9" s="8">
        <v>0</v>
      </c>
      <c r="HZ9" s="6">
        <v>60</v>
      </c>
      <c r="IA9" s="5">
        <v>280</v>
      </c>
      <c r="IB9" s="8">
        <f t="shared" ref="IB9:IB11" si="18">IA9/HZ9*1000</f>
        <v>4666.666666666667</v>
      </c>
      <c r="IC9" s="6">
        <v>0</v>
      </c>
      <c r="ID9" s="5">
        <v>0</v>
      </c>
      <c r="IE9" s="8">
        <v>0</v>
      </c>
      <c r="IF9" s="6">
        <v>0</v>
      </c>
      <c r="IG9" s="5">
        <v>0</v>
      </c>
      <c r="IH9" s="8">
        <v>0</v>
      </c>
      <c r="II9" s="6">
        <v>0</v>
      </c>
      <c r="IJ9" s="5">
        <v>0</v>
      </c>
      <c r="IK9" s="8">
        <v>0</v>
      </c>
      <c r="IL9" s="6">
        <v>0</v>
      </c>
      <c r="IM9" s="5">
        <v>0</v>
      </c>
      <c r="IN9" s="8">
        <v>0</v>
      </c>
      <c r="IO9" s="6">
        <v>0</v>
      </c>
      <c r="IP9" s="5">
        <v>1</v>
      </c>
      <c r="IQ9" s="8">
        <v>0</v>
      </c>
      <c r="IR9" s="6">
        <v>0</v>
      </c>
      <c r="IS9" s="5">
        <v>0</v>
      </c>
      <c r="IT9" s="8">
        <v>0</v>
      </c>
      <c r="IU9" s="6">
        <v>42</v>
      </c>
      <c r="IV9" s="5">
        <v>388</v>
      </c>
      <c r="IW9" s="8">
        <f t="shared" si="8"/>
        <v>9238.0952380952367</v>
      </c>
      <c r="IX9" s="6">
        <v>114</v>
      </c>
      <c r="IY9" s="5">
        <v>717</v>
      </c>
      <c r="IZ9" s="8">
        <f t="shared" si="9"/>
        <v>6289.4736842105267</v>
      </c>
      <c r="JA9" s="6">
        <f t="shared" si="10"/>
        <v>514</v>
      </c>
      <c r="JB9" s="8">
        <f t="shared" si="11"/>
        <v>3723</v>
      </c>
    </row>
    <row r="10" spans="1:263" x14ac:dyDescent="0.3">
      <c r="A10" s="43">
        <v>2004</v>
      </c>
      <c r="B10" s="44" t="s">
        <v>6</v>
      </c>
      <c r="C10" s="6">
        <v>0</v>
      </c>
      <c r="D10" s="5">
        <v>0</v>
      </c>
      <c r="E10" s="8">
        <v>0</v>
      </c>
      <c r="F10" s="6">
        <v>3</v>
      </c>
      <c r="G10" s="5">
        <v>51</v>
      </c>
      <c r="H10" s="8">
        <f t="shared" si="12"/>
        <v>17000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260</v>
      </c>
      <c r="AZ10" s="5">
        <v>1747</v>
      </c>
      <c r="BA10" s="8">
        <f t="shared" si="13"/>
        <v>6719.2307692307695</v>
      </c>
      <c r="BB10" s="6">
        <v>0</v>
      </c>
      <c r="BC10" s="5">
        <v>0</v>
      </c>
      <c r="BD10" s="8">
        <f t="shared" si="0"/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f t="shared" si="1"/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f t="shared" si="2"/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1</v>
      </c>
      <c r="CP10" s="5">
        <v>13</v>
      </c>
      <c r="CQ10" s="8">
        <f>CP10/CO10*1000</f>
        <v>13000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1</v>
      </c>
      <c r="CY10" s="5">
        <v>13</v>
      </c>
      <c r="CZ10" s="8">
        <f>CY10/CX10*1000</f>
        <v>13000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1</v>
      </c>
      <c r="DK10" s="5">
        <v>13</v>
      </c>
      <c r="DL10" s="8">
        <f>DK10/DJ10*1000</f>
        <v>13000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95</v>
      </c>
      <c r="DT10" s="5">
        <v>381</v>
      </c>
      <c r="DU10" s="8">
        <f>DT10/DS10*1000</f>
        <v>4010.5263157894733</v>
      </c>
      <c r="DV10" s="6">
        <v>0</v>
      </c>
      <c r="DW10" s="5">
        <v>0</v>
      </c>
      <c r="DX10" s="8">
        <v>0</v>
      </c>
      <c r="DY10" s="6">
        <v>0</v>
      </c>
      <c r="DZ10" s="5">
        <v>0</v>
      </c>
      <c r="EA10" s="8">
        <v>0</v>
      </c>
      <c r="EB10" s="6">
        <v>0</v>
      </c>
      <c r="EC10" s="5">
        <v>0</v>
      </c>
      <c r="ED10" s="8">
        <v>0</v>
      </c>
      <c r="EE10" s="6">
        <v>205</v>
      </c>
      <c r="EF10" s="5">
        <v>1043</v>
      </c>
      <c r="EG10" s="8">
        <f t="shared" si="4"/>
        <v>5087.8048780487807</v>
      </c>
      <c r="EH10" s="6">
        <v>0</v>
      </c>
      <c r="EI10" s="5">
        <v>0</v>
      </c>
      <c r="EJ10" s="8">
        <v>0</v>
      </c>
      <c r="EK10" s="6">
        <v>0</v>
      </c>
      <c r="EL10" s="5">
        <v>0</v>
      </c>
      <c r="EM10" s="8">
        <v>0</v>
      </c>
      <c r="EN10" s="6">
        <v>0</v>
      </c>
      <c r="EO10" s="5">
        <v>0</v>
      </c>
      <c r="EP10" s="8">
        <v>0</v>
      </c>
      <c r="EQ10" s="6">
        <v>0</v>
      </c>
      <c r="ER10" s="5">
        <v>0</v>
      </c>
      <c r="ES10" s="8">
        <v>0</v>
      </c>
      <c r="ET10" s="6">
        <v>0</v>
      </c>
      <c r="EU10" s="5">
        <v>0</v>
      </c>
      <c r="EV10" s="8">
        <v>0</v>
      </c>
      <c r="EW10" s="6">
        <v>0</v>
      </c>
      <c r="EX10" s="5">
        <v>0</v>
      </c>
      <c r="EY10" s="8">
        <v>0</v>
      </c>
      <c r="EZ10" s="6">
        <v>135</v>
      </c>
      <c r="FA10" s="5">
        <v>1029</v>
      </c>
      <c r="FB10" s="8">
        <f t="shared" si="5"/>
        <v>7622.2222222222217</v>
      </c>
      <c r="FC10" s="6">
        <v>0</v>
      </c>
      <c r="FD10" s="5">
        <v>0</v>
      </c>
      <c r="FE10" s="8">
        <v>0</v>
      </c>
      <c r="FF10" s="6">
        <v>0</v>
      </c>
      <c r="FG10" s="5">
        <v>0</v>
      </c>
      <c r="FH10" s="8">
        <v>0</v>
      </c>
      <c r="FI10" s="6">
        <v>0</v>
      </c>
      <c r="FJ10" s="5">
        <v>0</v>
      </c>
      <c r="FK10" s="8">
        <v>0</v>
      </c>
      <c r="FL10" s="6">
        <v>0</v>
      </c>
      <c r="FM10" s="5">
        <v>0</v>
      </c>
      <c r="FN10" s="8">
        <v>0</v>
      </c>
      <c r="FO10" s="6">
        <v>0</v>
      </c>
      <c r="FP10" s="5">
        <v>0</v>
      </c>
      <c r="FQ10" s="8">
        <v>0</v>
      </c>
      <c r="FR10" s="6">
        <v>0</v>
      </c>
      <c r="FS10" s="5">
        <v>0</v>
      </c>
      <c r="FT10" s="8">
        <v>0</v>
      </c>
      <c r="FU10" s="6">
        <v>0</v>
      </c>
      <c r="FV10" s="5">
        <v>0</v>
      </c>
      <c r="FW10" s="8">
        <v>0</v>
      </c>
      <c r="FX10" s="6">
        <v>0</v>
      </c>
      <c r="FY10" s="5">
        <v>0</v>
      </c>
      <c r="FZ10" s="8">
        <v>0</v>
      </c>
      <c r="GA10" s="6">
        <v>0</v>
      </c>
      <c r="GB10" s="5">
        <v>0</v>
      </c>
      <c r="GC10" s="8">
        <v>0</v>
      </c>
      <c r="GD10" s="6">
        <v>0</v>
      </c>
      <c r="GE10" s="5">
        <v>0</v>
      </c>
      <c r="GF10" s="8">
        <v>0</v>
      </c>
      <c r="GG10" s="6">
        <v>0</v>
      </c>
      <c r="GH10" s="5">
        <v>0</v>
      </c>
      <c r="GI10" s="8">
        <v>0</v>
      </c>
      <c r="GJ10" s="6">
        <v>0</v>
      </c>
      <c r="GK10" s="5">
        <v>0</v>
      </c>
      <c r="GL10" s="8">
        <v>0</v>
      </c>
      <c r="GM10" s="6">
        <v>0</v>
      </c>
      <c r="GN10" s="5">
        <v>6</v>
      </c>
      <c r="GO10" s="8">
        <v>0</v>
      </c>
      <c r="GP10" s="6">
        <v>0</v>
      </c>
      <c r="GQ10" s="5">
        <v>0</v>
      </c>
      <c r="GR10" s="8">
        <v>0</v>
      </c>
      <c r="GS10" s="6">
        <v>0</v>
      </c>
      <c r="GT10" s="5">
        <v>0</v>
      </c>
      <c r="GU10" s="8">
        <v>0</v>
      </c>
      <c r="GV10" s="6">
        <v>1</v>
      </c>
      <c r="GW10" s="5">
        <v>13</v>
      </c>
      <c r="GX10" s="8">
        <f t="shared" ref="GX10" si="19">GW10/GV10*1000</f>
        <v>13000</v>
      </c>
      <c r="GY10" s="6">
        <v>0</v>
      </c>
      <c r="GZ10" s="5">
        <v>0</v>
      </c>
      <c r="HA10" s="8">
        <v>0</v>
      </c>
      <c r="HB10" s="6">
        <v>0</v>
      </c>
      <c r="HC10" s="5">
        <v>0</v>
      </c>
      <c r="HD10" s="8">
        <v>0</v>
      </c>
      <c r="HE10" s="6">
        <v>0</v>
      </c>
      <c r="HF10" s="5">
        <v>0</v>
      </c>
      <c r="HG10" s="8">
        <v>0</v>
      </c>
      <c r="HH10" s="6">
        <v>0</v>
      </c>
      <c r="HI10" s="5">
        <v>0</v>
      </c>
      <c r="HJ10" s="8">
        <v>0</v>
      </c>
      <c r="HK10" s="6">
        <v>0</v>
      </c>
      <c r="HL10" s="5">
        <v>0</v>
      </c>
      <c r="HM10" s="8">
        <v>0</v>
      </c>
      <c r="HN10" s="6">
        <v>0</v>
      </c>
      <c r="HO10" s="5">
        <v>0</v>
      </c>
      <c r="HP10" s="8">
        <v>0</v>
      </c>
      <c r="HQ10" s="6">
        <v>0</v>
      </c>
      <c r="HR10" s="5">
        <v>0</v>
      </c>
      <c r="HS10" s="8">
        <v>0</v>
      </c>
      <c r="HT10" s="6">
        <v>2</v>
      </c>
      <c r="HU10" s="5">
        <v>24</v>
      </c>
      <c r="HV10" s="8">
        <f t="shared" si="6"/>
        <v>12000</v>
      </c>
      <c r="HW10" s="6">
        <v>0</v>
      </c>
      <c r="HX10" s="5">
        <v>0</v>
      </c>
      <c r="HY10" s="8">
        <v>0</v>
      </c>
      <c r="HZ10" s="6">
        <v>193</v>
      </c>
      <c r="IA10" s="5">
        <v>878</v>
      </c>
      <c r="IB10" s="8">
        <f t="shared" si="18"/>
        <v>4549.2227979274612</v>
      </c>
      <c r="IC10" s="6">
        <v>2</v>
      </c>
      <c r="ID10" s="5">
        <v>29</v>
      </c>
      <c r="IE10" s="8">
        <f t="shared" ref="IE10:IE12" si="20">ID10/IC10*1000</f>
        <v>14500</v>
      </c>
      <c r="IF10" s="6">
        <v>0</v>
      </c>
      <c r="IG10" s="5">
        <v>0</v>
      </c>
      <c r="IH10" s="8">
        <v>0</v>
      </c>
      <c r="II10" s="6">
        <v>0</v>
      </c>
      <c r="IJ10" s="5">
        <v>0</v>
      </c>
      <c r="IK10" s="8">
        <v>0</v>
      </c>
      <c r="IL10" s="6">
        <v>0</v>
      </c>
      <c r="IM10" s="5">
        <v>0</v>
      </c>
      <c r="IN10" s="8">
        <v>0</v>
      </c>
      <c r="IO10" s="6">
        <v>0</v>
      </c>
      <c r="IP10" s="5">
        <v>0</v>
      </c>
      <c r="IQ10" s="8">
        <v>0</v>
      </c>
      <c r="IR10" s="6">
        <v>0</v>
      </c>
      <c r="IS10" s="5">
        <v>0</v>
      </c>
      <c r="IT10" s="8">
        <v>0</v>
      </c>
      <c r="IU10" s="6">
        <v>169</v>
      </c>
      <c r="IV10" s="5">
        <v>1234</v>
      </c>
      <c r="IW10" s="8">
        <f t="shared" si="8"/>
        <v>7301.7751479289946</v>
      </c>
      <c r="IX10" s="6">
        <v>0</v>
      </c>
      <c r="IY10" s="5">
        <v>0</v>
      </c>
      <c r="IZ10" s="8">
        <v>0</v>
      </c>
      <c r="JA10" s="6">
        <f t="shared" si="10"/>
        <v>1068</v>
      </c>
      <c r="JB10" s="8">
        <f t="shared" si="11"/>
        <v>6474</v>
      </c>
    </row>
    <row r="11" spans="1:263" x14ac:dyDescent="0.3">
      <c r="A11" s="43">
        <v>2004</v>
      </c>
      <c r="B11" s="44" t="s">
        <v>7</v>
      </c>
      <c r="C11" s="6">
        <v>0</v>
      </c>
      <c r="D11" s="5">
        <v>0</v>
      </c>
      <c r="E11" s="8">
        <v>0</v>
      </c>
      <c r="F11" s="6">
        <v>3</v>
      </c>
      <c r="G11" s="5">
        <v>32</v>
      </c>
      <c r="H11" s="8">
        <f t="shared" si="12"/>
        <v>10666.666666666666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5</v>
      </c>
      <c r="Z11" s="8">
        <v>0</v>
      </c>
      <c r="AA11" s="6">
        <v>0</v>
      </c>
      <c r="AB11" s="5">
        <v>5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136</v>
      </c>
      <c r="AZ11" s="5">
        <v>1033</v>
      </c>
      <c r="BA11" s="8">
        <f t="shared" si="13"/>
        <v>7595.588235294118</v>
      </c>
      <c r="BB11" s="6">
        <v>0</v>
      </c>
      <c r="BC11" s="5">
        <v>0</v>
      </c>
      <c r="BD11" s="8">
        <f t="shared" si="0"/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f t="shared" si="1"/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f t="shared" si="2"/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0</v>
      </c>
      <c r="DW11" s="5">
        <v>0</v>
      </c>
      <c r="DX11" s="8">
        <v>0</v>
      </c>
      <c r="DY11" s="6">
        <v>0</v>
      </c>
      <c r="DZ11" s="5">
        <v>0</v>
      </c>
      <c r="EA11" s="8">
        <v>0</v>
      </c>
      <c r="EB11" s="6">
        <v>1</v>
      </c>
      <c r="EC11" s="5">
        <v>9</v>
      </c>
      <c r="ED11" s="8">
        <f t="shared" ref="ED11:ED12" si="21">EC11/EB11*1000</f>
        <v>9000</v>
      </c>
      <c r="EE11" s="6">
        <v>118</v>
      </c>
      <c r="EF11" s="5">
        <v>715</v>
      </c>
      <c r="EG11" s="8">
        <f t="shared" si="4"/>
        <v>6059.3220338983056</v>
      </c>
      <c r="EH11" s="6">
        <v>0</v>
      </c>
      <c r="EI11" s="5">
        <v>0</v>
      </c>
      <c r="EJ11" s="8">
        <v>0</v>
      </c>
      <c r="EK11" s="6">
        <v>0</v>
      </c>
      <c r="EL11" s="5">
        <v>0</v>
      </c>
      <c r="EM11" s="8">
        <v>0</v>
      </c>
      <c r="EN11" s="6">
        <v>0</v>
      </c>
      <c r="EO11" s="5">
        <v>0</v>
      </c>
      <c r="EP11" s="8">
        <v>0</v>
      </c>
      <c r="EQ11" s="6">
        <v>0</v>
      </c>
      <c r="ER11" s="5">
        <v>0</v>
      </c>
      <c r="ES11" s="8">
        <v>0</v>
      </c>
      <c r="ET11" s="6">
        <v>0</v>
      </c>
      <c r="EU11" s="5">
        <v>0</v>
      </c>
      <c r="EV11" s="8">
        <v>0</v>
      </c>
      <c r="EW11" s="6">
        <v>0</v>
      </c>
      <c r="EX11" s="5">
        <v>0</v>
      </c>
      <c r="EY11" s="8">
        <v>0</v>
      </c>
      <c r="EZ11" s="6">
        <v>164</v>
      </c>
      <c r="FA11" s="5">
        <v>1374</v>
      </c>
      <c r="FB11" s="8">
        <f t="shared" si="5"/>
        <v>8378.0487804878048</v>
      </c>
      <c r="FC11" s="6">
        <v>0</v>
      </c>
      <c r="FD11" s="5">
        <v>0</v>
      </c>
      <c r="FE11" s="8">
        <v>0</v>
      </c>
      <c r="FF11" s="6">
        <v>0</v>
      </c>
      <c r="FG11" s="5">
        <v>0</v>
      </c>
      <c r="FH11" s="8">
        <v>0</v>
      </c>
      <c r="FI11" s="6">
        <v>0</v>
      </c>
      <c r="FJ11" s="5">
        <v>0</v>
      </c>
      <c r="FK11" s="8">
        <v>0</v>
      </c>
      <c r="FL11" s="6">
        <v>0</v>
      </c>
      <c r="FM11" s="5">
        <v>0</v>
      </c>
      <c r="FN11" s="8">
        <v>0</v>
      </c>
      <c r="FO11" s="6">
        <v>0</v>
      </c>
      <c r="FP11" s="5">
        <v>0</v>
      </c>
      <c r="FQ11" s="8">
        <v>0</v>
      </c>
      <c r="FR11" s="6">
        <v>0</v>
      </c>
      <c r="FS11" s="5">
        <v>0</v>
      </c>
      <c r="FT11" s="8">
        <v>0</v>
      </c>
      <c r="FU11" s="6">
        <v>0</v>
      </c>
      <c r="FV11" s="5">
        <v>0</v>
      </c>
      <c r="FW11" s="8">
        <v>0</v>
      </c>
      <c r="FX11" s="6">
        <v>0</v>
      </c>
      <c r="FY11" s="5">
        <v>0</v>
      </c>
      <c r="FZ11" s="8">
        <v>0</v>
      </c>
      <c r="GA11" s="6">
        <v>0</v>
      </c>
      <c r="GB11" s="5">
        <v>0</v>
      </c>
      <c r="GC11" s="8">
        <v>0</v>
      </c>
      <c r="GD11" s="6">
        <v>0</v>
      </c>
      <c r="GE11" s="5">
        <v>0</v>
      </c>
      <c r="GF11" s="8">
        <v>0</v>
      </c>
      <c r="GG11" s="6">
        <v>0</v>
      </c>
      <c r="GH11" s="5">
        <v>0</v>
      </c>
      <c r="GI11" s="8">
        <v>0</v>
      </c>
      <c r="GJ11" s="6">
        <v>0</v>
      </c>
      <c r="GK11" s="5">
        <v>0</v>
      </c>
      <c r="GL11" s="8">
        <v>0</v>
      </c>
      <c r="GM11" s="6">
        <v>0</v>
      </c>
      <c r="GN11" s="5">
        <v>0</v>
      </c>
      <c r="GO11" s="8">
        <v>0</v>
      </c>
      <c r="GP11" s="6">
        <v>0</v>
      </c>
      <c r="GQ11" s="5">
        <v>0</v>
      </c>
      <c r="GR11" s="8">
        <v>0</v>
      </c>
      <c r="GS11" s="6">
        <v>0</v>
      </c>
      <c r="GT11" s="5">
        <v>0</v>
      </c>
      <c r="GU11" s="8">
        <v>0</v>
      </c>
      <c r="GV11" s="6">
        <v>0</v>
      </c>
      <c r="GW11" s="5">
        <v>0</v>
      </c>
      <c r="GX11" s="8">
        <v>0</v>
      </c>
      <c r="GY11" s="6">
        <v>0</v>
      </c>
      <c r="GZ11" s="5">
        <v>0</v>
      </c>
      <c r="HA11" s="8">
        <v>0</v>
      </c>
      <c r="HB11" s="6">
        <v>0</v>
      </c>
      <c r="HC11" s="5">
        <v>0</v>
      </c>
      <c r="HD11" s="8">
        <v>0</v>
      </c>
      <c r="HE11" s="6">
        <v>0</v>
      </c>
      <c r="HF11" s="5">
        <v>0</v>
      </c>
      <c r="HG11" s="8">
        <v>0</v>
      </c>
      <c r="HH11" s="6">
        <v>0</v>
      </c>
      <c r="HI11" s="5">
        <v>0</v>
      </c>
      <c r="HJ11" s="8">
        <v>0</v>
      </c>
      <c r="HK11" s="6">
        <v>0</v>
      </c>
      <c r="HL11" s="5">
        <v>0</v>
      </c>
      <c r="HM11" s="8">
        <v>0</v>
      </c>
      <c r="HN11" s="6">
        <v>0</v>
      </c>
      <c r="HO11" s="5">
        <v>0</v>
      </c>
      <c r="HP11" s="8">
        <v>0</v>
      </c>
      <c r="HQ11" s="6">
        <v>0</v>
      </c>
      <c r="HR11" s="5">
        <v>0</v>
      </c>
      <c r="HS11" s="8">
        <v>0</v>
      </c>
      <c r="HT11" s="6">
        <v>2</v>
      </c>
      <c r="HU11" s="5">
        <v>21</v>
      </c>
      <c r="HV11" s="8">
        <f t="shared" si="6"/>
        <v>10500</v>
      </c>
      <c r="HW11" s="6">
        <v>0</v>
      </c>
      <c r="HX11" s="5">
        <v>0</v>
      </c>
      <c r="HY11" s="8">
        <v>0</v>
      </c>
      <c r="HZ11" s="6">
        <v>121</v>
      </c>
      <c r="IA11" s="5">
        <v>542</v>
      </c>
      <c r="IB11" s="8">
        <f t="shared" si="18"/>
        <v>4479.3388429752067</v>
      </c>
      <c r="IC11" s="6">
        <v>4</v>
      </c>
      <c r="ID11" s="5">
        <v>54</v>
      </c>
      <c r="IE11" s="8">
        <f t="shared" si="20"/>
        <v>13500</v>
      </c>
      <c r="IF11" s="6">
        <v>0</v>
      </c>
      <c r="IG11" s="5">
        <v>0</v>
      </c>
      <c r="IH11" s="8">
        <v>0</v>
      </c>
      <c r="II11" s="6">
        <v>0</v>
      </c>
      <c r="IJ11" s="5">
        <v>0</v>
      </c>
      <c r="IK11" s="8">
        <v>0</v>
      </c>
      <c r="IL11" s="6">
        <v>0</v>
      </c>
      <c r="IM11" s="5">
        <v>0</v>
      </c>
      <c r="IN11" s="8">
        <v>0</v>
      </c>
      <c r="IO11" s="6">
        <v>0</v>
      </c>
      <c r="IP11" s="5">
        <v>0</v>
      </c>
      <c r="IQ11" s="8">
        <v>0</v>
      </c>
      <c r="IR11" s="6">
        <v>0</v>
      </c>
      <c r="IS11" s="5">
        <v>0</v>
      </c>
      <c r="IT11" s="8">
        <v>0</v>
      </c>
      <c r="IU11" s="6">
        <v>17</v>
      </c>
      <c r="IV11" s="5">
        <v>134</v>
      </c>
      <c r="IW11" s="8">
        <f t="shared" si="8"/>
        <v>7882.3529411764712</v>
      </c>
      <c r="IX11" s="6">
        <v>61</v>
      </c>
      <c r="IY11" s="5">
        <v>555</v>
      </c>
      <c r="IZ11" s="8">
        <f t="shared" si="9"/>
        <v>9098.3606557377061</v>
      </c>
      <c r="JA11" s="6">
        <f t="shared" si="10"/>
        <v>627</v>
      </c>
      <c r="JB11" s="8">
        <f t="shared" si="11"/>
        <v>4474</v>
      </c>
    </row>
    <row r="12" spans="1:263" x14ac:dyDescent="0.3">
      <c r="A12" s="43">
        <v>2004</v>
      </c>
      <c r="B12" s="44" t="s">
        <v>8</v>
      </c>
      <c r="C12" s="6">
        <v>0</v>
      </c>
      <c r="D12" s="5">
        <v>3</v>
      </c>
      <c r="E12" s="8">
        <v>0</v>
      </c>
      <c r="F12" s="6">
        <v>3</v>
      </c>
      <c r="G12" s="5">
        <v>30</v>
      </c>
      <c r="H12" s="8">
        <f t="shared" si="12"/>
        <v>10000</v>
      </c>
      <c r="I12" s="6">
        <v>0</v>
      </c>
      <c r="J12" s="5">
        <v>0</v>
      </c>
      <c r="K12" s="8">
        <v>0</v>
      </c>
      <c r="L12" s="6">
        <v>0</v>
      </c>
      <c r="M12" s="5">
        <v>2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108</v>
      </c>
      <c r="AZ12" s="5">
        <v>705</v>
      </c>
      <c r="BA12" s="8">
        <f t="shared" si="13"/>
        <v>6527.7777777777774</v>
      </c>
      <c r="BB12" s="6">
        <v>0</v>
      </c>
      <c r="BC12" s="5">
        <v>0</v>
      </c>
      <c r="BD12" s="8">
        <f t="shared" si="0"/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f t="shared" si="1"/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f t="shared" si="2"/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2</v>
      </c>
      <c r="DR12" s="8">
        <v>0</v>
      </c>
      <c r="DS12" s="6">
        <v>94</v>
      </c>
      <c r="DT12" s="5">
        <v>359</v>
      </c>
      <c r="DU12" s="8">
        <f>DT12/DS12*1000</f>
        <v>3819.1489361702129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v>2</v>
      </c>
      <c r="EC12" s="5">
        <v>14</v>
      </c>
      <c r="ED12" s="8">
        <f t="shared" si="21"/>
        <v>7000</v>
      </c>
      <c r="EE12" s="6">
        <v>36</v>
      </c>
      <c r="EF12" s="5">
        <v>290</v>
      </c>
      <c r="EG12" s="8">
        <f t="shared" si="4"/>
        <v>8055.5555555555557</v>
      </c>
      <c r="EH12" s="6">
        <v>0</v>
      </c>
      <c r="EI12" s="5">
        <v>0</v>
      </c>
      <c r="EJ12" s="8">
        <v>0</v>
      </c>
      <c r="EK12" s="6">
        <v>0</v>
      </c>
      <c r="EL12" s="5">
        <v>0</v>
      </c>
      <c r="EM12" s="8">
        <v>0</v>
      </c>
      <c r="EN12" s="6">
        <v>0</v>
      </c>
      <c r="EO12" s="5">
        <v>0</v>
      </c>
      <c r="EP12" s="8">
        <v>0</v>
      </c>
      <c r="EQ12" s="6">
        <v>0</v>
      </c>
      <c r="ER12" s="5">
        <v>0</v>
      </c>
      <c r="ES12" s="8">
        <v>0</v>
      </c>
      <c r="ET12" s="6">
        <v>0</v>
      </c>
      <c r="EU12" s="5">
        <v>0</v>
      </c>
      <c r="EV12" s="8">
        <v>0</v>
      </c>
      <c r="EW12" s="6">
        <v>0</v>
      </c>
      <c r="EX12" s="5">
        <v>0</v>
      </c>
      <c r="EY12" s="8">
        <v>0</v>
      </c>
      <c r="EZ12" s="6">
        <v>67</v>
      </c>
      <c r="FA12" s="5">
        <v>743</v>
      </c>
      <c r="FB12" s="8">
        <f t="shared" si="5"/>
        <v>11089.552238805971</v>
      </c>
      <c r="FC12" s="6">
        <v>0</v>
      </c>
      <c r="FD12" s="5">
        <v>0</v>
      </c>
      <c r="FE12" s="8">
        <v>0</v>
      </c>
      <c r="FF12" s="6">
        <v>0</v>
      </c>
      <c r="FG12" s="5">
        <v>0</v>
      </c>
      <c r="FH12" s="8">
        <v>0</v>
      </c>
      <c r="FI12" s="6">
        <v>0</v>
      </c>
      <c r="FJ12" s="5">
        <v>0</v>
      </c>
      <c r="FK12" s="8">
        <v>0</v>
      </c>
      <c r="FL12" s="6">
        <v>0</v>
      </c>
      <c r="FM12" s="5">
        <v>0</v>
      </c>
      <c r="FN12" s="8">
        <v>0</v>
      </c>
      <c r="FO12" s="6">
        <v>0</v>
      </c>
      <c r="FP12" s="5">
        <v>0</v>
      </c>
      <c r="FQ12" s="8">
        <v>0</v>
      </c>
      <c r="FR12" s="6">
        <v>0</v>
      </c>
      <c r="FS12" s="5">
        <v>0</v>
      </c>
      <c r="FT12" s="8">
        <v>0</v>
      </c>
      <c r="FU12" s="6">
        <v>0</v>
      </c>
      <c r="FV12" s="5">
        <v>0</v>
      </c>
      <c r="FW12" s="8">
        <v>0</v>
      </c>
      <c r="FX12" s="6">
        <v>0</v>
      </c>
      <c r="FY12" s="5">
        <v>0</v>
      </c>
      <c r="FZ12" s="8">
        <v>0</v>
      </c>
      <c r="GA12" s="6">
        <v>0</v>
      </c>
      <c r="GB12" s="5">
        <v>0</v>
      </c>
      <c r="GC12" s="8">
        <v>0</v>
      </c>
      <c r="GD12" s="6">
        <v>0</v>
      </c>
      <c r="GE12" s="5">
        <v>0</v>
      </c>
      <c r="GF12" s="8">
        <v>0</v>
      </c>
      <c r="GG12" s="6">
        <v>0</v>
      </c>
      <c r="GH12" s="5">
        <v>0</v>
      </c>
      <c r="GI12" s="8">
        <v>0</v>
      </c>
      <c r="GJ12" s="6">
        <v>0</v>
      </c>
      <c r="GK12" s="5">
        <v>0</v>
      </c>
      <c r="GL12" s="8">
        <v>0</v>
      </c>
      <c r="GM12" s="6">
        <v>1</v>
      </c>
      <c r="GN12" s="5">
        <v>14</v>
      </c>
      <c r="GO12" s="8">
        <f t="shared" ref="GO12:GO16" si="22">GN12/GM12*1000</f>
        <v>14000</v>
      </c>
      <c r="GP12" s="6">
        <v>0</v>
      </c>
      <c r="GQ12" s="5">
        <v>0</v>
      </c>
      <c r="GR12" s="8">
        <v>0</v>
      </c>
      <c r="GS12" s="6">
        <v>0</v>
      </c>
      <c r="GT12" s="5">
        <v>0</v>
      </c>
      <c r="GU12" s="8">
        <v>0</v>
      </c>
      <c r="GV12" s="6">
        <v>0</v>
      </c>
      <c r="GW12" s="5">
        <v>0</v>
      </c>
      <c r="GX12" s="8">
        <v>0</v>
      </c>
      <c r="GY12" s="6">
        <v>0</v>
      </c>
      <c r="GZ12" s="5">
        <v>0</v>
      </c>
      <c r="HA12" s="8">
        <v>0</v>
      </c>
      <c r="HB12" s="6">
        <v>0</v>
      </c>
      <c r="HC12" s="5">
        <v>3</v>
      </c>
      <c r="HD12" s="8">
        <v>0</v>
      </c>
      <c r="HE12" s="6">
        <v>0</v>
      </c>
      <c r="HF12" s="5">
        <v>0</v>
      </c>
      <c r="HG12" s="8">
        <v>0</v>
      </c>
      <c r="HH12" s="6">
        <v>0</v>
      </c>
      <c r="HI12" s="5">
        <v>0</v>
      </c>
      <c r="HJ12" s="8">
        <v>0</v>
      </c>
      <c r="HK12" s="6">
        <v>19</v>
      </c>
      <c r="HL12" s="5">
        <v>3</v>
      </c>
      <c r="HM12" s="8">
        <f t="shared" ref="HM12" si="23">HL12/HK12*1000</f>
        <v>157.89473684210526</v>
      </c>
      <c r="HN12" s="6">
        <v>0</v>
      </c>
      <c r="HO12" s="5">
        <v>0</v>
      </c>
      <c r="HP12" s="8">
        <v>0</v>
      </c>
      <c r="HQ12" s="6">
        <v>0</v>
      </c>
      <c r="HR12" s="5">
        <v>0</v>
      </c>
      <c r="HS12" s="8">
        <v>0</v>
      </c>
      <c r="HT12" s="6">
        <v>5</v>
      </c>
      <c r="HU12" s="5">
        <v>56</v>
      </c>
      <c r="HV12" s="8">
        <f t="shared" si="6"/>
        <v>11200</v>
      </c>
      <c r="HW12" s="6">
        <v>0</v>
      </c>
      <c r="HX12" s="5">
        <v>0</v>
      </c>
      <c r="HY12" s="8">
        <v>0</v>
      </c>
      <c r="HZ12" s="6">
        <v>0</v>
      </c>
      <c r="IA12" s="5">
        <v>0</v>
      </c>
      <c r="IB12" s="8">
        <v>0</v>
      </c>
      <c r="IC12" s="6">
        <v>4</v>
      </c>
      <c r="ID12" s="5">
        <v>79</v>
      </c>
      <c r="IE12" s="8">
        <f t="shared" si="20"/>
        <v>19750</v>
      </c>
      <c r="IF12" s="6">
        <v>0</v>
      </c>
      <c r="IG12" s="5">
        <v>0</v>
      </c>
      <c r="IH12" s="8">
        <v>0</v>
      </c>
      <c r="II12" s="6">
        <v>0</v>
      </c>
      <c r="IJ12" s="5">
        <v>0</v>
      </c>
      <c r="IK12" s="8">
        <v>0</v>
      </c>
      <c r="IL12" s="6">
        <v>2</v>
      </c>
      <c r="IM12" s="5">
        <v>35</v>
      </c>
      <c r="IN12" s="8">
        <f t="shared" ref="IN12" si="24">IM12/IL12*1000</f>
        <v>17500</v>
      </c>
      <c r="IO12" s="6">
        <v>0</v>
      </c>
      <c r="IP12" s="5">
        <v>0</v>
      </c>
      <c r="IQ12" s="8">
        <v>0</v>
      </c>
      <c r="IR12" s="6">
        <v>0</v>
      </c>
      <c r="IS12" s="5">
        <v>0</v>
      </c>
      <c r="IT12" s="8">
        <v>0</v>
      </c>
      <c r="IU12" s="6">
        <v>18</v>
      </c>
      <c r="IV12" s="5">
        <v>218</v>
      </c>
      <c r="IW12" s="8">
        <f t="shared" si="8"/>
        <v>12111.111111111111</v>
      </c>
      <c r="IX12" s="6">
        <v>179</v>
      </c>
      <c r="IY12" s="5">
        <v>1514</v>
      </c>
      <c r="IZ12" s="8">
        <f t="shared" si="9"/>
        <v>8458.1005586592182</v>
      </c>
      <c r="JA12" s="6">
        <f t="shared" si="10"/>
        <v>538</v>
      </c>
      <c r="JB12" s="8">
        <f t="shared" si="11"/>
        <v>4070</v>
      </c>
    </row>
    <row r="13" spans="1:263" x14ac:dyDescent="0.3">
      <c r="A13" s="43">
        <v>2004</v>
      </c>
      <c r="B13" s="44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5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36</v>
      </c>
      <c r="AZ13" s="5">
        <v>238</v>
      </c>
      <c r="BA13" s="8">
        <f t="shared" si="13"/>
        <v>6611.1111111111104</v>
      </c>
      <c r="BB13" s="6">
        <v>0</v>
      </c>
      <c r="BC13" s="5">
        <v>0</v>
      </c>
      <c r="BD13" s="8">
        <f t="shared" si="0"/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f t="shared" si="1"/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f t="shared" si="2"/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4</v>
      </c>
      <c r="CQ13" s="8">
        <v>0</v>
      </c>
      <c r="CR13" s="6">
        <v>28</v>
      </c>
      <c r="CS13" s="5">
        <v>284</v>
      </c>
      <c r="CT13" s="8">
        <f>CS13/CR13*1000</f>
        <v>10142.857142857143</v>
      </c>
      <c r="CU13" s="6">
        <v>0</v>
      </c>
      <c r="CV13" s="5">
        <v>0</v>
      </c>
      <c r="CW13" s="8">
        <v>0</v>
      </c>
      <c r="CX13" s="6">
        <v>0</v>
      </c>
      <c r="CY13" s="5">
        <v>4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4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10</v>
      </c>
      <c r="DT13" s="5">
        <v>454</v>
      </c>
      <c r="DU13" s="8">
        <f>DT13/DS13*1000</f>
        <v>45400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v>0</v>
      </c>
      <c r="EC13" s="5">
        <v>0</v>
      </c>
      <c r="ED13" s="8">
        <v>0</v>
      </c>
      <c r="EE13" s="6">
        <v>26</v>
      </c>
      <c r="EF13" s="5">
        <v>193</v>
      </c>
      <c r="EG13" s="8">
        <f t="shared" si="4"/>
        <v>7423.0769230769238</v>
      </c>
      <c r="EH13" s="6">
        <v>0</v>
      </c>
      <c r="EI13" s="5">
        <v>0</v>
      </c>
      <c r="EJ13" s="8">
        <v>0</v>
      </c>
      <c r="EK13" s="6">
        <v>0</v>
      </c>
      <c r="EL13" s="5">
        <v>0</v>
      </c>
      <c r="EM13" s="8">
        <v>0</v>
      </c>
      <c r="EN13" s="6">
        <v>0</v>
      </c>
      <c r="EO13" s="5">
        <v>0</v>
      </c>
      <c r="EP13" s="8">
        <v>0</v>
      </c>
      <c r="EQ13" s="6">
        <v>0</v>
      </c>
      <c r="ER13" s="5">
        <v>0</v>
      </c>
      <c r="ES13" s="8">
        <v>0</v>
      </c>
      <c r="ET13" s="6">
        <v>0</v>
      </c>
      <c r="EU13" s="5">
        <v>0</v>
      </c>
      <c r="EV13" s="8">
        <v>0</v>
      </c>
      <c r="EW13" s="6">
        <v>0</v>
      </c>
      <c r="EX13" s="5">
        <v>0</v>
      </c>
      <c r="EY13" s="8">
        <v>0</v>
      </c>
      <c r="EZ13" s="6">
        <v>161</v>
      </c>
      <c r="FA13" s="5">
        <v>1304</v>
      </c>
      <c r="FB13" s="8">
        <f t="shared" si="5"/>
        <v>8099.3788819875781</v>
      </c>
      <c r="FC13" s="6">
        <v>0</v>
      </c>
      <c r="FD13" s="5">
        <v>0</v>
      </c>
      <c r="FE13" s="8">
        <v>0</v>
      </c>
      <c r="FF13" s="6">
        <v>0</v>
      </c>
      <c r="FG13" s="5">
        <v>0</v>
      </c>
      <c r="FH13" s="8">
        <v>0</v>
      </c>
      <c r="FI13" s="6">
        <v>0</v>
      </c>
      <c r="FJ13" s="5">
        <v>0</v>
      </c>
      <c r="FK13" s="8">
        <v>0</v>
      </c>
      <c r="FL13" s="6">
        <v>0</v>
      </c>
      <c r="FM13" s="5">
        <v>0</v>
      </c>
      <c r="FN13" s="8">
        <v>0</v>
      </c>
      <c r="FO13" s="6">
        <v>0</v>
      </c>
      <c r="FP13" s="5">
        <v>0</v>
      </c>
      <c r="FQ13" s="8">
        <v>0</v>
      </c>
      <c r="FR13" s="6">
        <v>0</v>
      </c>
      <c r="FS13" s="5">
        <v>0</v>
      </c>
      <c r="FT13" s="8">
        <v>0</v>
      </c>
      <c r="FU13" s="6">
        <v>0</v>
      </c>
      <c r="FV13" s="5">
        <v>0</v>
      </c>
      <c r="FW13" s="8">
        <v>0</v>
      </c>
      <c r="FX13" s="6">
        <v>0</v>
      </c>
      <c r="FY13" s="5">
        <v>0</v>
      </c>
      <c r="FZ13" s="8">
        <v>0</v>
      </c>
      <c r="GA13" s="6">
        <v>0</v>
      </c>
      <c r="GB13" s="5">
        <v>0</v>
      </c>
      <c r="GC13" s="8">
        <v>0</v>
      </c>
      <c r="GD13" s="6">
        <v>0</v>
      </c>
      <c r="GE13" s="5">
        <v>0</v>
      </c>
      <c r="GF13" s="8">
        <v>0</v>
      </c>
      <c r="GG13" s="6">
        <v>0</v>
      </c>
      <c r="GH13" s="5">
        <v>0</v>
      </c>
      <c r="GI13" s="8">
        <v>0</v>
      </c>
      <c r="GJ13" s="6">
        <v>0</v>
      </c>
      <c r="GK13" s="5">
        <v>0</v>
      </c>
      <c r="GL13" s="8">
        <v>0</v>
      </c>
      <c r="GM13" s="6">
        <v>2</v>
      </c>
      <c r="GN13" s="5">
        <v>9</v>
      </c>
      <c r="GO13" s="8">
        <f t="shared" si="22"/>
        <v>4500</v>
      </c>
      <c r="GP13" s="6">
        <v>0</v>
      </c>
      <c r="GQ13" s="5">
        <v>0</v>
      </c>
      <c r="GR13" s="8">
        <v>0</v>
      </c>
      <c r="GS13" s="6">
        <v>0</v>
      </c>
      <c r="GT13" s="5">
        <v>0</v>
      </c>
      <c r="GU13" s="8">
        <v>0</v>
      </c>
      <c r="GV13" s="6">
        <v>0</v>
      </c>
      <c r="GW13" s="5">
        <v>5</v>
      </c>
      <c r="GX13" s="8">
        <v>0</v>
      </c>
      <c r="GY13" s="6">
        <v>0</v>
      </c>
      <c r="GZ13" s="5">
        <v>0</v>
      </c>
      <c r="HA13" s="8">
        <v>0</v>
      </c>
      <c r="HB13" s="6">
        <v>0</v>
      </c>
      <c r="HC13" s="5">
        <v>0</v>
      </c>
      <c r="HD13" s="8">
        <v>0</v>
      </c>
      <c r="HE13" s="6">
        <v>0</v>
      </c>
      <c r="HF13" s="5">
        <v>0</v>
      </c>
      <c r="HG13" s="8">
        <v>0</v>
      </c>
      <c r="HH13" s="6">
        <v>0</v>
      </c>
      <c r="HI13" s="5">
        <v>0</v>
      </c>
      <c r="HJ13" s="8">
        <v>0</v>
      </c>
      <c r="HK13" s="6">
        <v>0</v>
      </c>
      <c r="HL13" s="5">
        <v>0</v>
      </c>
      <c r="HM13" s="8">
        <v>0</v>
      </c>
      <c r="HN13" s="6">
        <v>0</v>
      </c>
      <c r="HO13" s="5">
        <v>0</v>
      </c>
      <c r="HP13" s="8">
        <v>0</v>
      </c>
      <c r="HQ13" s="6">
        <v>0</v>
      </c>
      <c r="HR13" s="5">
        <v>0</v>
      </c>
      <c r="HS13" s="8">
        <v>0</v>
      </c>
      <c r="HT13" s="6">
        <v>3</v>
      </c>
      <c r="HU13" s="5">
        <v>50</v>
      </c>
      <c r="HV13" s="8">
        <f t="shared" si="6"/>
        <v>16666.666666666668</v>
      </c>
      <c r="HW13" s="6">
        <v>0</v>
      </c>
      <c r="HX13" s="5">
        <v>0</v>
      </c>
      <c r="HY13" s="8">
        <v>0</v>
      </c>
      <c r="HZ13" s="6">
        <v>0</v>
      </c>
      <c r="IA13" s="5">
        <v>0</v>
      </c>
      <c r="IB13" s="8">
        <v>0</v>
      </c>
      <c r="IC13" s="6">
        <v>0</v>
      </c>
      <c r="ID13" s="5">
        <v>0</v>
      </c>
      <c r="IE13" s="8">
        <v>0</v>
      </c>
      <c r="IF13" s="6">
        <v>0</v>
      </c>
      <c r="IG13" s="5">
        <v>0</v>
      </c>
      <c r="IH13" s="8">
        <v>0</v>
      </c>
      <c r="II13" s="6">
        <v>0</v>
      </c>
      <c r="IJ13" s="5">
        <v>0</v>
      </c>
      <c r="IK13" s="8">
        <v>0</v>
      </c>
      <c r="IL13" s="6">
        <v>0</v>
      </c>
      <c r="IM13" s="5">
        <v>0</v>
      </c>
      <c r="IN13" s="8">
        <v>0</v>
      </c>
      <c r="IO13" s="6">
        <v>0</v>
      </c>
      <c r="IP13" s="5">
        <v>0</v>
      </c>
      <c r="IQ13" s="8">
        <v>0</v>
      </c>
      <c r="IR13" s="6">
        <v>0</v>
      </c>
      <c r="IS13" s="5">
        <v>0</v>
      </c>
      <c r="IT13" s="8">
        <v>0</v>
      </c>
      <c r="IU13" s="6">
        <v>50</v>
      </c>
      <c r="IV13" s="5">
        <v>373</v>
      </c>
      <c r="IW13" s="8">
        <f t="shared" si="8"/>
        <v>7460</v>
      </c>
      <c r="IX13" s="6">
        <v>263</v>
      </c>
      <c r="IY13" s="5">
        <v>1888</v>
      </c>
      <c r="IZ13" s="8">
        <f t="shared" si="9"/>
        <v>7178.7072243346011</v>
      </c>
      <c r="JA13" s="6">
        <f t="shared" si="10"/>
        <v>579</v>
      </c>
      <c r="JB13" s="8">
        <f t="shared" si="11"/>
        <v>4815</v>
      </c>
    </row>
    <row r="14" spans="1:263" x14ac:dyDescent="0.3">
      <c r="A14" s="43">
        <v>2004</v>
      </c>
      <c r="B14" s="44" t="s">
        <v>10</v>
      </c>
      <c r="C14" s="6">
        <v>0</v>
      </c>
      <c r="D14" s="5">
        <v>7</v>
      </c>
      <c r="E14" s="8">
        <v>0</v>
      </c>
      <c r="F14" s="6">
        <v>48</v>
      </c>
      <c r="G14" s="5">
        <v>268</v>
      </c>
      <c r="H14" s="8">
        <f t="shared" si="12"/>
        <v>5583.333333333333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4</v>
      </c>
      <c r="AZ14" s="5">
        <v>88</v>
      </c>
      <c r="BA14" s="8">
        <f t="shared" si="13"/>
        <v>22000</v>
      </c>
      <c r="BB14" s="6">
        <v>0</v>
      </c>
      <c r="BC14" s="5">
        <v>0</v>
      </c>
      <c r="BD14" s="8">
        <f t="shared" si="0"/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f t="shared" si="1"/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f t="shared" si="2"/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2</v>
      </c>
      <c r="DQ14" s="5">
        <v>19</v>
      </c>
      <c r="DR14" s="8">
        <f>DQ14/DP14*1000</f>
        <v>9500</v>
      </c>
      <c r="DS14" s="6">
        <v>0</v>
      </c>
      <c r="DT14" s="5">
        <v>0</v>
      </c>
      <c r="DU14" s="8">
        <v>0</v>
      </c>
      <c r="DV14" s="6">
        <v>0</v>
      </c>
      <c r="DW14" s="5">
        <v>0</v>
      </c>
      <c r="DX14" s="8">
        <v>0</v>
      </c>
      <c r="DY14" s="6">
        <v>0</v>
      </c>
      <c r="DZ14" s="5">
        <v>0</v>
      </c>
      <c r="EA14" s="8">
        <v>0</v>
      </c>
      <c r="EB14" s="6">
        <v>0</v>
      </c>
      <c r="EC14" s="5">
        <v>0</v>
      </c>
      <c r="ED14" s="8">
        <v>0</v>
      </c>
      <c r="EE14" s="6">
        <v>5</v>
      </c>
      <c r="EF14" s="5">
        <v>37</v>
      </c>
      <c r="EG14" s="8">
        <f t="shared" si="4"/>
        <v>7400</v>
      </c>
      <c r="EH14" s="6">
        <v>0</v>
      </c>
      <c r="EI14" s="5">
        <v>0</v>
      </c>
      <c r="EJ14" s="8">
        <v>0</v>
      </c>
      <c r="EK14" s="6">
        <v>0</v>
      </c>
      <c r="EL14" s="5">
        <v>0</v>
      </c>
      <c r="EM14" s="8">
        <v>0</v>
      </c>
      <c r="EN14" s="6">
        <v>0</v>
      </c>
      <c r="EO14" s="5">
        <v>0</v>
      </c>
      <c r="EP14" s="8">
        <v>0</v>
      </c>
      <c r="EQ14" s="6">
        <v>0</v>
      </c>
      <c r="ER14" s="5">
        <v>0</v>
      </c>
      <c r="ES14" s="8">
        <v>0</v>
      </c>
      <c r="ET14" s="6">
        <v>0</v>
      </c>
      <c r="EU14" s="5">
        <v>2</v>
      </c>
      <c r="EV14" s="8">
        <v>0</v>
      </c>
      <c r="EW14" s="6">
        <v>0</v>
      </c>
      <c r="EX14" s="5">
        <v>0</v>
      </c>
      <c r="EY14" s="8">
        <v>0</v>
      </c>
      <c r="EZ14" s="6">
        <v>244</v>
      </c>
      <c r="FA14" s="5">
        <v>1638</v>
      </c>
      <c r="FB14" s="8">
        <f t="shared" si="5"/>
        <v>6713.1147540983611</v>
      </c>
      <c r="FC14" s="6">
        <v>0</v>
      </c>
      <c r="FD14" s="5">
        <v>0</v>
      </c>
      <c r="FE14" s="8">
        <v>0</v>
      </c>
      <c r="FF14" s="6">
        <v>0</v>
      </c>
      <c r="FG14" s="5">
        <v>0</v>
      </c>
      <c r="FH14" s="8">
        <v>0</v>
      </c>
      <c r="FI14" s="6">
        <v>0</v>
      </c>
      <c r="FJ14" s="5">
        <v>0</v>
      </c>
      <c r="FK14" s="8">
        <v>0</v>
      </c>
      <c r="FL14" s="6">
        <v>0</v>
      </c>
      <c r="FM14" s="5">
        <v>0</v>
      </c>
      <c r="FN14" s="8">
        <v>0</v>
      </c>
      <c r="FO14" s="6">
        <v>0</v>
      </c>
      <c r="FP14" s="5">
        <v>0</v>
      </c>
      <c r="FQ14" s="8">
        <v>0</v>
      </c>
      <c r="FR14" s="6">
        <v>0</v>
      </c>
      <c r="FS14" s="5">
        <v>0</v>
      </c>
      <c r="FT14" s="8">
        <v>0</v>
      </c>
      <c r="FU14" s="6">
        <v>0</v>
      </c>
      <c r="FV14" s="5">
        <v>0</v>
      </c>
      <c r="FW14" s="8">
        <v>0</v>
      </c>
      <c r="FX14" s="6">
        <v>0</v>
      </c>
      <c r="FY14" s="5">
        <v>0</v>
      </c>
      <c r="FZ14" s="8">
        <v>0</v>
      </c>
      <c r="GA14" s="6">
        <v>0</v>
      </c>
      <c r="GB14" s="5">
        <v>0</v>
      </c>
      <c r="GC14" s="8">
        <v>0</v>
      </c>
      <c r="GD14" s="6">
        <v>0</v>
      </c>
      <c r="GE14" s="5">
        <v>0</v>
      </c>
      <c r="GF14" s="8">
        <v>0</v>
      </c>
      <c r="GG14" s="6">
        <v>0</v>
      </c>
      <c r="GH14" s="5">
        <v>0</v>
      </c>
      <c r="GI14" s="8">
        <v>0</v>
      </c>
      <c r="GJ14" s="6">
        <v>0</v>
      </c>
      <c r="GK14" s="5">
        <v>0</v>
      </c>
      <c r="GL14" s="8">
        <v>0</v>
      </c>
      <c r="GM14" s="6">
        <v>0</v>
      </c>
      <c r="GN14" s="5">
        <v>0</v>
      </c>
      <c r="GO14" s="8">
        <v>0</v>
      </c>
      <c r="GP14" s="6">
        <v>0</v>
      </c>
      <c r="GQ14" s="5">
        <v>0</v>
      </c>
      <c r="GR14" s="8">
        <v>0</v>
      </c>
      <c r="GS14" s="6">
        <v>0</v>
      </c>
      <c r="GT14" s="5">
        <v>0</v>
      </c>
      <c r="GU14" s="8">
        <v>0</v>
      </c>
      <c r="GV14" s="6">
        <v>0</v>
      </c>
      <c r="GW14" s="5">
        <v>0</v>
      </c>
      <c r="GX14" s="8">
        <v>0</v>
      </c>
      <c r="GY14" s="6">
        <v>0</v>
      </c>
      <c r="GZ14" s="5">
        <v>0</v>
      </c>
      <c r="HA14" s="8">
        <v>0</v>
      </c>
      <c r="HB14" s="6">
        <v>0</v>
      </c>
      <c r="HC14" s="5">
        <v>0</v>
      </c>
      <c r="HD14" s="8">
        <v>0</v>
      </c>
      <c r="HE14" s="6">
        <v>0</v>
      </c>
      <c r="HF14" s="5">
        <v>0</v>
      </c>
      <c r="HG14" s="8">
        <v>0</v>
      </c>
      <c r="HH14" s="6">
        <v>0</v>
      </c>
      <c r="HI14" s="5">
        <v>0</v>
      </c>
      <c r="HJ14" s="8">
        <v>0</v>
      </c>
      <c r="HK14" s="6">
        <v>0</v>
      </c>
      <c r="HL14" s="5">
        <v>0</v>
      </c>
      <c r="HM14" s="8">
        <v>0</v>
      </c>
      <c r="HN14" s="6">
        <v>0</v>
      </c>
      <c r="HO14" s="5">
        <v>0</v>
      </c>
      <c r="HP14" s="8">
        <v>0</v>
      </c>
      <c r="HQ14" s="6">
        <v>0</v>
      </c>
      <c r="HR14" s="5">
        <v>0</v>
      </c>
      <c r="HS14" s="8">
        <v>0</v>
      </c>
      <c r="HT14" s="6">
        <v>14</v>
      </c>
      <c r="HU14" s="5">
        <v>84</v>
      </c>
      <c r="HV14" s="8">
        <f t="shared" si="6"/>
        <v>6000</v>
      </c>
      <c r="HW14" s="6">
        <v>0</v>
      </c>
      <c r="HX14" s="5">
        <v>0</v>
      </c>
      <c r="HY14" s="8">
        <v>0</v>
      </c>
      <c r="HZ14" s="6">
        <v>0</v>
      </c>
      <c r="IA14" s="5">
        <v>0</v>
      </c>
      <c r="IB14" s="8">
        <v>0</v>
      </c>
      <c r="IC14" s="6">
        <v>3</v>
      </c>
      <c r="ID14" s="5">
        <v>24</v>
      </c>
      <c r="IE14" s="8">
        <f t="shared" ref="IE14" si="25">ID14/IC14*1000</f>
        <v>8000</v>
      </c>
      <c r="IF14" s="6">
        <v>0</v>
      </c>
      <c r="IG14" s="5">
        <v>0</v>
      </c>
      <c r="IH14" s="8">
        <v>0</v>
      </c>
      <c r="II14" s="6">
        <v>0</v>
      </c>
      <c r="IJ14" s="5">
        <v>0</v>
      </c>
      <c r="IK14" s="8">
        <v>0</v>
      </c>
      <c r="IL14" s="6">
        <v>0</v>
      </c>
      <c r="IM14" s="5">
        <v>0</v>
      </c>
      <c r="IN14" s="8">
        <v>0</v>
      </c>
      <c r="IO14" s="6">
        <v>0</v>
      </c>
      <c r="IP14" s="5">
        <v>0</v>
      </c>
      <c r="IQ14" s="8">
        <v>0</v>
      </c>
      <c r="IR14" s="6">
        <v>0</v>
      </c>
      <c r="IS14" s="5">
        <v>0</v>
      </c>
      <c r="IT14" s="8">
        <v>0</v>
      </c>
      <c r="IU14" s="6">
        <v>42</v>
      </c>
      <c r="IV14" s="5">
        <v>312</v>
      </c>
      <c r="IW14" s="8">
        <f t="shared" si="8"/>
        <v>7428.5714285714284</v>
      </c>
      <c r="IX14" s="6">
        <v>639</v>
      </c>
      <c r="IY14" s="5">
        <v>4161</v>
      </c>
      <c r="IZ14" s="8">
        <f t="shared" si="9"/>
        <v>6511.737089201878</v>
      </c>
      <c r="JA14" s="6">
        <f t="shared" si="10"/>
        <v>1001</v>
      </c>
      <c r="JB14" s="8">
        <f t="shared" si="11"/>
        <v>6640</v>
      </c>
    </row>
    <row r="15" spans="1:263" x14ac:dyDescent="0.3">
      <c r="A15" s="43">
        <v>2004</v>
      </c>
      <c r="B15" s="44" t="s">
        <v>11</v>
      </c>
      <c r="C15" s="6">
        <v>0</v>
      </c>
      <c r="D15" s="5">
        <v>0</v>
      </c>
      <c r="E15" s="8">
        <v>0</v>
      </c>
      <c r="F15" s="6">
        <v>3</v>
      </c>
      <c r="G15" s="5">
        <v>41</v>
      </c>
      <c r="H15" s="8">
        <f t="shared" ref="H15" si="26">G15/F15*1000</f>
        <v>13666.666666666666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2</v>
      </c>
      <c r="BA15" s="8">
        <v>0</v>
      </c>
      <c r="BB15" s="6">
        <v>0</v>
      </c>
      <c r="BC15" s="5">
        <v>0</v>
      </c>
      <c r="BD15" s="8">
        <f t="shared" si="0"/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f t="shared" si="1"/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f t="shared" si="2"/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0</v>
      </c>
      <c r="DW15" s="5">
        <v>0</v>
      </c>
      <c r="DX15" s="8">
        <v>0</v>
      </c>
      <c r="DY15" s="6">
        <v>0</v>
      </c>
      <c r="DZ15" s="5">
        <v>0</v>
      </c>
      <c r="EA15" s="8">
        <v>0</v>
      </c>
      <c r="EB15" s="6">
        <v>0</v>
      </c>
      <c r="EC15" s="5">
        <v>0</v>
      </c>
      <c r="ED15" s="8">
        <v>0</v>
      </c>
      <c r="EE15" s="6">
        <v>3</v>
      </c>
      <c r="EF15" s="5">
        <v>68</v>
      </c>
      <c r="EG15" s="8">
        <f t="shared" si="4"/>
        <v>22666.666666666668</v>
      </c>
      <c r="EH15" s="6">
        <v>0</v>
      </c>
      <c r="EI15" s="5">
        <v>0</v>
      </c>
      <c r="EJ15" s="8">
        <v>0</v>
      </c>
      <c r="EK15" s="6">
        <v>0</v>
      </c>
      <c r="EL15" s="5">
        <v>0</v>
      </c>
      <c r="EM15" s="8">
        <v>0</v>
      </c>
      <c r="EN15" s="6">
        <v>0</v>
      </c>
      <c r="EO15" s="5">
        <v>0</v>
      </c>
      <c r="EP15" s="8">
        <v>0</v>
      </c>
      <c r="EQ15" s="6">
        <v>0</v>
      </c>
      <c r="ER15" s="5">
        <v>0</v>
      </c>
      <c r="ES15" s="8">
        <v>0</v>
      </c>
      <c r="ET15" s="6">
        <v>0</v>
      </c>
      <c r="EU15" s="5">
        <v>0</v>
      </c>
      <c r="EV15" s="8">
        <v>0</v>
      </c>
      <c r="EW15" s="6">
        <v>0</v>
      </c>
      <c r="EX15" s="5">
        <v>0</v>
      </c>
      <c r="EY15" s="8">
        <v>0</v>
      </c>
      <c r="EZ15" s="6">
        <v>402</v>
      </c>
      <c r="FA15" s="5">
        <v>2471</v>
      </c>
      <c r="FB15" s="8">
        <f t="shared" si="5"/>
        <v>6146.7661691542289</v>
      </c>
      <c r="FC15" s="6">
        <v>0</v>
      </c>
      <c r="FD15" s="5">
        <v>0</v>
      </c>
      <c r="FE15" s="8">
        <v>0</v>
      </c>
      <c r="FF15" s="6">
        <v>0</v>
      </c>
      <c r="FG15" s="5">
        <v>0</v>
      </c>
      <c r="FH15" s="8">
        <v>0</v>
      </c>
      <c r="FI15" s="6">
        <v>0</v>
      </c>
      <c r="FJ15" s="5">
        <v>0</v>
      </c>
      <c r="FK15" s="8">
        <v>0</v>
      </c>
      <c r="FL15" s="6">
        <v>0</v>
      </c>
      <c r="FM15" s="5">
        <v>0</v>
      </c>
      <c r="FN15" s="8">
        <v>0</v>
      </c>
      <c r="FO15" s="6">
        <v>0</v>
      </c>
      <c r="FP15" s="5">
        <v>0</v>
      </c>
      <c r="FQ15" s="8">
        <v>0</v>
      </c>
      <c r="FR15" s="6">
        <v>0</v>
      </c>
      <c r="FS15" s="5">
        <v>0</v>
      </c>
      <c r="FT15" s="8">
        <v>0</v>
      </c>
      <c r="FU15" s="6">
        <v>0</v>
      </c>
      <c r="FV15" s="5">
        <v>0</v>
      </c>
      <c r="FW15" s="8">
        <v>0</v>
      </c>
      <c r="FX15" s="6">
        <v>0</v>
      </c>
      <c r="FY15" s="5">
        <v>0</v>
      </c>
      <c r="FZ15" s="8">
        <v>0</v>
      </c>
      <c r="GA15" s="6">
        <v>0</v>
      </c>
      <c r="GB15" s="5">
        <v>0</v>
      </c>
      <c r="GC15" s="8">
        <v>0</v>
      </c>
      <c r="GD15" s="6">
        <v>0</v>
      </c>
      <c r="GE15" s="5">
        <v>0</v>
      </c>
      <c r="GF15" s="8">
        <v>0</v>
      </c>
      <c r="GG15" s="6">
        <v>0</v>
      </c>
      <c r="GH15" s="5">
        <v>0</v>
      </c>
      <c r="GI15" s="8">
        <v>0</v>
      </c>
      <c r="GJ15" s="6">
        <v>0</v>
      </c>
      <c r="GK15" s="5">
        <v>0</v>
      </c>
      <c r="GL15" s="8">
        <v>0</v>
      </c>
      <c r="GM15" s="6">
        <v>1</v>
      </c>
      <c r="GN15" s="5">
        <v>11</v>
      </c>
      <c r="GO15" s="8">
        <f t="shared" si="22"/>
        <v>11000</v>
      </c>
      <c r="GP15" s="6">
        <v>0</v>
      </c>
      <c r="GQ15" s="5">
        <v>0</v>
      </c>
      <c r="GR15" s="8">
        <v>0</v>
      </c>
      <c r="GS15" s="6">
        <v>0</v>
      </c>
      <c r="GT15" s="5">
        <v>0</v>
      </c>
      <c r="GU15" s="8">
        <v>0</v>
      </c>
      <c r="GV15" s="6">
        <v>1</v>
      </c>
      <c r="GW15" s="5">
        <v>13</v>
      </c>
      <c r="GX15" s="8">
        <f t="shared" ref="GX15" si="27">GW15/GV15*1000</f>
        <v>13000</v>
      </c>
      <c r="GY15" s="6">
        <v>0</v>
      </c>
      <c r="GZ15" s="5">
        <v>0</v>
      </c>
      <c r="HA15" s="8">
        <v>0</v>
      </c>
      <c r="HB15" s="6">
        <v>0</v>
      </c>
      <c r="HC15" s="5">
        <v>0</v>
      </c>
      <c r="HD15" s="8">
        <v>0</v>
      </c>
      <c r="HE15" s="6">
        <v>0</v>
      </c>
      <c r="HF15" s="5">
        <v>0</v>
      </c>
      <c r="HG15" s="8">
        <v>0</v>
      </c>
      <c r="HH15" s="6">
        <v>0</v>
      </c>
      <c r="HI15" s="5">
        <v>0</v>
      </c>
      <c r="HJ15" s="8">
        <v>0</v>
      </c>
      <c r="HK15" s="6">
        <v>39</v>
      </c>
      <c r="HL15" s="5">
        <v>267</v>
      </c>
      <c r="HM15" s="8">
        <f t="shared" ref="HM15:HM17" si="28">HL15/HK15*1000</f>
        <v>6846.1538461538457</v>
      </c>
      <c r="HN15" s="6">
        <v>0</v>
      </c>
      <c r="HO15" s="5">
        <v>0</v>
      </c>
      <c r="HP15" s="8">
        <v>0</v>
      </c>
      <c r="HQ15" s="6">
        <v>0</v>
      </c>
      <c r="HR15" s="5">
        <v>0</v>
      </c>
      <c r="HS15" s="8">
        <v>0</v>
      </c>
      <c r="HT15" s="6">
        <v>1</v>
      </c>
      <c r="HU15" s="5">
        <v>11</v>
      </c>
      <c r="HV15" s="8">
        <f t="shared" si="6"/>
        <v>11000</v>
      </c>
      <c r="HW15" s="6">
        <v>0</v>
      </c>
      <c r="HX15" s="5">
        <v>0</v>
      </c>
      <c r="HY15" s="8">
        <v>0</v>
      </c>
      <c r="HZ15" s="6">
        <v>0</v>
      </c>
      <c r="IA15" s="5">
        <v>0</v>
      </c>
      <c r="IB15" s="8">
        <v>0</v>
      </c>
      <c r="IC15" s="6">
        <v>0</v>
      </c>
      <c r="ID15" s="5">
        <v>0</v>
      </c>
      <c r="IE15" s="8">
        <v>0</v>
      </c>
      <c r="IF15" s="6">
        <v>0</v>
      </c>
      <c r="IG15" s="5">
        <v>5</v>
      </c>
      <c r="IH15" s="8">
        <v>0</v>
      </c>
      <c r="II15" s="6">
        <v>0</v>
      </c>
      <c r="IJ15" s="5">
        <v>0</v>
      </c>
      <c r="IK15" s="8">
        <v>0</v>
      </c>
      <c r="IL15" s="6">
        <v>0</v>
      </c>
      <c r="IM15" s="5">
        <v>0</v>
      </c>
      <c r="IN15" s="8">
        <v>0</v>
      </c>
      <c r="IO15" s="6">
        <v>0</v>
      </c>
      <c r="IP15" s="5">
        <v>0</v>
      </c>
      <c r="IQ15" s="8">
        <v>0</v>
      </c>
      <c r="IR15" s="6">
        <v>0</v>
      </c>
      <c r="IS15" s="5">
        <v>0</v>
      </c>
      <c r="IT15" s="8">
        <v>0</v>
      </c>
      <c r="IU15" s="6">
        <v>46</v>
      </c>
      <c r="IV15" s="5">
        <v>337</v>
      </c>
      <c r="IW15" s="8">
        <f t="shared" si="8"/>
        <v>7326.086956521739</v>
      </c>
      <c r="IX15" s="6">
        <v>1038</v>
      </c>
      <c r="IY15" s="5">
        <v>5670</v>
      </c>
      <c r="IZ15" s="8">
        <f t="shared" si="9"/>
        <v>5462.4277456647396</v>
      </c>
      <c r="JA15" s="6">
        <f t="shared" si="10"/>
        <v>1534</v>
      </c>
      <c r="JB15" s="8">
        <f t="shared" si="11"/>
        <v>8896</v>
      </c>
    </row>
    <row r="16" spans="1:263" x14ac:dyDescent="0.3">
      <c r="A16" s="43">
        <v>2004</v>
      </c>
      <c r="B16" s="44" t="s">
        <v>12</v>
      </c>
      <c r="C16" s="6">
        <v>0</v>
      </c>
      <c r="D16" s="5">
        <v>0</v>
      </c>
      <c r="E16" s="8">
        <v>0</v>
      </c>
      <c r="F16" s="6">
        <v>2</v>
      </c>
      <c r="G16" s="5">
        <v>22</v>
      </c>
      <c r="H16" s="8">
        <f t="shared" si="12"/>
        <v>11000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2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3</v>
      </c>
      <c r="BA16" s="8">
        <v>0</v>
      </c>
      <c r="BB16" s="6">
        <v>0</v>
      </c>
      <c r="BC16" s="5">
        <v>0</v>
      </c>
      <c r="BD16" s="8">
        <f t="shared" si="0"/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f t="shared" si="1"/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f t="shared" si="2"/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5</v>
      </c>
      <c r="CM16" s="5">
        <v>41</v>
      </c>
      <c r="CN16" s="8">
        <f t="shared" ref="CN16:CN17" si="29">CM16/CL16*1000</f>
        <v>8200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6">
        <v>0</v>
      </c>
      <c r="DZ16" s="5">
        <v>0</v>
      </c>
      <c r="EA16" s="8">
        <v>0</v>
      </c>
      <c r="EB16" s="6">
        <v>0</v>
      </c>
      <c r="EC16" s="5">
        <v>0</v>
      </c>
      <c r="ED16" s="8">
        <v>0</v>
      </c>
      <c r="EE16" s="6">
        <v>4</v>
      </c>
      <c r="EF16" s="5">
        <v>23</v>
      </c>
      <c r="EG16" s="8">
        <f t="shared" si="4"/>
        <v>5750</v>
      </c>
      <c r="EH16" s="6">
        <v>0</v>
      </c>
      <c r="EI16" s="5">
        <v>0</v>
      </c>
      <c r="EJ16" s="8">
        <v>0</v>
      </c>
      <c r="EK16" s="6">
        <v>0</v>
      </c>
      <c r="EL16" s="5">
        <v>0</v>
      </c>
      <c r="EM16" s="8">
        <v>0</v>
      </c>
      <c r="EN16" s="6">
        <v>0</v>
      </c>
      <c r="EO16" s="5">
        <v>0</v>
      </c>
      <c r="EP16" s="8">
        <v>0</v>
      </c>
      <c r="EQ16" s="6">
        <v>0</v>
      </c>
      <c r="ER16" s="5">
        <v>0</v>
      </c>
      <c r="ES16" s="8">
        <v>0</v>
      </c>
      <c r="ET16" s="6">
        <v>0</v>
      </c>
      <c r="EU16" s="5">
        <v>0</v>
      </c>
      <c r="EV16" s="8">
        <v>0</v>
      </c>
      <c r="EW16" s="6">
        <v>0</v>
      </c>
      <c r="EX16" s="5">
        <v>0</v>
      </c>
      <c r="EY16" s="8">
        <v>0</v>
      </c>
      <c r="EZ16" s="6">
        <v>104</v>
      </c>
      <c r="FA16" s="5">
        <v>1672</v>
      </c>
      <c r="FB16" s="8">
        <f t="shared" si="5"/>
        <v>16076.923076923076</v>
      </c>
      <c r="FC16" s="6">
        <v>0</v>
      </c>
      <c r="FD16" s="5">
        <v>0</v>
      </c>
      <c r="FE16" s="8">
        <v>0</v>
      </c>
      <c r="FF16" s="6">
        <v>0</v>
      </c>
      <c r="FG16" s="5">
        <v>0</v>
      </c>
      <c r="FH16" s="8">
        <v>0</v>
      </c>
      <c r="FI16" s="6">
        <v>0</v>
      </c>
      <c r="FJ16" s="5">
        <v>0</v>
      </c>
      <c r="FK16" s="8">
        <v>0</v>
      </c>
      <c r="FL16" s="6">
        <v>0</v>
      </c>
      <c r="FM16" s="5">
        <v>0</v>
      </c>
      <c r="FN16" s="8">
        <v>0</v>
      </c>
      <c r="FO16" s="6">
        <v>0</v>
      </c>
      <c r="FP16" s="5">
        <v>0</v>
      </c>
      <c r="FQ16" s="8">
        <v>0</v>
      </c>
      <c r="FR16" s="6">
        <v>0</v>
      </c>
      <c r="FS16" s="5">
        <v>0</v>
      </c>
      <c r="FT16" s="8">
        <v>0</v>
      </c>
      <c r="FU16" s="6">
        <v>0</v>
      </c>
      <c r="FV16" s="5">
        <v>0</v>
      </c>
      <c r="FW16" s="8">
        <v>0</v>
      </c>
      <c r="FX16" s="6">
        <v>0</v>
      </c>
      <c r="FY16" s="5">
        <v>0</v>
      </c>
      <c r="FZ16" s="8">
        <v>0</v>
      </c>
      <c r="GA16" s="6">
        <v>0</v>
      </c>
      <c r="GB16" s="5">
        <v>0</v>
      </c>
      <c r="GC16" s="8">
        <v>0</v>
      </c>
      <c r="GD16" s="6">
        <v>0</v>
      </c>
      <c r="GE16" s="5">
        <v>0</v>
      </c>
      <c r="GF16" s="8">
        <v>0</v>
      </c>
      <c r="GG16" s="6">
        <v>0</v>
      </c>
      <c r="GH16" s="5">
        <v>0</v>
      </c>
      <c r="GI16" s="8">
        <v>0</v>
      </c>
      <c r="GJ16" s="6">
        <v>0</v>
      </c>
      <c r="GK16" s="5">
        <v>0</v>
      </c>
      <c r="GL16" s="8">
        <v>0</v>
      </c>
      <c r="GM16" s="6">
        <v>1</v>
      </c>
      <c r="GN16" s="5">
        <v>14</v>
      </c>
      <c r="GO16" s="8">
        <f t="shared" si="22"/>
        <v>14000</v>
      </c>
      <c r="GP16" s="6">
        <v>0</v>
      </c>
      <c r="GQ16" s="5">
        <v>0</v>
      </c>
      <c r="GR16" s="8">
        <v>0</v>
      </c>
      <c r="GS16" s="6">
        <v>0</v>
      </c>
      <c r="GT16" s="5">
        <v>0</v>
      </c>
      <c r="GU16" s="8">
        <v>0</v>
      </c>
      <c r="GV16" s="6">
        <v>0</v>
      </c>
      <c r="GW16" s="5">
        <v>0</v>
      </c>
      <c r="GX16" s="8">
        <v>0</v>
      </c>
      <c r="GY16" s="6">
        <v>0</v>
      </c>
      <c r="GZ16" s="5">
        <v>0</v>
      </c>
      <c r="HA16" s="8">
        <v>0</v>
      </c>
      <c r="HB16" s="6">
        <v>0</v>
      </c>
      <c r="HC16" s="5">
        <v>0</v>
      </c>
      <c r="HD16" s="8">
        <v>0</v>
      </c>
      <c r="HE16" s="6">
        <v>0</v>
      </c>
      <c r="HF16" s="5">
        <v>0</v>
      </c>
      <c r="HG16" s="8">
        <v>0</v>
      </c>
      <c r="HH16" s="6">
        <v>0</v>
      </c>
      <c r="HI16" s="5">
        <v>0</v>
      </c>
      <c r="HJ16" s="8">
        <v>0</v>
      </c>
      <c r="HK16" s="6">
        <v>19</v>
      </c>
      <c r="HL16" s="5">
        <v>131</v>
      </c>
      <c r="HM16" s="8">
        <f t="shared" si="28"/>
        <v>6894.7368421052624</v>
      </c>
      <c r="HN16" s="6">
        <v>0</v>
      </c>
      <c r="HO16" s="5">
        <v>0</v>
      </c>
      <c r="HP16" s="8">
        <v>0</v>
      </c>
      <c r="HQ16" s="6">
        <v>0</v>
      </c>
      <c r="HR16" s="5">
        <v>0</v>
      </c>
      <c r="HS16" s="8">
        <v>0</v>
      </c>
      <c r="HT16" s="6">
        <v>5</v>
      </c>
      <c r="HU16" s="5">
        <v>33</v>
      </c>
      <c r="HV16" s="8">
        <f t="shared" si="6"/>
        <v>6600</v>
      </c>
      <c r="HW16" s="6">
        <v>0</v>
      </c>
      <c r="HX16" s="5">
        <v>0</v>
      </c>
      <c r="HY16" s="8">
        <v>0</v>
      </c>
      <c r="HZ16" s="6">
        <v>0</v>
      </c>
      <c r="IA16" s="5">
        <v>0</v>
      </c>
      <c r="IB16" s="8">
        <v>0</v>
      </c>
      <c r="IC16" s="6">
        <v>2</v>
      </c>
      <c r="ID16" s="5">
        <v>29</v>
      </c>
      <c r="IE16" s="8">
        <f t="shared" ref="IE16:IE17" si="30">ID16/IC16*1000</f>
        <v>14500</v>
      </c>
      <c r="IF16" s="6">
        <v>0</v>
      </c>
      <c r="IG16" s="5">
        <v>0</v>
      </c>
      <c r="IH16" s="8">
        <v>0</v>
      </c>
      <c r="II16" s="6">
        <v>0</v>
      </c>
      <c r="IJ16" s="5">
        <v>0</v>
      </c>
      <c r="IK16" s="8">
        <v>0</v>
      </c>
      <c r="IL16" s="6">
        <v>0</v>
      </c>
      <c r="IM16" s="5">
        <v>0</v>
      </c>
      <c r="IN16" s="8">
        <v>0</v>
      </c>
      <c r="IO16" s="6">
        <v>5</v>
      </c>
      <c r="IP16" s="5">
        <v>41</v>
      </c>
      <c r="IQ16" s="8">
        <f t="shared" ref="IQ16:IQ17" si="31">IP16/IO16*1000</f>
        <v>8200</v>
      </c>
      <c r="IR16" s="6">
        <v>0</v>
      </c>
      <c r="IS16" s="5">
        <v>0</v>
      </c>
      <c r="IT16" s="8">
        <v>0</v>
      </c>
      <c r="IU16" s="6">
        <v>31</v>
      </c>
      <c r="IV16" s="5">
        <v>236</v>
      </c>
      <c r="IW16" s="8">
        <f t="shared" si="8"/>
        <v>7612.9032258064517</v>
      </c>
      <c r="IX16" s="6">
        <v>1017</v>
      </c>
      <c r="IY16" s="5">
        <v>5971</v>
      </c>
      <c r="IZ16" s="8">
        <f t="shared" si="9"/>
        <v>5871.1897738446414</v>
      </c>
      <c r="JA16" s="6">
        <f t="shared" si="10"/>
        <v>1195</v>
      </c>
      <c r="JB16" s="8">
        <f t="shared" si="11"/>
        <v>8218</v>
      </c>
    </row>
    <row r="17" spans="1:262" x14ac:dyDescent="0.3">
      <c r="A17" s="43">
        <v>2004</v>
      </c>
      <c r="B17" s="44" t="s">
        <v>13</v>
      </c>
      <c r="C17" s="6">
        <v>0</v>
      </c>
      <c r="D17" s="5">
        <v>0</v>
      </c>
      <c r="E17" s="8">
        <v>0</v>
      </c>
      <c r="F17" s="6">
        <v>2</v>
      </c>
      <c r="G17" s="5">
        <v>23</v>
      </c>
      <c r="H17" s="8">
        <f t="shared" si="12"/>
        <v>11500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1</v>
      </c>
      <c r="BA17" s="8">
        <v>0</v>
      </c>
      <c r="BB17" s="6">
        <v>0</v>
      </c>
      <c r="BC17" s="5">
        <v>0</v>
      </c>
      <c r="BD17" s="8">
        <f t="shared" si="0"/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f t="shared" si="1"/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f t="shared" si="2"/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10</v>
      </c>
      <c r="CM17" s="5">
        <v>82</v>
      </c>
      <c r="CN17" s="8">
        <f t="shared" si="29"/>
        <v>8200</v>
      </c>
      <c r="CO17" s="6">
        <v>3</v>
      </c>
      <c r="CP17" s="5">
        <v>32</v>
      </c>
      <c r="CQ17" s="8">
        <f>CP17/CO17*1000</f>
        <v>10666.666666666666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3</v>
      </c>
      <c r="CY17" s="5">
        <v>32</v>
      </c>
      <c r="CZ17" s="8">
        <f>CY17/CX17*1000</f>
        <v>10666.666666666666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3</v>
      </c>
      <c r="DK17" s="5">
        <v>32</v>
      </c>
      <c r="DL17" s="8">
        <f>DK17/DJ17*1000</f>
        <v>10666.666666666666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0</v>
      </c>
      <c r="DW17" s="5">
        <v>0</v>
      </c>
      <c r="DX17" s="8">
        <v>0</v>
      </c>
      <c r="DY17" s="6">
        <v>0</v>
      </c>
      <c r="DZ17" s="5">
        <v>0</v>
      </c>
      <c r="EA17" s="8">
        <v>0</v>
      </c>
      <c r="EB17" s="6">
        <v>0</v>
      </c>
      <c r="EC17" s="5">
        <v>0</v>
      </c>
      <c r="ED17" s="8">
        <v>0</v>
      </c>
      <c r="EE17" s="6">
        <v>10</v>
      </c>
      <c r="EF17" s="5">
        <v>164</v>
      </c>
      <c r="EG17" s="8">
        <f t="shared" si="4"/>
        <v>16400</v>
      </c>
      <c r="EH17" s="6">
        <v>0</v>
      </c>
      <c r="EI17" s="5">
        <v>0</v>
      </c>
      <c r="EJ17" s="8">
        <v>0</v>
      </c>
      <c r="EK17" s="6">
        <v>0</v>
      </c>
      <c r="EL17" s="5">
        <v>0</v>
      </c>
      <c r="EM17" s="8">
        <v>0</v>
      </c>
      <c r="EN17" s="6">
        <v>0</v>
      </c>
      <c r="EO17" s="5">
        <v>0</v>
      </c>
      <c r="EP17" s="8">
        <v>0</v>
      </c>
      <c r="EQ17" s="6">
        <v>0</v>
      </c>
      <c r="ER17" s="5">
        <v>0</v>
      </c>
      <c r="ES17" s="8">
        <v>0</v>
      </c>
      <c r="ET17" s="6">
        <v>0</v>
      </c>
      <c r="EU17" s="5">
        <v>0</v>
      </c>
      <c r="EV17" s="8">
        <v>0</v>
      </c>
      <c r="EW17" s="6">
        <v>0</v>
      </c>
      <c r="EX17" s="5">
        <v>0</v>
      </c>
      <c r="EY17" s="8">
        <v>0</v>
      </c>
      <c r="EZ17" s="6">
        <v>158</v>
      </c>
      <c r="FA17" s="5">
        <v>1263</v>
      </c>
      <c r="FB17" s="8">
        <f t="shared" si="5"/>
        <v>7993.6708860759491</v>
      </c>
      <c r="FC17" s="6">
        <v>0</v>
      </c>
      <c r="FD17" s="5">
        <v>0</v>
      </c>
      <c r="FE17" s="8">
        <v>0</v>
      </c>
      <c r="FF17" s="6">
        <v>0</v>
      </c>
      <c r="FG17" s="5">
        <v>0</v>
      </c>
      <c r="FH17" s="8">
        <v>0</v>
      </c>
      <c r="FI17" s="6">
        <v>0</v>
      </c>
      <c r="FJ17" s="5">
        <v>0</v>
      </c>
      <c r="FK17" s="8">
        <v>0</v>
      </c>
      <c r="FL17" s="6">
        <v>0</v>
      </c>
      <c r="FM17" s="5">
        <v>0</v>
      </c>
      <c r="FN17" s="8">
        <v>0</v>
      </c>
      <c r="FO17" s="6">
        <v>0</v>
      </c>
      <c r="FP17" s="5">
        <v>0</v>
      </c>
      <c r="FQ17" s="8">
        <v>0</v>
      </c>
      <c r="FR17" s="6">
        <v>0</v>
      </c>
      <c r="FS17" s="5">
        <v>0</v>
      </c>
      <c r="FT17" s="8">
        <v>0</v>
      </c>
      <c r="FU17" s="6">
        <v>0</v>
      </c>
      <c r="FV17" s="5">
        <v>0</v>
      </c>
      <c r="FW17" s="8">
        <v>0</v>
      </c>
      <c r="FX17" s="6">
        <v>0</v>
      </c>
      <c r="FY17" s="5">
        <v>0</v>
      </c>
      <c r="FZ17" s="8">
        <v>0</v>
      </c>
      <c r="GA17" s="6">
        <v>0</v>
      </c>
      <c r="GB17" s="5">
        <v>0</v>
      </c>
      <c r="GC17" s="8">
        <v>0</v>
      </c>
      <c r="GD17" s="6">
        <v>0</v>
      </c>
      <c r="GE17" s="5">
        <v>0</v>
      </c>
      <c r="GF17" s="8">
        <v>0</v>
      </c>
      <c r="GG17" s="6">
        <v>0</v>
      </c>
      <c r="GH17" s="5">
        <v>0</v>
      </c>
      <c r="GI17" s="8">
        <v>0</v>
      </c>
      <c r="GJ17" s="6">
        <v>0</v>
      </c>
      <c r="GK17" s="5">
        <v>0</v>
      </c>
      <c r="GL17" s="8">
        <v>0</v>
      </c>
      <c r="GM17" s="6">
        <v>0</v>
      </c>
      <c r="GN17" s="5">
        <v>8</v>
      </c>
      <c r="GO17" s="8">
        <v>0</v>
      </c>
      <c r="GP17" s="6">
        <v>0</v>
      </c>
      <c r="GQ17" s="5">
        <v>0</v>
      </c>
      <c r="GR17" s="8">
        <v>0</v>
      </c>
      <c r="GS17" s="6">
        <v>0</v>
      </c>
      <c r="GT17" s="5">
        <v>0</v>
      </c>
      <c r="GU17" s="8">
        <v>0</v>
      </c>
      <c r="GV17" s="6">
        <v>0</v>
      </c>
      <c r="GW17" s="5">
        <v>0</v>
      </c>
      <c r="GX17" s="8">
        <v>0</v>
      </c>
      <c r="GY17" s="6">
        <v>0</v>
      </c>
      <c r="GZ17" s="5">
        <v>0</v>
      </c>
      <c r="HA17" s="8">
        <v>0</v>
      </c>
      <c r="HB17" s="6">
        <v>0</v>
      </c>
      <c r="HC17" s="5">
        <v>0</v>
      </c>
      <c r="HD17" s="8">
        <v>0</v>
      </c>
      <c r="HE17" s="6">
        <v>0</v>
      </c>
      <c r="HF17" s="5">
        <v>0</v>
      </c>
      <c r="HG17" s="8">
        <v>0</v>
      </c>
      <c r="HH17" s="6">
        <v>0</v>
      </c>
      <c r="HI17" s="5">
        <v>0</v>
      </c>
      <c r="HJ17" s="8">
        <v>0</v>
      </c>
      <c r="HK17" s="6">
        <v>19</v>
      </c>
      <c r="HL17" s="5">
        <v>135</v>
      </c>
      <c r="HM17" s="8">
        <f t="shared" si="28"/>
        <v>7105.2631578947376</v>
      </c>
      <c r="HN17" s="6">
        <v>0</v>
      </c>
      <c r="HO17" s="5">
        <v>0</v>
      </c>
      <c r="HP17" s="8">
        <v>0</v>
      </c>
      <c r="HQ17" s="6">
        <v>0</v>
      </c>
      <c r="HR17" s="5">
        <v>0</v>
      </c>
      <c r="HS17" s="8">
        <v>0</v>
      </c>
      <c r="HT17" s="6">
        <v>1</v>
      </c>
      <c r="HU17" s="5">
        <v>6</v>
      </c>
      <c r="HV17" s="8">
        <f t="shared" si="6"/>
        <v>6000</v>
      </c>
      <c r="HW17" s="6">
        <v>0</v>
      </c>
      <c r="HX17" s="5">
        <v>0</v>
      </c>
      <c r="HY17" s="8">
        <v>0</v>
      </c>
      <c r="HZ17" s="6">
        <v>0</v>
      </c>
      <c r="IA17" s="5">
        <v>0</v>
      </c>
      <c r="IB17" s="8">
        <v>0</v>
      </c>
      <c r="IC17" s="6">
        <v>1</v>
      </c>
      <c r="ID17" s="5">
        <v>6</v>
      </c>
      <c r="IE17" s="8">
        <f t="shared" si="30"/>
        <v>6000</v>
      </c>
      <c r="IF17" s="6">
        <v>0</v>
      </c>
      <c r="IG17" s="5">
        <v>0</v>
      </c>
      <c r="IH17" s="8">
        <v>0</v>
      </c>
      <c r="II17" s="6">
        <v>0</v>
      </c>
      <c r="IJ17" s="5">
        <v>0</v>
      </c>
      <c r="IK17" s="8">
        <v>0</v>
      </c>
      <c r="IL17" s="6">
        <v>18</v>
      </c>
      <c r="IM17" s="5">
        <v>37</v>
      </c>
      <c r="IN17" s="8">
        <f t="shared" ref="IN17" si="32">IM17/IL17*1000</f>
        <v>2055.5555555555552</v>
      </c>
      <c r="IO17" s="6">
        <v>10</v>
      </c>
      <c r="IP17" s="5">
        <v>82</v>
      </c>
      <c r="IQ17" s="8">
        <f t="shared" si="31"/>
        <v>8200</v>
      </c>
      <c r="IR17" s="6">
        <v>0</v>
      </c>
      <c r="IS17" s="5">
        <v>0</v>
      </c>
      <c r="IT17" s="8">
        <v>0</v>
      </c>
      <c r="IU17" s="6">
        <v>61</v>
      </c>
      <c r="IV17" s="5">
        <v>554</v>
      </c>
      <c r="IW17" s="8">
        <f t="shared" si="8"/>
        <v>9081.9672131147545</v>
      </c>
      <c r="IX17" s="6">
        <v>841</v>
      </c>
      <c r="IY17" s="5">
        <v>4895</v>
      </c>
      <c r="IZ17" s="8">
        <f t="shared" si="9"/>
        <v>5820.4518430439948</v>
      </c>
      <c r="JA17" s="6">
        <f t="shared" si="10"/>
        <v>1140</v>
      </c>
      <c r="JB17" s="8">
        <f t="shared" si="11"/>
        <v>7352</v>
      </c>
    </row>
    <row r="18" spans="1:262" ht="15" thickBot="1" x14ac:dyDescent="0.35">
      <c r="A18" s="50"/>
      <c r="B18" s="51" t="s">
        <v>14</v>
      </c>
      <c r="C18" s="35">
        <f>SUM(C6:C17)</f>
        <v>0</v>
      </c>
      <c r="D18" s="34">
        <f>SUM(D6:D17)</f>
        <v>10</v>
      </c>
      <c r="E18" s="36"/>
      <c r="F18" s="35">
        <f>SUM(F6:F17)</f>
        <v>103</v>
      </c>
      <c r="G18" s="34">
        <f>SUM(G6:G17)</f>
        <v>729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2</v>
      </c>
      <c r="N18" s="36"/>
      <c r="O18" s="35">
        <f>SUM(O6:O17)</f>
        <v>0</v>
      </c>
      <c r="P18" s="34">
        <f>SUM(P6:P17)</f>
        <v>0</v>
      </c>
      <c r="Q18" s="36"/>
      <c r="R18" s="35">
        <f>SUM(R6:R17)</f>
        <v>0</v>
      </c>
      <c r="S18" s="34">
        <f>SUM(S6:S17)</f>
        <v>0</v>
      </c>
      <c r="T18" s="36"/>
      <c r="U18" s="35">
        <f>SUM(U6:U17)</f>
        <v>0</v>
      </c>
      <c r="V18" s="34">
        <f>SUM(V6:V17)</f>
        <v>0</v>
      </c>
      <c r="W18" s="36"/>
      <c r="X18" s="35">
        <f>SUM(X6:X17)</f>
        <v>0</v>
      </c>
      <c r="Y18" s="34">
        <f>SUM(Y6:Y17)</f>
        <v>5</v>
      </c>
      <c r="Z18" s="36"/>
      <c r="AA18" s="35">
        <f>SUM(AA6:AA17)</f>
        <v>0</v>
      </c>
      <c r="AB18" s="34">
        <f>SUM(AB6:AB17)</f>
        <v>5</v>
      </c>
      <c r="AC18" s="36"/>
      <c r="AD18" s="35">
        <f>SUM(AD6:AD17)</f>
        <v>0</v>
      </c>
      <c r="AE18" s="34">
        <f>SUM(AE6:AE17)</f>
        <v>0</v>
      </c>
      <c r="AF18" s="36"/>
      <c r="AG18" s="35">
        <f>SUM(AG6:AG17)</f>
        <v>0</v>
      </c>
      <c r="AH18" s="34">
        <f>SUM(AH6:AH17)</f>
        <v>0</v>
      </c>
      <c r="AI18" s="36"/>
      <c r="AJ18" s="35">
        <f>SUM(AJ6:AJ17)</f>
        <v>0</v>
      </c>
      <c r="AK18" s="34">
        <f>SUM(AK6:AK17)</f>
        <v>0</v>
      </c>
      <c r="AL18" s="36"/>
      <c r="AM18" s="35">
        <f>SUM(AM6:AM17)</f>
        <v>0</v>
      </c>
      <c r="AN18" s="34">
        <f>SUM(AN6:AN17)</f>
        <v>0</v>
      </c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2</v>
      </c>
      <c r="AU18" s="36"/>
      <c r="AV18" s="35">
        <f>SUM(AV6:AV17)</f>
        <v>0</v>
      </c>
      <c r="AW18" s="34">
        <f>SUM(AW6:AW17)</f>
        <v>0</v>
      </c>
      <c r="AX18" s="36"/>
      <c r="AY18" s="35">
        <f>SUM(AY6:AY17)</f>
        <v>902</v>
      </c>
      <c r="AZ18" s="34">
        <f>SUM(AZ6:AZ17)</f>
        <v>6300</v>
      </c>
      <c r="BA18" s="36"/>
      <c r="BB18" s="35">
        <f t="shared" ref="BB18:BC18" si="33">SUM(BB6:BB17)</f>
        <v>0</v>
      </c>
      <c r="BC18" s="34">
        <f t="shared" si="33"/>
        <v>0</v>
      </c>
      <c r="BD18" s="36"/>
      <c r="BE18" s="35">
        <f>SUM(BE6:BE17)</f>
        <v>58</v>
      </c>
      <c r="BF18" s="34">
        <f>SUM(BF6:BF17)</f>
        <v>1044</v>
      </c>
      <c r="BG18" s="36"/>
      <c r="BH18" s="35">
        <f>SUM(BH6:BH17)</f>
        <v>0</v>
      </c>
      <c r="BI18" s="34">
        <f>SUM(BI6:BI17)</f>
        <v>2</v>
      </c>
      <c r="BJ18" s="36"/>
      <c r="BK18" s="35">
        <f t="shared" ref="BK18:BL18" si="34">SUM(BK6:BK17)</f>
        <v>0</v>
      </c>
      <c r="BL18" s="34">
        <f t="shared" si="34"/>
        <v>0</v>
      </c>
      <c r="BM18" s="36"/>
      <c r="BN18" s="35">
        <f>SUM(BN6:BN17)</f>
        <v>0</v>
      </c>
      <c r="BO18" s="34">
        <f>SUM(BO6:BO17)</f>
        <v>0</v>
      </c>
      <c r="BP18" s="36"/>
      <c r="BQ18" s="35">
        <f>SUM(BQ6:BQ17)</f>
        <v>0</v>
      </c>
      <c r="BR18" s="34">
        <f>SUM(BR6:BR17)</f>
        <v>0</v>
      </c>
      <c r="BS18" s="36"/>
      <c r="BT18" s="35">
        <f>SUM(BT6:BT17)</f>
        <v>0</v>
      </c>
      <c r="BU18" s="34">
        <f>SUM(BU6:BU17)</f>
        <v>0</v>
      </c>
      <c r="BV18" s="36"/>
      <c r="BW18" s="35">
        <f t="shared" ref="BW18:BX18" si="35">SUM(BW6:BW17)</f>
        <v>0</v>
      </c>
      <c r="BX18" s="34">
        <f t="shared" si="35"/>
        <v>0</v>
      </c>
      <c r="BY18" s="36"/>
      <c r="BZ18" s="35">
        <f>SUM(BZ6:BZ17)</f>
        <v>0</v>
      </c>
      <c r="CA18" s="34">
        <f>SUM(CA6:CA17)</f>
        <v>0</v>
      </c>
      <c r="CB18" s="36"/>
      <c r="CC18" s="35">
        <f>SUM(CC6:CC17)</f>
        <v>0</v>
      </c>
      <c r="CD18" s="34">
        <f>SUM(CD6:CD17)</f>
        <v>0</v>
      </c>
      <c r="CE18" s="36"/>
      <c r="CF18" s="35">
        <f>SUM(CF6:CF17)</f>
        <v>0</v>
      </c>
      <c r="CG18" s="34">
        <f>SUM(CG6:CG17)</f>
        <v>0</v>
      </c>
      <c r="CH18" s="36"/>
      <c r="CI18" s="35">
        <f>SUM(CI6:CI17)</f>
        <v>0</v>
      </c>
      <c r="CJ18" s="34">
        <f>SUM(CJ6:CJ17)</f>
        <v>0</v>
      </c>
      <c r="CK18" s="36"/>
      <c r="CL18" s="35">
        <f>SUM(CL6:CL17)</f>
        <v>18</v>
      </c>
      <c r="CM18" s="34">
        <f>SUM(CM6:CM17)</f>
        <v>145</v>
      </c>
      <c r="CN18" s="36"/>
      <c r="CO18" s="35">
        <f>SUM(CO6:CO17)</f>
        <v>22</v>
      </c>
      <c r="CP18" s="34">
        <f>SUM(CP6:CP17)</f>
        <v>178</v>
      </c>
      <c r="CQ18" s="36"/>
      <c r="CR18" s="35">
        <f>SUM(CR6:CR17)</f>
        <v>28</v>
      </c>
      <c r="CS18" s="34">
        <f>SUM(CS6:CS17)</f>
        <v>284</v>
      </c>
      <c r="CT18" s="36"/>
      <c r="CU18" s="35">
        <f>SUM(CU6:CU17)</f>
        <v>0</v>
      </c>
      <c r="CV18" s="34">
        <f>SUM(CV6:CV17)</f>
        <v>0</v>
      </c>
      <c r="CW18" s="36"/>
      <c r="CX18" s="35">
        <f>SUM(CX6:CX17)</f>
        <v>22</v>
      </c>
      <c r="CY18" s="34">
        <f>SUM(CY6:CY17)</f>
        <v>178</v>
      </c>
      <c r="CZ18" s="36"/>
      <c r="DA18" s="35">
        <f>SUM(DA6:DA17)</f>
        <v>0</v>
      </c>
      <c r="DB18" s="34">
        <f>SUM(DB6:DB17)</f>
        <v>0</v>
      </c>
      <c r="DC18" s="36"/>
      <c r="DD18" s="35">
        <f>SUM(DD6:DD17)</f>
        <v>0</v>
      </c>
      <c r="DE18" s="34">
        <f>SUM(DE6:DE17)</f>
        <v>0</v>
      </c>
      <c r="DF18" s="36"/>
      <c r="DG18" s="35">
        <f>SUM(DG6:DG17)</f>
        <v>0</v>
      </c>
      <c r="DH18" s="34">
        <f>SUM(DH6:DH17)</f>
        <v>0</v>
      </c>
      <c r="DI18" s="36"/>
      <c r="DJ18" s="35">
        <f>SUM(DJ6:DJ17)</f>
        <v>22</v>
      </c>
      <c r="DK18" s="34">
        <f>SUM(DK6:DK17)</f>
        <v>178</v>
      </c>
      <c r="DL18" s="36"/>
      <c r="DM18" s="35">
        <f>SUM(DM6:DM17)</f>
        <v>0</v>
      </c>
      <c r="DN18" s="34">
        <f>SUM(DN6:DN17)</f>
        <v>0</v>
      </c>
      <c r="DO18" s="36"/>
      <c r="DP18" s="35">
        <f>SUM(DP6:DP17)</f>
        <v>4</v>
      </c>
      <c r="DQ18" s="34">
        <f>SUM(DQ6:DQ17)</f>
        <v>39</v>
      </c>
      <c r="DR18" s="36"/>
      <c r="DS18" s="35">
        <f>SUM(DS6:DS17)</f>
        <v>243</v>
      </c>
      <c r="DT18" s="34">
        <f>SUM(DT6:DT17)</f>
        <v>1413</v>
      </c>
      <c r="DU18" s="36"/>
      <c r="DV18" s="35">
        <f>SUM(DV6:DV17)</f>
        <v>0</v>
      </c>
      <c r="DW18" s="34">
        <f>SUM(DW6:DW17)</f>
        <v>0</v>
      </c>
      <c r="DX18" s="36"/>
      <c r="DY18" s="35">
        <f t="shared" ref="DY18:DZ18" si="36">SUM(DY6:DY17)</f>
        <v>0</v>
      </c>
      <c r="DZ18" s="34">
        <f t="shared" si="36"/>
        <v>0</v>
      </c>
      <c r="EA18" s="36"/>
      <c r="EB18" s="35">
        <f>SUM(EB6:EB17)</f>
        <v>3</v>
      </c>
      <c r="EC18" s="34">
        <f>SUM(EC6:EC17)</f>
        <v>23</v>
      </c>
      <c r="ED18" s="36"/>
      <c r="EE18" s="35">
        <f>SUM(EE6:EE17)</f>
        <v>415</v>
      </c>
      <c r="EF18" s="34">
        <f>SUM(EF6:EF17)</f>
        <v>2646</v>
      </c>
      <c r="EG18" s="36"/>
      <c r="EH18" s="35">
        <f>SUM(EH6:EH17)</f>
        <v>0</v>
      </c>
      <c r="EI18" s="34">
        <f>SUM(EI6:EI17)</f>
        <v>1</v>
      </c>
      <c r="EJ18" s="36"/>
      <c r="EK18" s="35">
        <f>SUM(EK6:EK17)</f>
        <v>0</v>
      </c>
      <c r="EL18" s="34">
        <f>SUM(EL6:EL17)</f>
        <v>0</v>
      </c>
      <c r="EM18" s="36"/>
      <c r="EN18" s="35">
        <f>SUM(EN6:EN17)</f>
        <v>0</v>
      </c>
      <c r="EO18" s="34">
        <f>SUM(EO6:EO17)</f>
        <v>0</v>
      </c>
      <c r="EP18" s="36"/>
      <c r="EQ18" s="35">
        <f>SUM(EQ6:EQ17)</f>
        <v>0</v>
      </c>
      <c r="ER18" s="34">
        <f>SUM(ER6:ER17)</f>
        <v>0</v>
      </c>
      <c r="ES18" s="36"/>
      <c r="ET18" s="35">
        <f>SUM(ET6:ET17)</f>
        <v>0</v>
      </c>
      <c r="EU18" s="34">
        <f>SUM(EU6:EU17)</f>
        <v>2</v>
      </c>
      <c r="EV18" s="36"/>
      <c r="EW18" s="35">
        <f>SUM(EW6:EW17)</f>
        <v>0</v>
      </c>
      <c r="EX18" s="34">
        <f>SUM(EX6:EX17)</f>
        <v>0</v>
      </c>
      <c r="EY18" s="36"/>
      <c r="EZ18" s="35">
        <f>SUM(EZ6:EZ17)</f>
        <v>1950</v>
      </c>
      <c r="FA18" s="34">
        <f>SUM(FA6:FA17)</f>
        <v>15032</v>
      </c>
      <c r="FB18" s="36"/>
      <c r="FC18" s="35">
        <f>SUM(FC6:FC17)</f>
        <v>0</v>
      </c>
      <c r="FD18" s="34">
        <f>SUM(FD6:FD17)</f>
        <v>0</v>
      </c>
      <c r="FE18" s="36"/>
      <c r="FF18" s="35">
        <f>SUM(FF6:FF17)</f>
        <v>0</v>
      </c>
      <c r="FG18" s="34">
        <f>SUM(FG6:FG17)</f>
        <v>0</v>
      </c>
      <c r="FH18" s="36"/>
      <c r="FI18" s="35">
        <f>SUM(FI6:FI17)</f>
        <v>0</v>
      </c>
      <c r="FJ18" s="34">
        <f>SUM(FJ6:FJ17)</f>
        <v>0</v>
      </c>
      <c r="FK18" s="36"/>
      <c r="FL18" s="35">
        <f>SUM(FL6:FL17)</f>
        <v>0</v>
      </c>
      <c r="FM18" s="34">
        <f>SUM(FM6:FM17)</f>
        <v>0</v>
      </c>
      <c r="FN18" s="36"/>
      <c r="FO18" s="35">
        <f>SUM(FO6:FO17)</f>
        <v>0</v>
      </c>
      <c r="FP18" s="34">
        <f>SUM(FP6:FP17)</f>
        <v>0</v>
      </c>
      <c r="FQ18" s="36"/>
      <c r="FR18" s="35">
        <f>SUM(FR6:FR17)</f>
        <v>0</v>
      </c>
      <c r="FS18" s="34">
        <f>SUM(FS6:FS17)</f>
        <v>0</v>
      </c>
      <c r="FT18" s="36"/>
      <c r="FU18" s="35">
        <f>SUM(FU6:FU17)</f>
        <v>0</v>
      </c>
      <c r="FV18" s="34">
        <f>SUM(FV6:FV17)</f>
        <v>0</v>
      </c>
      <c r="FW18" s="36"/>
      <c r="FX18" s="35">
        <f>SUM(FX6:FX17)</f>
        <v>0</v>
      </c>
      <c r="FY18" s="34">
        <f>SUM(FY6:FY17)</f>
        <v>0</v>
      </c>
      <c r="FZ18" s="36"/>
      <c r="GA18" s="35">
        <f>SUM(GA6:GA17)</f>
        <v>0</v>
      </c>
      <c r="GB18" s="34">
        <f>SUM(GB6:GB17)</f>
        <v>0</v>
      </c>
      <c r="GC18" s="36"/>
      <c r="GD18" s="35">
        <f>SUM(GD6:GD17)</f>
        <v>0</v>
      </c>
      <c r="GE18" s="34">
        <f>SUM(GE6:GE17)</f>
        <v>0</v>
      </c>
      <c r="GF18" s="36"/>
      <c r="GG18" s="35">
        <f>SUM(GG6:GG17)</f>
        <v>0</v>
      </c>
      <c r="GH18" s="34">
        <f>SUM(GH6:GH17)</f>
        <v>0</v>
      </c>
      <c r="GI18" s="36"/>
      <c r="GJ18" s="35">
        <f>SUM(GJ6:GJ17)</f>
        <v>0</v>
      </c>
      <c r="GK18" s="34">
        <f>SUM(GK6:GK17)</f>
        <v>0</v>
      </c>
      <c r="GL18" s="36"/>
      <c r="GM18" s="35">
        <f>SUM(GM6:GM17)</f>
        <v>7</v>
      </c>
      <c r="GN18" s="34">
        <f>SUM(GN6:GN17)</f>
        <v>67</v>
      </c>
      <c r="GO18" s="36"/>
      <c r="GP18" s="35">
        <f>SUM(GP6:GP17)</f>
        <v>0</v>
      </c>
      <c r="GQ18" s="34">
        <f>SUM(GQ6:GQ17)</f>
        <v>0</v>
      </c>
      <c r="GR18" s="36"/>
      <c r="GS18" s="35">
        <f>SUM(GS6:GS17)</f>
        <v>0</v>
      </c>
      <c r="GT18" s="34">
        <f>SUM(GT6:GT17)</f>
        <v>0</v>
      </c>
      <c r="GU18" s="36"/>
      <c r="GV18" s="35">
        <f>SUM(GV6:GV17)</f>
        <v>2</v>
      </c>
      <c r="GW18" s="34">
        <f>SUM(GW6:GW17)</f>
        <v>31</v>
      </c>
      <c r="GX18" s="36"/>
      <c r="GY18" s="35">
        <f>SUM(GY6:GY17)</f>
        <v>0</v>
      </c>
      <c r="GZ18" s="34">
        <f>SUM(GZ6:GZ17)</f>
        <v>0</v>
      </c>
      <c r="HA18" s="36"/>
      <c r="HB18" s="35">
        <f>SUM(HB6:HB17)</f>
        <v>0</v>
      </c>
      <c r="HC18" s="34">
        <f>SUM(HC6:HC17)</f>
        <v>3</v>
      </c>
      <c r="HD18" s="36"/>
      <c r="HE18" s="35">
        <f>SUM(HE6:HE17)</f>
        <v>0</v>
      </c>
      <c r="HF18" s="34">
        <f>SUM(HF6:HF17)</f>
        <v>0</v>
      </c>
      <c r="HG18" s="36"/>
      <c r="HH18" s="35">
        <f>SUM(HH6:HH17)</f>
        <v>0</v>
      </c>
      <c r="HI18" s="34">
        <f>SUM(HI6:HI17)</f>
        <v>0</v>
      </c>
      <c r="HJ18" s="36"/>
      <c r="HK18" s="35">
        <f>SUM(HK6:HK17)</f>
        <v>134</v>
      </c>
      <c r="HL18" s="34">
        <f>SUM(HL6:HL17)</f>
        <v>814</v>
      </c>
      <c r="HM18" s="36"/>
      <c r="HN18" s="35">
        <f>SUM(HN6:HN17)</f>
        <v>0</v>
      </c>
      <c r="HO18" s="34">
        <f>SUM(HO6:HO17)</f>
        <v>0</v>
      </c>
      <c r="HP18" s="36"/>
      <c r="HQ18" s="35">
        <f>SUM(HQ6:HQ17)</f>
        <v>0</v>
      </c>
      <c r="HR18" s="34">
        <f>SUM(HR6:HR17)</f>
        <v>0</v>
      </c>
      <c r="HS18" s="36"/>
      <c r="HT18" s="35">
        <f>SUM(HT6:HT17)</f>
        <v>34</v>
      </c>
      <c r="HU18" s="34">
        <f>SUM(HU6:HU17)</f>
        <v>310</v>
      </c>
      <c r="HV18" s="36"/>
      <c r="HW18" s="35">
        <f>SUM(HW6:HW17)</f>
        <v>0</v>
      </c>
      <c r="HX18" s="34">
        <f>SUM(HX6:HX17)</f>
        <v>0</v>
      </c>
      <c r="HY18" s="36"/>
      <c r="HZ18" s="35">
        <f>SUM(HZ6:HZ17)</f>
        <v>374</v>
      </c>
      <c r="IA18" s="34">
        <f>SUM(IA6:IA17)</f>
        <v>1700</v>
      </c>
      <c r="IB18" s="36"/>
      <c r="IC18" s="35">
        <f>SUM(IC6:IC17)</f>
        <v>17</v>
      </c>
      <c r="ID18" s="34">
        <f>SUM(ID6:ID17)</f>
        <v>230</v>
      </c>
      <c r="IE18" s="36"/>
      <c r="IF18" s="35">
        <f>SUM(IF6:IF17)</f>
        <v>0</v>
      </c>
      <c r="IG18" s="34">
        <f>SUM(IG6:IG17)</f>
        <v>5</v>
      </c>
      <c r="IH18" s="36"/>
      <c r="II18" s="35">
        <f>SUM(II6:II17)</f>
        <v>0</v>
      </c>
      <c r="IJ18" s="34">
        <f>SUM(IJ6:IJ17)</f>
        <v>0</v>
      </c>
      <c r="IK18" s="36"/>
      <c r="IL18" s="35">
        <f>SUM(IL6:IL17)</f>
        <v>20</v>
      </c>
      <c r="IM18" s="34">
        <f>SUM(IM6:IM17)</f>
        <v>72</v>
      </c>
      <c r="IN18" s="36"/>
      <c r="IO18" s="35">
        <f>SUM(IO6:IO17)</f>
        <v>18</v>
      </c>
      <c r="IP18" s="34">
        <f>SUM(IP6:IP17)</f>
        <v>145</v>
      </c>
      <c r="IQ18" s="36"/>
      <c r="IR18" s="35">
        <f>SUM(IR6:IR17)</f>
        <v>0</v>
      </c>
      <c r="IS18" s="34">
        <f>SUM(IS6:IS17)</f>
        <v>3</v>
      </c>
      <c r="IT18" s="36"/>
      <c r="IU18" s="35">
        <f>SUM(IU6:IU17)</f>
        <v>592</v>
      </c>
      <c r="IV18" s="34">
        <f>SUM(IV6:IV17)</f>
        <v>4841</v>
      </c>
      <c r="IW18" s="36"/>
      <c r="IX18" s="35">
        <f>SUM(IX6:IX17)</f>
        <v>4521</v>
      </c>
      <c r="IY18" s="34">
        <f>SUM(IY6:IY17)</f>
        <v>27924</v>
      </c>
      <c r="IZ18" s="36"/>
      <c r="JA18" s="35">
        <f t="shared" si="10"/>
        <v>9509</v>
      </c>
      <c r="JB18" s="36">
        <f t="shared" si="11"/>
        <v>64358</v>
      </c>
    </row>
    <row r="19" spans="1:262" x14ac:dyDescent="0.3">
      <c r="A19" s="41">
        <v>2005</v>
      </c>
      <c r="B19" s="42" t="s">
        <v>2</v>
      </c>
      <c r="C19" s="9">
        <v>0</v>
      </c>
      <c r="D19" s="22">
        <v>0</v>
      </c>
      <c r="E19" s="10">
        <v>0</v>
      </c>
      <c r="F19" s="9">
        <v>3</v>
      </c>
      <c r="G19" s="22">
        <v>65</v>
      </c>
      <c r="H19" s="10">
        <f>G19/F19*1000</f>
        <v>21666.666666666668</v>
      </c>
      <c r="I19" s="9">
        <v>0</v>
      </c>
      <c r="J19" s="22">
        <v>0</v>
      </c>
      <c r="K19" s="10">
        <v>0</v>
      </c>
      <c r="L19" s="9">
        <v>0</v>
      </c>
      <c r="M19" s="22">
        <v>9</v>
      </c>
      <c r="N19" s="10">
        <v>0</v>
      </c>
      <c r="O19" s="9">
        <v>0</v>
      </c>
      <c r="P19" s="22">
        <v>0</v>
      </c>
      <c r="Q19" s="10">
        <v>0</v>
      </c>
      <c r="R19" s="9">
        <v>0</v>
      </c>
      <c r="S19" s="22">
        <v>0</v>
      </c>
      <c r="T19" s="10">
        <v>0</v>
      </c>
      <c r="U19" s="9">
        <v>0</v>
      </c>
      <c r="V19" s="22">
        <v>0</v>
      </c>
      <c r="W19" s="10">
        <v>0</v>
      </c>
      <c r="X19" s="9">
        <v>0</v>
      </c>
      <c r="Y19" s="22">
        <v>0</v>
      </c>
      <c r="Z19" s="10">
        <v>0</v>
      </c>
      <c r="AA19" s="9">
        <v>0</v>
      </c>
      <c r="AB19" s="22">
        <v>0</v>
      </c>
      <c r="AC19" s="10">
        <v>0</v>
      </c>
      <c r="AD19" s="9">
        <v>0</v>
      </c>
      <c r="AE19" s="22">
        <v>0</v>
      </c>
      <c r="AF19" s="10">
        <v>0</v>
      </c>
      <c r="AG19" s="9">
        <v>0</v>
      </c>
      <c r="AH19" s="22">
        <v>0</v>
      </c>
      <c r="AI19" s="10">
        <v>0</v>
      </c>
      <c r="AJ19" s="9">
        <v>0</v>
      </c>
      <c r="AK19" s="22">
        <v>0</v>
      </c>
      <c r="AL19" s="10">
        <v>0</v>
      </c>
      <c r="AM19" s="9">
        <v>0</v>
      </c>
      <c r="AN19" s="22">
        <v>0</v>
      </c>
      <c r="AO19" s="10">
        <v>0</v>
      </c>
      <c r="AP19" s="9">
        <v>0</v>
      </c>
      <c r="AQ19" s="22">
        <v>0</v>
      </c>
      <c r="AR19" s="10">
        <v>0</v>
      </c>
      <c r="AS19" s="9">
        <v>0</v>
      </c>
      <c r="AT19" s="22">
        <v>0</v>
      </c>
      <c r="AU19" s="10">
        <v>0</v>
      </c>
      <c r="AV19" s="9">
        <v>0</v>
      </c>
      <c r="AW19" s="22">
        <v>0</v>
      </c>
      <c r="AX19" s="10">
        <v>0</v>
      </c>
      <c r="AY19" s="9">
        <v>0</v>
      </c>
      <c r="AZ19" s="22">
        <v>0</v>
      </c>
      <c r="BA19" s="10">
        <v>0</v>
      </c>
      <c r="BB19" s="9">
        <v>0</v>
      </c>
      <c r="BC19" s="22">
        <v>0</v>
      </c>
      <c r="BD19" s="10">
        <f t="shared" ref="BD19:BD30" si="37">IF(BB19=0,0,BC19/BB19*1000)</f>
        <v>0</v>
      </c>
      <c r="BE19" s="9">
        <v>0</v>
      </c>
      <c r="BF19" s="22">
        <v>0</v>
      </c>
      <c r="BG19" s="10">
        <v>0</v>
      </c>
      <c r="BH19" s="9">
        <v>0</v>
      </c>
      <c r="BI19" s="22">
        <v>0</v>
      </c>
      <c r="BJ19" s="10">
        <v>0</v>
      </c>
      <c r="BK19" s="9">
        <v>0</v>
      </c>
      <c r="BL19" s="22">
        <v>0</v>
      </c>
      <c r="BM19" s="10">
        <f t="shared" ref="BM19:BM30" si="38">IF(BK19=0,0,BL19/BK19*1000)</f>
        <v>0</v>
      </c>
      <c r="BN19" s="9">
        <v>0</v>
      </c>
      <c r="BO19" s="22">
        <v>0</v>
      </c>
      <c r="BP19" s="10">
        <v>0</v>
      </c>
      <c r="BQ19" s="9">
        <v>0</v>
      </c>
      <c r="BR19" s="22">
        <v>0</v>
      </c>
      <c r="BS19" s="10">
        <v>0</v>
      </c>
      <c r="BT19" s="9">
        <v>0</v>
      </c>
      <c r="BU19" s="22">
        <v>0</v>
      </c>
      <c r="BV19" s="10">
        <v>0</v>
      </c>
      <c r="BW19" s="9">
        <v>0</v>
      </c>
      <c r="BX19" s="22">
        <v>0</v>
      </c>
      <c r="BY19" s="10">
        <f t="shared" ref="BY19:BY30" si="39">IF(BW19=0,0,BX19/BW19*1000)</f>
        <v>0</v>
      </c>
      <c r="BZ19" s="9">
        <v>0</v>
      </c>
      <c r="CA19" s="22">
        <v>0</v>
      </c>
      <c r="CB19" s="10">
        <v>0</v>
      </c>
      <c r="CC19" s="9">
        <v>0</v>
      </c>
      <c r="CD19" s="22">
        <v>0</v>
      </c>
      <c r="CE19" s="10">
        <v>0</v>
      </c>
      <c r="CF19" s="9">
        <v>0</v>
      </c>
      <c r="CG19" s="22">
        <v>0</v>
      </c>
      <c r="CH19" s="10">
        <v>0</v>
      </c>
      <c r="CI19" s="9">
        <v>0</v>
      </c>
      <c r="CJ19" s="22">
        <v>0</v>
      </c>
      <c r="CK19" s="10">
        <v>0</v>
      </c>
      <c r="CL19" s="9">
        <v>0</v>
      </c>
      <c r="CM19" s="22">
        <v>0</v>
      </c>
      <c r="CN19" s="10">
        <v>0</v>
      </c>
      <c r="CO19" s="9">
        <v>1</v>
      </c>
      <c r="CP19" s="22">
        <v>11</v>
      </c>
      <c r="CQ19" s="10">
        <f t="shared" ref="CQ19" si="40">CP19/CO19*1000</f>
        <v>11000</v>
      </c>
      <c r="CR19" s="9">
        <v>0</v>
      </c>
      <c r="CS19" s="22">
        <v>0</v>
      </c>
      <c r="CT19" s="10">
        <v>0</v>
      </c>
      <c r="CU19" s="9">
        <v>0</v>
      </c>
      <c r="CV19" s="22">
        <v>0</v>
      </c>
      <c r="CW19" s="10">
        <v>0</v>
      </c>
      <c r="CX19" s="9">
        <v>0</v>
      </c>
      <c r="CY19" s="22">
        <v>0</v>
      </c>
      <c r="CZ19" s="10">
        <v>0</v>
      </c>
      <c r="DA19" s="9">
        <v>0</v>
      </c>
      <c r="DB19" s="22">
        <v>0</v>
      </c>
      <c r="DC19" s="10">
        <v>0</v>
      </c>
      <c r="DD19" s="9">
        <v>0</v>
      </c>
      <c r="DE19" s="22">
        <v>0</v>
      </c>
      <c r="DF19" s="10">
        <v>0</v>
      </c>
      <c r="DG19" s="9">
        <v>0</v>
      </c>
      <c r="DH19" s="22">
        <v>0</v>
      </c>
      <c r="DI19" s="10">
        <v>0</v>
      </c>
      <c r="DJ19" s="9">
        <v>0</v>
      </c>
      <c r="DK19" s="22">
        <v>0</v>
      </c>
      <c r="DL19" s="10">
        <v>0</v>
      </c>
      <c r="DM19" s="9">
        <v>0</v>
      </c>
      <c r="DN19" s="22">
        <v>0</v>
      </c>
      <c r="DO19" s="10">
        <v>0</v>
      </c>
      <c r="DP19" s="9">
        <v>0</v>
      </c>
      <c r="DQ19" s="22">
        <v>0</v>
      </c>
      <c r="DR19" s="10">
        <v>0</v>
      </c>
      <c r="DS19" s="9">
        <v>0</v>
      </c>
      <c r="DT19" s="22">
        <v>0</v>
      </c>
      <c r="DU19" s="10">
        <v>0</v>
      </c>
      <c r="DV19" s="9">
        <v>0</v>
      </c>
      <c r="DW19" s="22">
        <v>0</v>
      </c>
      <c r="DX19" s="10">
        <v>0</v>
      </c>
      <c r="DY19" s="9">
        <v>0</v>
      </c>
      <c r="DZ19" s="22">
        <v>0</v>
      </c>
      <c r="EA19" s="10">
        <v>0</v>
      </c>
      <c r="EB19" s="9">
        <v>0</v>
      </c>
      <c r="EC19" s="22">
        <v>2</v>
      </c>
      <c r="ED19" s="10">
        <v>0</v>
      </c>
      <c r="EE19" s="9">
        <v>19</v>
      </c>
      <c r="EF19" s="22">
        <v>140</v>
      </c>
      <c r="EG19" s="10">
        <f t="shared" ref="EG19:EG31" si="41">EF19/EE19*1000</f>
        <v>7368.4210526315792</v>
      </c>
      <c r="EH19" s="9">
        <v>0</v>
      </c>
      <c r="EI19" s="22">
        <v>0</v>
      </c>
      <c r="EJ19" s="10">
        <v>0</v>
      </c>
      <c r="EK19" s="6">
        <v>0</v>
      </c>
      <c r="EL19" s="5">
        <v>0</v>
      </c>
      <c r="EM19" s="8">
        <v>0</v>
      </c>
      <c r="EN19" s="6">
        <v>0</v>
      </c>
      <c r="EO19" s="5">
        <v>0</v>
      </c>
      <c r="EP19" s="8">
        <f t="shared" ref="EP19:EP30" si="42">IF(EN19=0,0,EO19/EN19*1000)</f>
        <v>0</v>
      </c>
      <c r="EQ19" s="9">
        <v>0</v>
      </c>
      <c r="ER19" s="22">
        <v>0</v>
      </c>
      <c r="ES19" s="10">
        <v>0</v>
      </c>
      <c r="ET19" s="9">
        <v>0</v>
      </c>
      <c r="EU19" s="22">
        <v>0</v>
      </c>
      <c r="EV19" s="10">
        <v>0</v>
      </c>
      <c r="EW19" s="9">
        <v>0</v>
      </c>
      <c r="EX19" s="22">
        <v>0</v>
      </c>
      <c r="EY19" s="10">
        <v>0</v>
      </c>
      <c r="EZ19" s="9">
        <v>86</v>
      </c>
      <c r="FA19" s="22">
        <v>801</v>
      </c>
      <c r="FB19" s="10">
        <f t="shared" ref="FB19:FB30" si="43">FA19/EZ19*1000</f>
        <v>9313.9534883720935</v>
      </c>
      <c r="FC19" s="9">
        <v>0</v>
      </c>
      <c r="FD19" s="22">
        <v>0</v>
      </c>
      <c r="FE19" s="10">
        <v>0</v>
      </c>
      <c r="FF19" s="9">
        <v>0</v>
      </c>
      <c r="FG19" s="22">
        <v>0</v>
      </c>
      <c r="FH19" s="10">
        <v>0</v>
      </c>
      <c r="FI19" s="9">
        <v>0</v>
      </c>
      <c r="FJ19" s="22">
        <v>0</v>
      </c>
      <c r="FK19" s="10">
        <v>0</v>
      </c>
      <c r="FL19" s="9">
        <v>0</v>
      </c>
      <c r="FM19" s="22">
        <v>0</v>
      </c>
      <c r="FN19" s="10">
        <v>0</v>
      </c>
      <c r="FO19" s="9">
        <v>0</v>
      </c>
      <c r="FP19" s="22">
        <v>0</v>
      </c>
      <c r="FQ19" s="10">
        <v>0</v>
      </c>
      <c r="FR19" s="9">
        <v>0</v>
      </c>
      <c r="FS19" s="22">
        <v>0</v>
      </c>
      <c r="FT19" s="10">
        <v>0</v>
      </c>
      <c r="FU19" s="9">
        <v>0</v>
      </c>
      <c r="FV19" s="22">
        <v>3</v>
      </c>
      <c r="FW19" s="10">
        <v>0</v>
      </c>
      <c r="FX19" s="9">
        <v>0</v>
      </c>
      <c r="FY19" s="22">
        <v>0</v>
      </c>
      <c r="FZ19" s="10">
        <v>0</v>
      </c>
      <c r="GA19" s="9">
        <v>0</v>
      </c>
      <c r="GB19" s="22">
        <v>0</v>
      </c>
      <c r="GC19" s="10">
        <v>0</v>
      </c>
      <c r="GD19" s="9">
        <v>0</v>
      </c>
      <c r="GE19" s="22">
        <v>0</v>
      </c>
      <c r="GF19" s="10">
        <v>0</v>
      </c>
      <c r="GG19" s="9">
        <v>0</v>
      </c>
      <c r="GH19" s="22">
        <v>0</v>
      </c>
      <c r="GI19" s="10">
        <v>0</v>
      </c>
      <c r="GJ19" s="9">
        <v>0</v>
      </c>
      <c r="GK19" s="22">
        <v>0</v>
      </c>
      <c r="GL19" s="10">
        <v>0</v>
      </c>
      <c r="GM19" s="9">
        <v>0</v>
      </c>
      <c r="GN19" s="22">
        <v>10</v>
      </c>
      <c r="GO19" s="10">
        <v>0</v>
      </c>
      <c r="GP19" s="6">
        <v>0</v>
      </c>
      <c r="GQ19" s="5">
        <v>0</v>
      </c>
      <c r="GR19" s="8">
        <v>0</v>
      </c>
      <c r="GS19" s="9">
        <v>0</v>
      </c>
      <c r="GT19" s="22">
        <v>0</v>
      </c>
      <c r="GU19" s="10">
        <v>0</v>
      </c>
      <c r="GV19" s="9">
        <v>0</v>
      </c>
      <c r="GW19" s="22">
        <v>0</v>
      </c>
      <c r="GX19" s="10">
        <v>0</v>
      </c>
      <c r="GY19" s="9">
        <v>0</v>
      </c>
      <c r="GZ19" s="22">
        <v>0</v>
      </c>
      <c r="HA19" s="10">
        <v>0</v>
      </c>
      <c r="HB19" s="9">
        <v>0</v>
      </c>
      <c r="HC19" s="22">
        <v>0</v>
      </c>
      <c r="HD19" s="10">
        <v>0</v>
      </c>
      <c r="HE19" s="9">
        <v>0</v>
      </c>
      <c r="HF19" s="22">
        <v>0</v>
      </c>
      <c r="HG19" s="10">
        <v>0</v>
      </c>
      <c r="HH19" s="9">
        <v>0</v>
      </c>
      <c r="HI19" s="22">
        <v>0</v>
      </c>
      <c r="HJ19" s="10">
        <v>0</v>
      </c>
      <c r="HK19" s="9">
        <v>0</v>
      </c>
      <c r="HL19" s="22">
        <v>0</v>
      </c>
      <c r="HM19" s="10">
        <v>0</v>
      </c>
      <c r="HN19" s="9">
        <v>0</v>
      </c>
      <c r="HO19" s="22">
        <v>0</v>
      </c>
      <c r="HP19" s="10">
        <v>0</v>
      </c>
      <c r="HQ19" s="9">
        <v>0</v>
      </c>
      <c r="HR19" s="22">
        <v>0</v>
      </c>
      <c r="HS19" s="10">
        <v>0</v>
      </c>
      <c r="HT19" s="9">
        <v>2</v>
      </c>
      <c r="HU19" s="22">
        <v>18</v>
      </c>
      <c r="HV19" s="10">
        <f t="shared" ref="HV19:HV22" si="44">HU19/HT19*1000</f>
        <v>9000</v>
      </c>
      <c r="HW19" s="9">
        <v>0</v>
      </c>
      <c r="HX19" s="22">
        <v>0</v>
      </c>
      <c r="HY19" s="10">
        <v>0</v>
      </c>
      <c r="HZ19" s="9">
        <v>0</v>
      </c>
      <c r="IA19" s="22">
        <v>0</v>
      </c>
      <c r="IB19" s="10">
        <v>0</v>
      </c>
      <c r="IC19" s="9">
        <v>1</v>
      </c>
      <c r="ID19" s="22">
        <v>6</v>
      </c>
      <c r="IE19" s="10">
        <f t="shared" ref="IE19" si="45">ID19/IC19*1000</f>
        <v>6000</v>
      </c>
      <c r="IF19" s="9">
        <v>0</v>
      </c>
      <c r="IG19" s="22">
        <v>0</v>
      </c>
      <c r="IH19" s="10">
        <v>0</v>
      </c>
      <c r="II19" s="9">
        <v>0</v>
      </c>
      <c r="IJ19" s="22">
        <v>0</v>
      </c>
      <c r="IK19" s="10">
        <v>0</v>
      </c>
      <c r="IL19" s="9">
        <v>0</v>
      </c>
      <c r="IM19" s="22">
        <v>0</v>
      </c>
      <c r="IN19" s="10">
        <v>0</v>
      </c>
      <c r="IO19" s="9">
        <v>8</v>
      </c>
      <c r="IP19" s="22">
        <v>70</v>
      </c>
      <c r="IQ19" s="10">
        <f t="shared" ref="IQ19:IQ30" si="46">IP19/IO19*1000</f>
        <v>8750</v>
      </c>
      <c r="IR19" s="9">
        <v>0</v>
      </c>
      <c r="IS19" s="22">
        <v>0</v>
      </c>
      <c r="IT19" s="10">
        <v>0</v>
      </c>
      <c r="IU19" s="9">
        <v>17</v>
      </c>
      <c r="IV19" s="22">
        <v>97</v>
      </c>
      <c r="IW19" s="10">
        <f t="shared" ref="IW19:IW30" si="47">IV19/IU19*1000</f>
        <v>5705.8823529411766</v>
      </c>
      <c r="IX19" s="9">
        <v>610</v>
      </c>
      <c r="IY19" s="22">
        <v>3319</v>
      </c>
      <c r="IZ19" s="10">
        <f t="shared" ref="IZ19:IZ30" si="48">IY19/IX19*1000</f>
        <v>5440.9836065573772</v>
      </c>
      <c r="JA19" s="9">
        <f t="shared" si="10"/>
        <v>747</v>
      </c>
      <c r="JB19" s="10">
        <f t="shared" si="11"/>
        <v>4551</v>
      </c>
    </row>
    <row r="20" spans="1:262" x14ac:dyDescent="0.3">
      <c r="A20" s="43">
        <v>2005</v>
      </c>
      <c r="B20" s="44" t="s">
        <v>3</v>
      </c>
      <c r="C20" s="6">
        <v>0</v>
      </c>
      <c r="D20" s="5">
        <v>0</v>
      </c>
      <c r="E20" s="8">
        <v>0</v>
      </c>
      <c r="F20" s="6">
        <v>9</v>
      </c>
      <c r="G20" s="5">
        <v>66</v>
      </c>
      <c r="H20" s="8">
        <f t="shared" ref="H20:H31" si="49">G20/F20*1000</f>
        <v>7333.333333333333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f t="shared" si="37"/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f t="shared" si="38"/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f t="shared" si="39"/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2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v>0</v>
      </c>
      <c r="EC20" s="5">
        <v>0</v>
      </c>
      <c r="ED20" s="8">
        <v>0</v>
      </c>
      <c r="EE20" s="6">
        <v>52</v>
      </c>
      <c r="EF20" s="5">
        <v>78</v>
      </c>
      <c r="EG20" s="8">
        <f t="shared" si="41"/>
        <v>1500</v>
      </c>
      <c r="EH20" s="6">
        <v>0</v>
      </c>
      <c r="EI20" s="5">
        <v>0</v>
      </c>
      <c r="EJ20" s="8">
        <v>0</v>
      </c>
      <c r="EK20" s="6">
        <v>0</v>
      </c>
      <c r="EL20" s="5">
        <v>0</v>
      </c>
      <c r="EM20" s="8">
        <v>0</v>
      </c>
      <c r="EN20" s="6">
        <v>0</v>
      </c>
      <c r="EO20" s="5">
        <v>0</v>
      </c>
      <c r="EP20" s="8">
        <f t="shared" si="42"/>
        <v>0</v>
      </c>
      <c r="EQ20" s="6">
        <v>0</v>
      </c>
      <c r="ER20" s="5">
        <v>0</v>
      </c>
      <c r="ES20" s="8">
        <v>0</v>
      </c>
      <c r="ET20" s="6">
        <v>0</v>
      </c>
      <c r="EU20" s="5">
        <v>0</v>
      </c>
      <c r="EV20" s="8">
        <v>0</v>
      </c>
      <c r="EW20" s="6">
        <v>0</v>
      </c>
      <c r="EX20" s="5">
        <v>0</v>
      </c>
      <c r="EY20" s="8">
        <v>0</v>
      </c>
      <c r="EZ20" s="6">
        <v>167</v>
      </c>
      <c r="FA20" s="5">
        <v>1407</v>
      </c>
      <c r="FB20" s="8">
        <f t="shared" si="43"/>
        <v>8425.149700598804</v>
      </c>
      <c r="FC20" s="6">
        <v>0</v>
      </c>
      <c r="FD20" s="5">
        <v>0</v>
      </c>
      <c r="FE20" s="8">
        <v>0</v>
      </c>
      <c r="FF20" s="6">
        <v>0</v>
      </c>
      <c r="FG20" s="5">
        <v>0</v>
      </c>
      <c r="FH20" s="8">
        <v>0</v>
      </c>
      <c r="FI20" s="6">
        <v>2</v>
      </c>
      <c r="FJ20" s="5">
        <v>88</v>
      </c>
      <c r="FK20" s="8">
        <f t="shared" ref="FK20:FK21" si="50">FJ20/FI20*1000</f>
        <v>44000</v>
      </c>
      <c r="FL20" s="6">
        <v>0</v>
      </c>
      <c r="FM20" s="5">
        <v>0</v>
      </c>
      <c r="FN20" s="8">
        <v>0</v>
      </c>
      <c r="FO20" s="6">
        <v>0</v>
      </c>
      <c r="FP20" s="5">
        <v>0</v>
      </c>
      <c r="FQ20" s="8">
        <v>0</v>
      </c>
      <c r="FR20" s="6">
        <v>0</v>
      </c>
      <c r="FS20" s="5">
        <v>0</v>
      </c>
      <c r="FT20" s="8">
        <v>0</v>
      </c>
      <c r="FU20" s="6">
        <v>0</v>
      </c>
      <c r="FV20" s="5">
        <v>0</v>
      </c>
      <c r="FW20" s="8">
        <v>0</v>
      </c>
      <c r="FX20" s="6">
        <v>0</v>
      </c>
      <c r="FY20" s="5">
        <v>0</v>
      </c>
      <c r="FZ20" s="8">
        <v>0</v>
      </c>
      <c r="GA20" s="6">
        <v>0</v>
      </c>
      <c r="GB20" s="5">
        <v>0</v>
      </c>
      <c r="GC20" s="8">
        <v>0</v>
      </c>
      <c r="GD20" s="6">
        <v>0</v>
      </c>
      <c r="GE20" s="5">
        <v>0</v>
      </c>
      <c r="GF20" s="8">
        <v>0</v>
      </c>
      <c r="GG20" s="6">
        <v>0</v>
      </c>
      <c r="GH20" s="5">
        <v>0</v>
      </c>
      <c r="GI20" s="8">
        <v>0</v>
      </c>
      <c r="GJ20" s="6">
        <v>0</v>
      </c>
      <c r="GK20" s="5">
        <v>0</v>
      </c>
      <c r="GL20" s="8">
        <v>0</v>
      </c>
      <c r="GM20" s="6">
        <v>0</v>
      </c>
      <c r="GN20" s="5">
        <v>0</v>
      </c>
      <c r="GO20" s="8">
        <v>0</v>
      </c>
      <c r="GP20" s="6">
        <v>0</v>
      </c>
      <c r="GQ20" s="5">
        <v>0</v>
      </c>
      <c r="GR20" s="8">
        <v>0</v>
      </c>
      <c r="GS20" s="6">
        <v>0</v>
      </c>
      <c r="GT20" s="5">
        <v>0</v>
      </c>
      <c r="GU20" s="8">
        <v>0</v>
      </c>
      <c r="GV20" s="6">
        <v>0</v>
      </c>
      <c r="GW20" s="5">
        <v>0</v>
      </c>
      <c r="GX20" s="8">
        <v>0</v>
      </c>
      <c r="GY20" s="6">
        <v>0</v>
      </c>
      <c r="GZ20" s="5">
        <v>0</v>
      </c>
      <c r="HA20" s="8">
        <v>0</v>
      </c>
      <c r="HB20" s="6">
        <v>0</v>
      </c>
      <c r="HC20" s="5">
        <v>0</v>
      </c>
      <c r="HD20" s="8">
        <v>0</v>
      </c>
      <c r="HE20" s="6">
        <v>0</v>
      </c>
      <c r="HF20" s="5">
        <v>0</v>
      </c>
      <c r="HG20" s="8">
        <v>0</v>
      </c>
      <c r="HH20" s="6">
        <v>0</v>
      </c>
      <c r="HI20" s="5">
        <v>0</v>
      </c>
      <c r="HJ20" s="8">
        <v>0</v>
      </c>
      <c r="HK20" s="6">
        <v>0</v>
      </c>
      <c r="HL20" s="5">
        <v>0</v>
      </c>
      <c r="HM20" s="8">
        <v>0</v>
      </c>
      <c r="HN20" s="6">
        <v>0</v>
      </c>
      <c r="HO20" s="5">
        <v>0</v>
      </c>
      <c r="HP20" s="8">
        <v>0</v>
      </c>
      <c r="HQ20" s="6">
        <v>0</v>
      </c>
      <c r="HR20" s="5">
        <v>1</v>
      </c>
      <c r="HS20" s="8">
        <v>0</v>
      </c>
      <c r="HT20" s="6">
        <v>1</v>
      </c>
      <c r="HU20" s="5">
        <v>5</v>
      </c>
      <c r="HV20" s="8">
        <f t="shared" si="44"/>
        <v>5000</v>
      </c>
      <c r="HW20" s="6">
        <v>0</v>
      </c>
      <c r="HX20" s="5">
        <v>0</v>
      </c>
      <c r="HY20" s="8">
        <v>0</v>
      </c>
      <c r="HZ20" s="6">
        <v>0</v>
      </c>
      <c r="IA20" s="5">
        <v>0</v>
      </c>
      <c r="IB20" s="8">
        <v>0</v>
      </c>
      <c r="IC20" s="6">
        <v>0</v>
      </c>
      <c r="ID20" s="5">
        <v>0</v>
      </c>
      <c r="IE20" s="8">
        <v>0</v>
      </c>
      <c r="IF20" s="6">
        <v>0</v>
      </c>
      <c r="IG20" s="5">
        <v>0</v>
      </c>
      <c r="IH20" s="8">
        <v>0</v>
      </c>
      <c r="II20" s="6">
        <v>0</v>
      </c>
      <c r="IJ20" s="5">
        <v>0</v>
      </c>
      <c r="IK20" s="8">
        <v>0</v>
      </c>
      <c r="IL20" s="6">
        <v>0</v>
      </c>
      <c r="IM20" s="5">
        <v>0</v>
      </c>
      <c r="IN20" s="8">
        <v>0</v>
      </c>
      <c r="IO20" s="6">
        <v>6</v>
      </c>
      <c r="IP20" s="5">
        <v>50</v>
      </c>
      <c r="IQ20" s="8">
        <f t="shared" si="46"/>
        <v>8333.3333333333339</v>
      </c>
      <c r="IR20" s="6">
        <v>0</v>
      </c>
      <c r="IS20" s="5">
        <v>0</v>
      </c>
      <c r="IT20" s="8">
        <v>0</v>
      </c>
      <c r="IU20" s="6">
        <v>22</v>
      </c>
      <c r="IV20" s="5">
        <v>179</v>
      </c>
      <c r="IW20" s="8">
        <f t="shared" si="47"/>
        <v>8136.3636363636369</v>
      </c>
      <c r="IX20" s="6">
        <v>808</v>
      </c>
      <c r="IY20" s="5">
        <v>3915</v>
      </c>
      <c r="IZ20" s="8">
        <f t="shared" si="48"/>
        <v>4845.2970297029706</v>
      </c>
      <c r="JA20" s="6">
        <f t="shared" si="10"/>
        <v>1067</v>
      </c>
      <c r="JB20" s="8">
        <f t="shared" si="11"/>
        <v>5791</v>
      </c>
    </row>
    <row r="21" spans="1:262" x14ac:dyDescent="0.3">
      <c r="A21" s="43">
        <v>2005</v>
      </c>
      <c r="B21" s="44" t="s">
        <v>4</v>
      </c>
      <c r="C21" s="6">
        <v>0</v>
      </c>
      <c r="D21" s="5">
        <v>0</v>
      </c>
      <c r="E21" s="8">
        <v>0</v>
      </c>
      <c r="F21" s="6">
        <v>42</v>
      </c>
      <c r="G21" s="5">
        <v>228</v>
      </c>
      <c r="H21" s="8">
        <f t="shared" si="49"/>
        <v>5428.5714285714284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1</v>
      </c>
      <c r="Z21" s="8">
        <v>0</v>
      </c>
      <c r="AA21" s="6">
        <v>0</v>
      </c>
      <c r="AB21" s="5">
        <v>1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f t="shared" si="37"/>
        <v>0</v>
      </c>
      <c r="BE21" s="6">
        <v>0</v>
      </c>
      <c r="BF21" s="5">
        <v>0</v>
      </c>
      <c r="BG21" s="8">
        <v>0</v>
      </c>
      <c r="BH21" s="6">
        <v>0</v>
      </c>
      <c r="BI21" s="5">
        <v>12</v>
      </c>
      <c r="BJ21" s="8">
        <v>0</v>
      </c>
      <c r="BK21" s="6">
        <v>0</v>
      </c>
      <c r="BL21" s="5">
        <v>0</v>
      </c>
      <c r="BM21" s="8">
        <f t="shared" si="38"/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f t="shared" si="39"/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</v>
      </c>
      <c r="DW21" s="5">
        <v>0</v>
      </c>
      <c r="DX21" s="8">
        <v>0</v>
      </c>
      <c r="DY21" s="6">
        <v>0</v>
      </c>
      <c r="DZ21" s="5">
        <v>0</v>
      </c>
      <c r="EA21" s="8">
        <v>0</v>
      </c>
      <c r="EB21" s="6">
        <v>0</v>
      </c>
      <c r="EC21" s="5">
        <v>0</v>
      </c>
      <c r="ED21" s="8">
        <v>0</v>
      </c>
      <c r="EE21" s="6">
        <v>4</v>
      </c>
      <c r="EF21" s="5">
        <v>44</v>
      </c>
      <c r="EG21" s="8">
        <f t="shared" si="41"/>
        <v>11000</v>
      </c>
      <c r="EH21" s="6">
        <v>0</v>
      </c>
      <c r="EI21" s="5">
        <v>0</v>
      </c>
      <c r="EJ21" s="8">
        <v>0</v>
      </c>
      <c r="EK21" s="6">
        <v>0</v>
      </c>
      <c r="EL21" s="5">
        <v>0</v>
      </c>
      <c r="EM21" s="8">
        <v>0</v>
      </c>
      <c r="EN21" s="6">
        <v>0</v>
      </c>
      <c r="EO21" s="5">
        <v>0</v>
      </c>
      <c r="EP21" s="8">
        <f t="shared" si="42"/>
        <v>0</v>
      </c>
      <c r="EQ21" s="6">
        <v>0</v>
      </c>
      <c r="ER21" s="5">
        <v>0</v>
      </c>
      <c r="ES21" s="8">
        <v>0</v>
      </c>
      <c r="ET21" s="6">
        <v>0</v>
      </c>
      <c r="EU21" s="5">
        <v>0</v>
      </c>
      <c r="EV21" s="8">
        <v>0</v>
      </c>
      <c r="EW21" s="6">
        <v>0</v>
      </c>
      <c r="EX21" s="5">
        <v>0</v>
      </c>
      <c r="EY21" s="8">
        <v>0</v>
      </c>
      <c r="EZ21" s="6">
        <v>388</v>
      </c>
      <c r="FA21" s="5">
        <v>2660</v>
      </c>
      <c r="FB21" s="8">
        <f t="shared" si="43"/>
        <v>6855.6701030927834</v>
      </c>
      <c r="FC21" s="6">
        <v>0</v>
      </c>
      <c r="FD21" s="5">
        <v>0</v>
      </c>
      <c r="FE21" s="8">
        <v>0</v>
      </c>
      <c r="FF21" s="6">
        <v>0</v>
      </c>
      <c r="FG21" s="5">
        <v>0</v>
      </c>
      <c r="FH21" s="8">
        <v>0</v>
      </c>
      <c r="FI21" s="6">
        <v>1</v>
      </c>
      <c r="FJ21" s="5">
        <v>15</v>
      </c>
      <c r="FK21" s="8">
        <f t="shared" si="50"/>
        <v>15000</v>
      </c>
      <c r="FL21" s="6">
        <v>0</v>
      </c>
      <c r="FM21" s="5">
        <v>0</v>
      </c>
      <c r="FN21" s="8">
        <v>0</v>
      </c>
      <c r="FO21" s="6">
        <v>0</v>
      </c>
      <c r="FP21" s="5">
        <v>0</v>
      </c>
      <c r="FQ21" s="8">
        <v>0</v>
      </c>
      <c r="FR21" s="6">
        <v>0</v>
      </c>
      <c r="FS21" s="5">
        <v>0</v>
      </c>
      <c r="FT21" s="8">
        <v>0</v>
      </c>
      <c r="FU21" s="6">
        <v>0</v>
      </c>
      <c r="FV21" s="5">
        <v>0</v>
      </c>
      <c r="FW21" s="8">
        <v>0</v>
      </c>
      <c r="FX21" s="6">
        <v>0</v>
      </c>
      <c r="FY21" s="5">
        <v>0</v>
      </c>
      <c r="FZ21" s="8">
        <v>0</v>
      </c>
      <c r="GA21" s="6">
        <v>0</v>
      </c>
      <c r="GB21" s="5">
        <v>0</v>
      </c>
      <c r="GC21" s="8">
        <v>0</v>
      </c>
      <c r="GD21" s="6">
        <v>0</v>
      </c>
      <c r="GE21" s="5">
        <v>0</v>
      </c>
      <c r="GF21" s="8">
        <v>0</v>
      </c>
      <c r="GG21" s="6">
        <v>0</v>
      </c>
      <c r="GH21" s="5">
        <v>0</v>
      </c>
      <c r="GI21" s="8">
        <v>0</v>
      </c>
      <c r="GJ21" s="6">
        <v>0</v>
      </c>
      <c r="GK21" s="5">
        <v>0</v>
      </c>
      <c r="GL21" s="8">
        <v>0</v>
      </c>
      <c r="GM21" s="6">
        <v>0</v>
      </c>
      <c r="GN21" s="5">
        <v>0</v>
      </c>
      <c r="GO21" s="8">
        <v>0</v>
      </c>
      <c r="GP21" s="6">
        <v>0</v>
      </c>
      <c r="GQ21" s="5">
        <v>0</v>
      </c>
      <c r="GR21" s="8">
        <v>0</v>
      </c>
      <c r="GS21" s="6">
        <v>0</v>
      </c>
      <c r="GT21" s="5">
        <v>0</v>
      </c>
      <c r="GU21" s="8">
        <v>0</v>
      </c>
      <c r="GV21" s="6">
        <v>0</v>
      </c>
      <c r="GW21" s="5">
        <v>0</v>
      </c>
      <c r="GX21" s="8">
        <v>0</v>
      </c>
      <c r="GY21" s="6">
        <v>0</v>
      </c>
      <c r="GZ21" s="5">
        <v>0</v>
      </c>
      <c r="HA21" s="8">
        <v>0</v>
      </c>
      <c r="HB21" s="6">
        <v>0</v>
      </c>
      <c r="HC21" s="5">
        <v>0</v>
      </c>
      <c r="HD21" s="8">
        <v>0</v>
      </c>
      <c r="HE21" s="6">
        <v>0</v>
      </c>
      <c r="HF21" s="5">
        <v>0</v>
      </c>
      <c r="HG21" s="8">
        <v>0</v>
      </c>
      <c r="HH21" s="6">
        <v>0</v>
      </c>
      <c r="HI21" s="5">
        <v>0</v>
      </c>
      <c r="HJ21" s="8">
        <v>0</v>
      </c>
      <c r="HK21" s="6">
        <v>19</v>
      </c>
      <c r="HL21" s="5">
        <v>140</v>
      </c>
      <c r="HM21" s="8">
        <f t="shared" ref="HM21:HM22" si="51">HL21/HK21*1000</f>
        <v>7368.4210526315792</v>
      </c>
      <c r="HN21" s="6">
        <v>0</v>
      </c>
      <c r="HO21" s="5">
        <v>0</v>
      </c>
      <c r="HP21" s="8">
        <v>0</v>
      </c>
      <c r="HQ21" s="6">
        <v>0</v>
      </c>
      <c r="HR21" s="5">
        <v>0</v>
      </c>
      <c r="HS21" s="8">
        <v>0</v>
      </c>
      <c r="HT21" s="6">
        <v>2</v>
      </c>
      <c r="HU21" s="5">
        <v>20</v>
      </c>
      <c r="HV21" s="8">
        <f t="shared" si="44"/>
        <v>10000</v>
      </c>
      <c r="HW21" s="6">
        <v>0</v>
      </c>
      <c r="HX21" s="5">
        <v>0</v>
      </c>
      <c r="HY21" s="8">
        <v>0</v>
      </c>
      <c r="HZ21" s="6">
        <v>0</v>
      </c>
      <c r="IA21" s="5">
        <v>0</v>
      </c>
      <c r="IB21" s="8">
        <v>0</v>
      </c>
      <c r="IC21" s="6">
        <v>0</v>
      </c>
      <c r="ID21" s="5">
        <v>0</v>
      </c>
      <c r="IE21" s="8">
        <v>0</v>
      </c>
      <c r="IF21" s="6">
        <v>0</v>
      </c>
      <c r="IG21" s="5">
        <v>0</v>
      </c>
      <c r="IH21" s="8">
        <v>0</v>
      </c>
      <c r="II21" s="6">
        <v>0</v>
      </c>
      <c r="IJ21" s="5">
        <v>0</v>
      </c>
      <c r="IK21" s="8">
        <v>0</v>
      </c>
      <c r="IL21" s="6">
        <v>0</v>
      </c>
      <c r="IM21" s="5">
        <v>0</v>
      </c>
      <c r="IN21" s="8">
        <v>0</v>
      </c>
      <c r="IO21" s="6">
        <v>3</v>
      </c>
      <c r="IP21" s="5">
        <v>27</v>
      </c>
      <c r="IQ21" s="8">
        <f t="shared" si="46"/>
        <v>9000</v>
      </c>
      <c r="IR21" s="6">
        <v>0</v>
      </c>
      <c r="IS21" s="5">
        <v>0</v>
      </c>
      <c r="IT21" s="8">
        <v>0</v>
      </c>
      <c r="IU21" s="6">
        <v>23</v>
      </c>
      <c r="IV21" s="5">
        <v>206</v>
      </c>
      <c r="IW21" s="8">
        <f t="shared" si="47"/>
        <v>8956.5217391304359</v>
      </c>
      <c r="IX21" s="6">
        <v>370</v>
      </c>
      <c r="IY21" s="5">
        <v>1962</v>
      </c>
      <c r="IZ21" s="8">
        <f t="shared" si="48"/>
        <v>5302.7027027027025</v>
      </c>
      <c r="JA21" s="6">
        <f t="shared" si="10"/>
        <v>852</v>
      </c>
      <c r="JB21" s="8">
        <f t="shared" si="11"/>
        <v>5315</v>
      </c>
    </row>
    <row r="22" spans="1:262" x14ac:dyDescent="0.3">
      <c r="A22" s="43">
        <v>2005</v>
      </c>
      <c r="B22" s="44" t="s">
        <v>5</v>
      </c>
      <c r="C22" s="6">
        <v>0</v>
      </c>
      <c r="D22" s="5">
        <v>0</v>
      </c>
      <c r="E22" s="8">
        <v>0</v>
      </c>
      <c r="F22" s="6">
        <v>1</v>
      </c>
      <c r="G22" s="5">
        <v>45</v>
      </c>
      <c r="H22" s="8">
        <f t="shared" si="49"/>
        <v>45000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293</v>
      </c>
      <c r="AN22" s="5">
        <v>1026</v>
      </c>
      <c r="AO22" s="8">
        <f t="shared" ref="AO22:AO25" si="52">AN22/AM22*1000</f>
        <v>3501.7064846416383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1</v>
      </c>
      <c r="AZ22" s="5">
        <v>7</v>
      </c>
      <c r="BA22" s="8">
        <f t="shared" ref="BA22" si="53">AZ22/AY22*1000</f>
        <v>7000</v>
      </c>
      <c r="BB22" s="6">
        <v>0</v>
      </c>
      <c r="BC22" s="5">
        <v>0</v>
      </c>
      <c r="BD22" s="8">
        <f t="shared" si="37"/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f t="shared" si="38"/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f t="shared" si="39"/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1</v>
      </c>
      <c r="CP22" s="5">
        <v>9</v>
      </c>
      <c r="CQ22" s="8">
        <f t="shared" ref="CQ22" si="54">CP22/CO22*1000</f>
        <v>9000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257</v>
      </c>
      <c r="CY22" s="5">
        <v>826</v>
      </c>
      <c r="CZ22" s="8">
        <f t="shared" ref="CZ22" si="55">CY22/CX22*1000</f>
        <v>3214.0077821011673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v>0</v>
      </c>
      <c r="EC22" s="5">
        <v>0</v>
      </c>
      <c r="ED22" s="8">
        <v>0</v>
      </c>
      <c r="EE22" s="6">
        <v>10</v>
      </c>
      <c r="EF22" s="5">
        <v>83</v>
      </c>
      <c r="EG22" s="8">
        <f t="shared" si="41"/>
        <v>8300</v>
      </c>
      <c r="EH22" s="6">
        <v>0</v>
      </c>
      <c r="EI22" s="5">
        <v>0</v>
      </c>
      <c r="EJ22" s="8">
        <v>0</v>
      </c>
      <c r="EK22" s="6">
        <v>0</v>
      </c>
      <c r="EL22" s="5">
        <v>0</v>
      </c>
      <c r="EM22" s="8">
        <v>0</v>
      </c>
      <c r="EN22" s="6">
        <v>0</v>
      </c>
      <c r="EO22" s="5">
        <v>0</v>
      </c>
      <c r="EP22" s="8">
        <f t="shared" si="42"/>
        <v>0</v>
      </c>
      <c r="EQ22" s="6">
        <v>0</v>
      </c>
      <c r="ER22" s="5">
        <v>0</v>
      </c>
      <c r="ES22" s="8">
        <v>0</v>
      </c>
      <c r="ET22" s="6">
        <v>0</v>
      </c>
      <c r="EU22" s="5">
        <v>0</v>
      </c>
      <c r="EV22" s="8">
        <v>0</v>
      </c>
      <c r="EW22" s="6">
        <v>0</v>
      </c>
      <c r="EX22" s="5">
        <v>0</v>
      </c>
      <c r="EY22" s="8">
        <v>0</v>
      </c>
      <c r="EZ22" s="6">
        <v>195</v>
      </c>
      <c r="FA22" s="5">
        <v>1453</v>
      </c>
      <c r="FB22" s="8">
        <f t="shared" si="43"/>
        <v>7451.2820512820517</v>
      </c>
      <c r="FC22" s="6">
        <v>0</v>
      </c>
      <c r="FD22" s="5">
        <v>0</v>
      </c>
      <c r="FE22" s="8">
        <v>0</v>
      </c>
      <c r="FF22" s="6">
        <v>0</v>
      </c>
      <c r="FG22" s="5">
        <v>0</v>
      </c>
      <c r="FH22" s="8">
        <v>0</v>
      </c>
      <c r="FI22" s="6">
        <v>0</v>
      </c>
      <c r="FJ22" s="5">
        <v>0</v>
      </c>
      <c r="FK22" s="8">
        <v>0</v>
      </c>
      <c r="FL22" s="6">
        <v>0</v>
      </c>
      <c r="FM22" s="5">
        <v>0</v>
      </c>
      <c r="FN22" s="8">
        <v>0</v>
      </c>
      <c r="FO22" s="6">
        <v>0</v>
      </c>
      <c r="FP22" s="5">
        <v>0</v>
      </c>
      <c r="FQ22" s="8">
        <v>0</v>
      </c>
      <c r="FR22" s="6">
        <v>0</v>
      </c>
      <c r="FS22" s="5">
        <v>0</v>
      </c>
      <c r="FT22" s="8">
        <v>0</v>
      </c>
      <c r="FU22" s="6">
        <v>0</v>
      </c>
      <c r="FV22" s="5">
        <v>0</v>
      </c>
      <c r="FW22" s="8">
        <v>0</v>
      </c>
      <c r="FX22" s="6">
        <v>0</v>
      </c>
      <c r="FY22" s="5">
        <v>0</v>
      </c>
      <c r="FZ22" s="8">
        <v>0</v>
      </c>
      <c r="GA22" s="6">
        <v>0</v>
      </c>
      <c r="GB22" s="5">
        <v>0</v>
      </c>
      <c r="GC22" s="8">
        <v>0</v>
      </c>
      <c r="GD22" s="6">
        <v>0</v>
      </c>
      <c r="GE22" s="5">
        <v>0</v>
      </c>
      <c r="GF22" s="8">
        <v>0</v>
      </c>
      <c r="GG22" s="6">
        <v>0</v>
      </c>
      <c r="GH22" s="5">
        <v>0</v>
      </c>
      <c r="GI22" s="8">
        <v>0</v>
      </c>
      <c r="GJ22" s="6">
        <v>0</v>
      </c>
      <c r="GK22" s="5">
        <v>0</v>
      </c>
      <c r="GL22" s="8">
        <v>0</v>
      </c>
      <c r="GM22" s="6">
        <v>0</v>
      </c>
      <c r="GN22" s="5">
        <v>2</v>
      </c>
      <c r="GO22" s="8">
        <v>0</v>
      </c>
      <c r="GP22" s="6">
        <v>0</v>
      </c>
      <c r="GQ22" s="5">
        <v>0</v>
      </c>
      <c r="GR22" s="8">
        <v>0</v>
      </c>
      <c r="GS22" s="6">
        <v>0</v>
      </c>
      <c r="GT22" s="5">
        <v>0</v>
      </c>
      <c r="GU22" s="8">
        <v>0</v>
      </c>
      <c r="GV22" s="6">
        <v>1</v>
      </c>
      <c r="GW22" s="5">
        <v>9</v>
      </c>
      <c r="GX22" s="8">
        <f t="shared" ref="GX22" si="56">GW22/GV22*1000</f>
        <v>9000</v>
      </c>
      <c r="GY22" s="6">
        <v>0</v>
      </c>
      <c r="GZ22" s="5">
        <v>0</v>
      </c>
      <c r="HA22" s="8">
        <v>0</v>
      </c>
      <c r="HB22" s="6">
        <v>0</v>
      </c>
      <c r="HC22" s="5">
        <v>0</v>
      </c>
      <c r="HD22" s="8">
        <v>0</v>
      </c>
      <c r="HE22" s="6">
        <v>0</v>
      </c>
      <c r="HF22" s="5">
        <v>0</v>
      </c>
      <c r="HG22" s="8">
        <v>0</v>
      </c>
      <c r="HH22" s="6">
        <v>0</v>
      </c>
      <c r="HI22" s="5">
        <v>0</v>
      </c>
      <c r="HJ22" s="8">
        <v>0</v>
      </c>
      <c r="HK22" s="6">
        <v>39</v>
      </c>
      <c r="HL22" s="5">
        <v>286</v>
      </c>
      <c r="HM22" s="8">
        <f t="shared" si="51"/>
        <v>7333.333333333333</v>
      </c>
      <c r="HN22" s="6">
        <v>0</v>
      </c>
      <c r="HO22" s="5">
        <v>0</v>
      </c>
      <c r="HP22" s="8">
        <v>0</v>
      </c>
      <c r="HQ22" s="6">
        <v>0</v>
      </c>
      <c r="HR22" s="5">
        <v>0</v>
      </c>
      <c r="HS22" s="8">
        <v>0</v>
      </c>
      <c r="HT22" s="6">
        <v>2</v>
      </c>
      <c r="HU22" s="5">
        <v>16</v>
      </c>
      <c r="HV22" s="8">
        <f t="shared" si="44"/>
        <v>8000</v>
      </c>
      <c r="HW22" s="6">
        <v>0</v>
      </c>
      <c r="HX22" s="5">
        <v>0</v>
      </c>
      <c r="HY22" s="8">
        <v>0</v>
      </c>
      <c r="HZ22" s="6">
        <v>0</v>
      </c>
      <c r="IA22" s="5">
        <v>0</v>
      </c>
      <c r="IB22" s="8">
        <v>0</v>
      </c>
      <c r="IC22" s="6">
        <v>0</v>
      </c>
      <c r="ID22" s="5">
        <v>0</v>
      </c>
      <c r="IE22" s="8">
        <v>0</v>
      </c>
      <c r="IF22" s="6">
        <v>0</v>
      </c>
      <c r="IG22" s="5">
        <v>0</v>
      </c>
      <c r="IH22" s="8">
        <v>0</v>
      </c>
      <c r="II22" s="6">
        <v>0</v>
      </c>
      <c r="IJ22" s="5">
        <v>0</v>
      </c>
      <c r="IK22" s="8">
        <v>0</v>
      </c>
      <c r="IL22" s="6">
        <v>0</v>
      </c>
      <c r="IM22" s="5">
        <v>0</v>
      </c>
      <c r="IN22" s="8">
        <v>0</v>
      </c>
      <c r="IO22" s="6">
        <v>7</v>
      </c>
      <c r="IP22" s="5">
        <v>54</v>
      </c>
      <c r="IQ22" s="8">
        <f t="shared" si="46"/>
        <v>7714.2857142857147</v>
      </c>
      <c r="IR22" s="6">
        <v>0</v>
      </c>
      <c r="IS22" s="5">
        <v>0</v>
      </c>
      <c r="IT22" s="8">
        <v>0</v>
      </c>
      <c r="IU22" s="6">
        <v>1</v>
      </c>
      <c r="IV22" s="5">
        <v>21</v>
      </c>
      <c r="IW22" s="8">
        <f t="shared" si="47"/>
        <v>21000</v>
      </c>
      <c r="IX22" s="6">
        <v>804</v>
      </c>
      <c r="IY22" s="5">
        <v>4752</v>
      </c>
      <c r="IZ22" s="8">
        <f t="shared" si="48"/>
        <v>5910.4477611940301</v>
      </c>
      <c r="JA22" s="6">
        <f t="shared" si="10"/>
        <v>1612</v>
      </c>
      <c r="JB22" s="8">
        <f t="shared" si="11"/>
        <v>8589</v>
      </c>
    </row>
    <row r="23" spans="1:262" x14ac:dyDescent="0.3">
      <c r="A23" s="43">
        <v>2005</v>
      </c>
      <c r="B23" s="44" t="s">
        <v>6</v>
      </c>
      <c r="C23" s="6">
        <v>0</v>
      </c>
      <c r="D23" s="5">
        <v>0</v>
      </c>
      <c r="E23" s="8">
        <v>0</v>
      </c>
      <c r="F23" s="6">
        <v>73</v>
      </c>
      <c r="G23" s="5">
        <v>464</v>
      </c>
      <c r="H23" s="8">
        <f t="shared" si="49"/>
        <v>6356.1643835616433</v>
      </c>
      <c r="I23" s="6">
        <v>0</v>
      </c>
      <c r="J23" s="5">
        <v>0</v>
      </c>
      <c r="K23" s="8">
        <v>0</v>
      </c>
      <c r="L23" s="6">
        <v>0</v>
      </c>
      <c r="M23" s="5">
        <v>4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778</v>
      </c>
      <c r="AN23" s="5">
        <v>2805</v>
      </c>
      <c r="AO23" s="8">
        <f t="shared" si="52"/>
        <v>3605.3984575835475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f t="shared" si="37"/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f t="shared" si="38"/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f t="shared" si="39"/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0</v>
      </c>
      <c r="CM23" s="5">
        <v>1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3</v>
      </c>
      <c r="DR23" s="8">
        <v>0</v>
      </c>
      <c r="DS23" s="6">
        <v>102</v>
      </c>
      <c r="DT23" s="5">
        <v>371</v>
      </c>
      <c r="DU23" s="8">
        <f t="shared" ref="DU23" si="57">DT23/DS23*1000</f>
        <v>3637.2549019607841</v>
      </c>
      <c r="DV23" s="6">
        <v>0</v>
      </c>
      <c r="DW23" s="5">
        <v>0</v>
      </c>
      <c r="DX23" s="8">
        <v>0</v>
      </c>
      <c r="DY23" s="6">
        <v>0</v>
      </c>
      <c r="DZ23" s="5">
        <v>0</v>
      </c>
      <c r="EA23" s="8">
        <v>0</v>
      </c>
      <c r="EB23" s="6">
        <v>1</v>
      </c>
      <c r="EC23" s="5">
        <v>9</v>
      </c>
      <c r="ED23" s="8">
        <f t="shared" ref="ED23" si="58">EC23/EB23*1000</f>
        <v>9000</v>
      </c>
      <c r="EE23" s="6">
        <v>35</v>
      </c>
      <c r="EF23" s="5">
        <v>228</v>
      </c>
      <c r="EG23" s="8">
        <f t="shared" si="41"/>
        <v>6514.2857142857147</v>
      </c>
      <c r="EH23" s="6">
        <v>0</v>
      </c>
      <c r="EI23" s="5">
        <v>0</v>
      </c>
      <c r="EJ23" s="8">
        <v>0</v>
      </c>
      <c r="EK23" s="6">
        <v>0</v>
      </c>
      <c r="EL23" s="5">
        <v>0</v>
      </c>
      <c r="EM23" s="8">
        <v>0</v>
      </c>
      <c r="EN23" s="6">
        <v>0</v>
      </c>
      <c r="EO23" s="5">
        <v>0</v>
      </c>
      <c r="EP23" s="8">
        <f t="shared" si="42"/>
        <v>0</v>
      </c>
      <c r="EQ23" s="6">
        <v>0</v>
      </c>
      <c r="ER23" s="5">
        <v>0</v>
      </c>
      <c r="ES23" s="8">
        <v>0</v>
      </c>
      <c r="ET23" s="6">
        <v>0</v>
      </c>
      <c r="EU23" s="5">
        <v>0</v>
      </c>
      <c r="EV23" s="8">
        <v>0</v>
      </c>
      <c r="EW23" s="6">
        <v>0</v>
      </c>
      <c r="EX23" s="5">
        <v>0</v>
      </c>
      <c r="EY23" s="8">
        <v>0</v>
      </c>
      <c r="EZ23" s="6">
        <v>76</v>
      </c>
      <c r="FA23" s="5">
        <v>714</v>
      </c>
      <c r="FB23" s="8">
        <f t="shared" si="43"/>
        <v>9394.7368421052633</v>
      </c>
      <c r="FC23" s="6">
        <v>0</v>
      </c>
      <c r="FD23" s="5">
        <v>0</v>
      </c>
      <c r="FE23" s="8">
        <v>0</v>
      </c>
      <c r="FF23" s="6">
        <v>0</v>
      </c>
      <c r="FG23" s="5">
        <v>0</v>
      </c>
      <c r="FH23" s="8">
        <v>0</v>
      </c>
      <c r="FI23" s="6">
        <v>0</v>
      </c>
      <c r="FJ23" s="5">
        <v>0</v>
      </c>
      <c r="FK23" s="8">
        <v>0</v>
      </c>
      <c r="FL23" s="6">
        <v>0</v>
      </c>
      <c r="FM23" s="5">
        <v>0</v>
      </c>
      <c r="FN23" s="8">
        <v>0</v>
      </c>
      <c r="FO23" s="6">
        <v>0</v>
      </c>
      <c r="FP23" s="5">
        <v>0</v>
      </c>
      <c r="FQ23" s="8">
        <v>0</v>
      </c>
      <c r="FR23" s="6">
        <v>0</v>
      </c>
      <c r="FS23" s="5">
        <v>0</v>
      </c>
      <c r="FT23" s="8">
        <v>0</v>
      </c>
      <c r="FU23" s="6">
        <v>0</v>
      </c>
      <c r="FV23" s="5">
        <v>0</v>
      </c>
      <c r="FW23" s="8">
        <v>0</v>
      </c>
      <c r="FX23" s="6">
        <v>0</v>
      </c>
      <c r="FY23" s="5">
        <v>0</v>
      </c>
      <c r="FZ23" s="8">
        <v>0</v>
      </c>
      <c r="GA23" s="6">
        <v>0</v>
      </c>
      <c r="GB23" s="5">
        <v>0</v>
      </c>
      <c r="GC23" s="8">
        <v>0</v>
      </c>
      <c r="GD23" s="6">
        <v>0</v>
      </c>
      <c r="GE23" s="5">
        <v>0</v>
      </c>
      <c r="GF23" s="8">
        <v>0</v>
      </c>
      <c r="GG23" s="6">
        <v>0</v>
      </c>
      <c r="GH23" s="5">
        <v>0</v>
      </c>
      <c r="GI23" s="8">
        <v>0</v>
      </c>
      <c r="GJ23" s="6">
        <v>0</v>
      </c>
      <c r="GK23" s="5">
        <v>0</v>
      </c>
      <c r="GL23" s="8">
        <v>0</v>
      </c>
      <c r="GM23" s="6">
        <v>0</v>
      </c>
      <c r="GN23" s="5">
        <v>0</v>
      </c>
      <c r="GO23" s="8">
        <v>0</v>
      </c>
      <c r="GP23" s="6">
        <v>0</v>
      </c>
      <c r="GQ23" s="5">
        <v>0</v>
      </c>
      <c r="GR23" s="8">
        <v>0</v>
      </c>
      <c r="GS23" s="6">
        <v>0</v>
      </c>
      <c r="GT23" s="5">
        <v>0</v>
      </c>
      <c r="GU23" s="8">
        <v>0</v>
      </c>
      <c r="GV23" s="6">
        <v>0</v>
      </c>
      <c r="GW23" s="5">
        <v>0</v>
      </c>
      <c r="GX23" s="8">
        <v>0</v>
      </c>
      <c r="GY23" s="6">
        <v>0</v>
      </c>
      <c r="GZ23" s="5">
        <v>0</v>
      </c>
      <c r="HA23" s="8">
        <v>0</v>
      </c>
      <c r="HB23" s="6">
        <v>0</v>
      </c>
      <c r="HC23" s="5">
        <v>0</v>
      </c>
      <c r="HD23" s="8">
        <v>0</v>
      </c>
      <c r="HE23" s="6">
        <v>0</v>
      </c>
      <c r="HF23" s="5">
        <v>0</v>
      </c>
      <c r="HG23" s="8">
        <v>0</v>
      </c>
      <c r="HH23" s="6">
        <v>0</v>
      </c>
      <c r="HI23" s="5">
        <v>0</v>
      </c>
      <c r="HJ23" s="8">
        <v>0</v>
      </c>
      <c r="HK23" s="6">
        <v>0</v>
      </c>
      <c r="HL23" s="5">
        <v>0</v>
      </c>
      <c r="HM23" s="8">
        <v>0</v>
      </c>
      <c r="HN23" s="6">
        <v>0</v>
      </c>
      <c r="HO23" s="5">
        <v>0</v>
      </c>
      <c r="HP23" s="8">
        <v>0</v>
      </c>
      <c r="HQ23" s="6">
        <v>0</v>
      </c>
      <c r="HR23" s="5">
        <v>0</v>
      </c>
      <c r="HS23" s="8">
        <v>0</v>
      </c>
      <c r="HT23" s="6">
        <v>0</v>
      </c>
      <c r="HU23" s="5">
        <v>0</v>
      </c>
      <c r="HV23" s="8">
        <v>0</v>
      </c>
      <c r="HW23" s="6">
        <v>0</v>
      </c>
      <c r="HX23" s="5">
        <v>0</v>
      </c>
      <c r="HY23" s="8">
        <v>0</v>
      </c>
      <c r="HZ23" s="6">
        <v>0</v>
      </c>
      <c r="IA23" s="5">
        <v>0</v>
      </c>
      <c r="IB23" s="8">
        <v>0</v>
      </c>
      <c r="IC23" s="6">
        <v>7</v>
      </c>
      <c r="ID23" s="5">
        <v>35</v>
      </c>
      <c r="IE23" s="8">
        <f t="shared" ref="IE23:IE25" si="59">ID23/IC23*1000</f>
        <v>5000</v>
      </c>
      <c r="IF23" s="6">
        <v>0</v>
      </c>
      <c r="IG23" s="5">
        <v>0</v>
      </c>
      <c r="IH23" s="8">
        <v>0</v>
      </c>
      <c r="II23" s="6">
        <v>0</v>
      </c>
      <c r="IJ23" s="5">
        <v>0</v>
      </c>
      <c r="IK23" s="8">
        <v>0</v>
      </c>
      <c r="IL23" s="6">
        <v>0</v>
      </c>
      <c r="IM23" s="5">
        <v>0</v>
      </c>
      <c r="IN23" s="8">
        <v>0</v>
      </c>
      <c r="IO23" s="6">
        <v>11</v>
      </c>
      <c r="IP23" s="5">
        <v>103</v>
      </c>
      <c r="IQ23" s="8">
        <f t="shared" si="46"/>
        <v>9363.636363636364</v>
      </c>
      <c r="IR23" s="6">
        <v>0</v>
      </c>
      <c r="IS23" s="5">
        <v>0</v>
      </c>
      <c r="IT23" s="8">
        <v>0</v>
      </c>
      <c r="IU23" s="6">
        <v>5</v>
      </c>
      <c r="IV23" s="5">
        <v>37</v>
      </c>
      <c r="IW23" s="8">
        <f t="shared" si="47"/>
        <v>7400</v>
      </c>
      <c r="IX23" s="6">
        <v>1191</v>
      </c>
      <c r="IY23" s="5">
        <v>6221</v>
      </c>
      <c r="IZ23" s="8">
        <f t="shared" si="48"/>
        <v>5223.3417296389589</v>
      </c>
      <c r="JA23" s="6">
        <f t="shared" si="10"/>
        <v>2279</v>
      </c>
      <c r="JB23" s="8">
        <f t="shared" si="11"/>
        <v>10995</v>
      </c>
    </row>
    <row r="24" spans="1:262" x14ac:dyDescent="0.3">
      <c r="A24" s="43">
        <v>2005</v>
      </c>
      <c r="B24" s="44" t="s">
        <v>7</v>
      </c>
      <c r="C24" s="6">
        <v>0</v>
      </c>
      <c r="D24" s="5">
        <v>0</v>
      </c>
      <c r="E24" s="8">
        <v>0</v>
      </c>
      <c r="F24" s="6">
        <v>20</v>
      </c>
      <c r="G24" s="5">
        <v>151</v>
      </c>
      <c r="H24" s="8">
        <f t="shared" si="49"/>
        <v>7550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377</v>
      </c>
      <c r="AN24" s="5">
        <v>1309</v>
      </c>
      <c r="AO24" s="8">
        <f t="shared" si="52"/>
        <v>3472.1485411140584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f t="shared" si="37"/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f t="shared" si="38"/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f t="shared" si="39"/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v>0</v>
      </c>
      <c r="EC24" s="5">
        <v>0</v>
      </c>
      <c r="ED24" s="8">
        <v>0</v>
      </c>
      <c r="EE24" s="6">
        <v>10</v>
      </c>
      <c r="EF24" s="5">
        <v>117</v>
      </c>
      <c r="EG24" s="8">
        <f t="shared" si="41"/>
        <v>11700</v>
      </c>
      <c r="EH24" s="6">
        <v>0</v>
      </c>
      <c r="EI24" s="5">
        <v>0</v>
      </c>
      <c r="EJ24" s="8">
        <v>0</v>
      </c>
      <c r="EK24" s="6">
        <v>0</v>
      </c>
      <c r="EL24" s="5">
        <v>0</v>
      </c>
      <c r="EM24" s="8">
        <v>0</v>
      </c>
      <c r="EN24" s="6">
        <v>0</v>
      </c>
      <c r="EO24" s="5">
        <v>0</v>
      </c>
      <c r="EP24" s="8">
        <f t="shared" si="42"/>
        <v>0</v>
      </c>
      <c r="EQ24" s="6">
        <v>0</v>
      </c>
      <c r="ER24" s="5">
        <v>0</v>
      </c>
      <c r="ES24" s="8">
        <v>0</v>
      </c>
      <c r="ET24" s="6">
        <v>0</v>
      </c>
      <c r="EU24" s="5">
        <v>0</v>
      </c>
      <c r="EV24" s="8">
        <v>0</v>
      </c>
      <c r="EW24" s="6">
        <v>0</v>
      </c>
      <c r="EX24" s="5">
        <v>0</v>
      </c>
      <c r="EY24" s="8">
        <v>0</v>
      </c>
      <c r="EZ24" s="6">
        <v>114</v>
      </c>
      <c r="FA24" s="5">
        <v>823</v>
      </c>
      <c r="FB24" s="8">
        <f t="shared" si="43"/>
        <v>7219.2982456140353</v>
      </c>
      <c r="FC24" s="6">
        <v>0</v>
      </c>
      <c r="FD24" s="5">
        <v>0</v>
      </c>
      <c r="FE24" s="8">
        <v>0</v>
      </c>
      <c r="FF24" s="6">
        <v>0</v>
      </c>
      <c r="FG24" s="5">
        <v>0</v>
      </c>
      <c r="FH24" s="8">
        <v>0</v>
      </c>
      <c r="FI24" s="6">
        <v>1</v>
      </c>
      <c r="FJ24" s="5">
        <v>35</v>
      </c>
      <c r="FK24" s="8">
        <f t="shared" ref="FK24" si="60">FJ24/FI24*1000</f>
        <v>35000</v>
      </c>
      <c r="FL24" s="6">
        <v>0</v>
      </c>
      <c r="FM24" s="5">
        <v>0</v>
      </c>
      <c r="FN24" s="8">
        <v>0</v>
      </c>
      <c r="FO24" s="6">
        <v>0</v>
      </c>
      <c r="FP24" s="5">
        <v>0</v>
      </c>
      <c r="FQ24" s="8">
        <v>0</v>
      </c>
      <c r="FR24" s="6">
        <v>0</v>
      </c>
      <c r="FS24" s="5">
        <v>0</v>
      </c>
      <c r="FT24" s="8">
        <v>0</v>
      </c>
      <c r="FU24" s="6">
        <v>0</v>
      </c>
      <c r="FV24" s="5">
        <v>0</v>
      </c>
      <c r="FW24" s="8">
        <v>0</v>
      </c>
      <c r="FX24" s="6">
        <v>0</v>
      </c>
      <c r="FY24" s="5">
        <v>0</v>
      </c>
      <c r="FZ24" s="8">
        <v>0</v>
      </c>
      <c r="GA24" s="6">
        <v>0</v>
      </c>
      <c r="GB24" s="5">
        <v>0</v>
      </c>
      <c r="GC24" s="8">
        <v>0</v>
      </c>
      <c r="GD24" s="6">
        <v>0</v>
      </c>
      <c r="GE24" s="5">
        <v>0</v>
      </c>
      <c r="GF24" s="8">
        <v>0</v>
      </c>
      <c r="GG24" s="6">
        <v>0</v>
      </c>
      <c r="GH24" s="5">
        <v>1</v>
      </c>
      <c r="GI24" s="8">
        <v>0</v>
      </c>
      <c r="GJ24" s="6">
        <v>0</v>
      </c>
      <c r="GK24" s="5">
        <v>0</v>
      </c>
      <c r="GL24" s="8">
        <v>0</v>
      </c>
      <c r="GM24" s="6">
        <v>0</v>
      </c>
      <c r="GN24" s="5">
        <v>4</v>
      </c>
      <c r="GO24" s="8">
        <v>0</v>
      </c>
      <c r="GP24" s="6">
        <v>0</v>
      </c>
      <c r="GQ24" s="5">
        <v>0</v>
      </c>
      <c r="GR24" s="8">
        <v>0</v>
      </c>
      <c r="GS24" s="6">
        <v>0</v>
      </c>
      <c r="GT24" s="5">
        <v>0</v>
      </c>
      <c r="GU24" s="8">
        <v>0</v>
      </c>
      <c r="GV24" s="6">
        <v>0</v>
      </c>
      <c r="GW24" s="5">
        <v>0</v>
      </c>
      <c r="GX24" s="8">
        <v>0</v>
      </c>
      <c r="GY24" s="6">
        <v>0</v>
      </c>
      <c r="GZ24" s="5">
        <v>0</v>
      </c>
      <c r="HA24" s="8">
        <v>0</v>
      </c>
      <c r="HB24" s="6">
        <v>0</v>
      </c>
      <c r="HC24" s="5">
        <v>0</v>
      </c>
      <c r="HD24" s="8">
        <v>0</v>
      </c>
      <c r="HE24" s="6">
        <v>0</v>
      </c>
      <c r="HF24" s="5">
        <v>0</v>
      </c>
      <c r="HG24" s="8">
        <v>0</v>
      </c>
      <c r="HH24" s="6">
        <v>0</v>
      </c>
      <c r="HI24" s="5">
        <v>0</v>
      </c>
      <c r="HJ24" s="8">
        <v>0</v>
      </c>
      <c r="HK24" s="6">
        <v>39</v>
      </c>
      <c r="HL24" s="5">
        <v>316</v>
      </c>
      <c r="HM24" s="8">
        <f t="shared" ref="HM24:HM28" si="61">HL24/HK24*1000</f>
        <v>8102.5641025641025</v>
      </c>
      <c r="HN24" s="6">
        <v>0</v>
      </c>
      <c r="HO24" s="5">
        <v>0</v>
      </c>
      <c r="HP24" s="8">
        <v>0</v>
      </c>
      <c r="HQ24" s="6">
        <v>0</v>
      </c>
      <c r="HR24" s="5">
        <v>0</v>
      </c>
      <c r="HS24" s="8">
        <v>0</v>
      </c>
      <c r="HT24" s="6">
        <v>2</v>
      </c>
      <c r="HU24" s="5">
        <v>22</v>
      </c>
      <c r="HV24" s="8">
        <f t="shared" ref="HV24" si="62">HU24/HT24*1000</f>
        <v>11000</v>
      </c>
      <c r="HW24" s="6">
        <v>0</v>
      </c>
      <c r="HX24" s="5">
        <v>0</v>
      </c>
      <c r="HY24" s="8">
        <v>0</v>
      </c>
      <c r="HZ24" s="6">
        <v>0</v>
      </c>
      <c r="IA24" s="5">
        <v>0</v>
      </c>
      <c r="IB24" s="8">
        <v>0</v>
      </c>
      <c r="IC24" s="6">
        <v>1</v>
      </c>
      <c r="ID24" s="5">
        <v>8</v>
      </c>
      <c r="IE24" s="8">
        <f t="shared" si="59"/>
        <v>8000</v>
      </c>
      <c r="IF24" s="6">
        <v>0</v>
      </c>
      <c r="IG24" s="5">
        <v>0</v>
      </c>
      <c r="IH24" s="8">
        <v>0</v>
      </c>
      <c r="II24" s="6">
        <v>0</v>
      </c>
      <c r="IJ24" s="5">
        <v>0</v>
      </c>
      <c r="IK24" s="8">
        <v>0</v>
      </c>
      <c r="IL24" s="6">
        <v>0</v>
      </c>
      <c r="IM24" s="5">
        <v>0</v>
      </c>
      <c r="IN24" s="8">
        <v>0</v>
      </c>
      <c r="IO24" s="6">
        <v>7</v>
      </c>
      <c r="IP24" s="5">
        <v>52</v>
      </c>
      <c r="IQ24" s="8">
        <f t="shared" si="46"/>
        <v>7428.5714285714284</v>
      </c>
      <c r="IR24" s="6">
        <v>0</v>
      </c>
      <c r="IS24" s="5">
        <v>0</v>
      </c>
      <c r="IT24" s="8">
        <v>0</v>
      </c>
      <c r="IU24" s="6">
        <v>8</v>
      </c>
      <c r="IV24" s="5">
        <v>89</v>
      </c>
      <c r="IW24" s="8">
        <f t="shared" si="47"/>
        <v>11125</v>
      </c>
      <c r="IX24" s="6">
        <v>426</v>
      </c>
      <c r="IY24" s="5">
        <v>2395</v>
      </c>
      <c r="IZ24" s="8">
        <f t="shared" si="48"/>
        <v>5622.0657276995307</v>
      </c>
      <c r="JA24" s="6">
        <f t="shared" si="10"/>
        <v>1005</v>
      </c>
      <c r="JB24" s="8">
        <f t="shared" si="11"/>
        <v>5322</v>
      </c>
    </row>
    <row r="25" spans="1:262" x14ac:dyDescent="0.3">
      <c r="A25" s="43">
        <v>2005</v>
      </c>
      <c r="B25" s="44" t="s">
        <v>8</v>
      </c>
      <c r="C25" s="6">
        <v>0</v>
      </c>
      <c r="D25" s="5">
        <v>0</v>
      </c>
      <c r="E25" s="8">
        <v>0</v>
      </c>
      <c r="F25" s="6">
        <v>33</v>
      </c>
      <c r="G25" s="5">
        <v>159</v>
      </c>
      <c r="H25" s="8">
        <f t="shared" si="49"/>
        <v>4818.181818181818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83</v>
      </c>
      <c r="AN25" s="5">
        <v>278</v>
      </c>
      <c r="AO25" s="8">
        <f t="shared" si="52"/>
        <v>3349.3975903614455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f t="shared" si="37"/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f t="shared" si="38"/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f t="shared" si="39"/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3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411</v>
      </c>
      <c r="DU25" s="8">
        <v>0</v>
      </c>
      <c r="DV25" s="6">
        <v>0</v>
      </c>
      <c r="DW25" s="5">
        <v>0</v>
      </c>
      <c r="DX25" s="8">
        <v>0</v>
      </c>
      <c r="DY25" s="6">
        <v>0</v>
      </c>
      <c r="DZ25" s="5">
        <v>0</v>
      </c>
      <c r="EA25" s="8">
        <v>0</v>
      </c>
      <c r="EB25" s="6">
        <v>0</v>
      </c>
      <c r="EC25" s="5">
        <v>0</v>
      </c>
      <c r="ED25" s="8">
        <v>0</v>
      </c>
      <c r="EE25" s="6">
        <v>89</v>
      </c>
      <c r="EF25" s="5">
        <v>527</v>
      </c>
      <c r="EG25" s="8">
        <f t="shared" si="41"/>
        <v>5921.348314606742</v>
      </c>
      <c r="EH25" s="6">
        <v>0</v>
      </c>
      <c r="EI25" s="5">
        <v>0</v>
      </c>
      <c r="EJ25" s="8">
        <v>0</v>
      </c>
      <c r="EK25" s="6">
        <v>0</v>
      </c>
      <c r="EL25" s="5">
        <v>0</v>
      </c>
      <c r="EM25" s="8">
        <v>0</v>
      </c>
      <c r="EN25" s="6">
        <v>0</v>
      </c>
      <c r="EO25" s="5">
        <v>0</v>
      </c>
      <c r="EP25" s="8">
        <f t="shared" si="42"/>
        <v>0</v>
      </c>
      <c r="EQ25" s="6">
        <v>0</v>
      </c>
      <c r="ER25" s="5">
        <v>0</v>
      </c>
      <c r="ES25" s="8">
        <v>0</v>
      </c>
      <c r="ET25" s="6">
        <v>0</v>
      </c>
      <c r="EU25" s="5">
        <v>0</v>
      </c>
      <c r="EV25" s="8">
        <v>0</v>
      </c>
      <c r="EW25" s="6">
        <v>0</v>
      </c>
      <c r="EX25" s="5">
        <v>0</v>
      </c>
      <c r="EY25" s="8">
        <v>0</v>
      </c>
      <c r="EZ25" s="6">
        <v>90</v>
      </c>
      <c r="FA25" s="5">
        <v>608</v>
      </c>
      <c r="FB25" s="8">
        <f t="shared" si="43"/>
        <v>6755.5555555555557</v>
      </c>
      <c r="FC25" s="6">
        <v>0</v>
      </c>
      <c r="FD25" s="5">
        <v>0</v>
      </c>
      <c r="FE25" s="8">
        <v>0</v>
      </c>
      <c r="FF25" s="6">
        <v>0</v>
      </c>
      <c r="FG25" s="5">
        <v>0</v>
      </c>
      <c r="FH25" s="8">
        <v>0</v>
      </c>
      <c r="FI25" s="6">
        <v>0</v>
      </c>
      <c r="FJ25" s="5">
        <v>10</v>
      </c>
      <c r="FK25" s="8">
        <v>0</v>
      </c>
      <c r="FL25" s="6">
        <v>0</v>
      </c>
      <c r="FM25" s="5">
        <v>0</v>
      </c>
      <c r="FN25" s="8">
        <v>0</v>
      </c>
      <c r="FO25" s="6">
        <v>0</v>
      </c>
      <c r="FP25" s="5">
        <v>0</v>
      </c>
      <c r="FQ25" s="8">
        <v>0</v>
      </c>
      <c r="FR25" s="6">
        <v>0</v>
      </c>
      <c r="FS25" s="5">
        <v>0</v>
      </c>
      <c r="FT25" s="8">
        <v>0</v>
      </c>
      <c r="FU25" s="6">
        <v>0</v>
      </c>
      <c r="FV25" s="5">
        <v>0</v>
      </c>
      <c r="FW25" s="8">
        <v>0</v>
      </c>
      <c r="FX25" s="6">
        <v>0</v>
      </c>
      <c r="FY25" s="5">
        <v>0</v>
      </c>
      <c r="FZ25" s="8">
        <v>0</v>
      </c>
      <c r="GA25" s="6">
        <v>0</v>
      </c>
      <c r="GB25" s="5">
        <v>0</v>
      </c>
      <c r="GC25" s="8">
        <v>0</v>
      </c>
      <c r="GD25" s="6">
        <v>0</v>
      </c>
      <c r="GE25" s="5">
        <v>0</v>
      </c>
      <c r="GF25" s="8">
        <v>0</v>
      </c>
      <c r="GG25" s="6">
        <v>0</v>
      </c>
      <c r="GH25" s="5">
        <v>0</v>
      </c>
      <c r="GI25" s="8">
        <v>0</v>
      </c>
      <c r="GJ25" s="6">
        <v>0</v>
      </c>
      <c r="GK25" s="5">
        <v>0</v>
      </c>
      <c r="GL25" s="8">
        <v>0</v>
      </c>
      <c r="GM25" s="6">
        <v>1</v>
      </c>
      <c r="GN25" s="5">
        <v>17</v>
      </c>
      <c r="GO25" s="8">
        <f t="shared" ref="GO25:GO27" si="63">GN25/GM25*1000</f>
        <v>17000</v>
      </c>
      <c r="GP25" s="6">
        <v>0</v>
      </c>
      <c r="GQ25" s="5">
        <v>0</v>
      </c>
      <c r="GR25" s="8">
        <v>0</v>
      </c>
      <c r="GS25" s="6">
        <v>0</v>
      </c>
      <c r="GT25" s="5">
        <v>0</v>
      </c>
      <c r="GU25" s="8">
        <v>0</v>
      </c>
      <c r="GV25" s="6">
        <v>0</v>
      </c>
      <c r="GW25" s="5">
        <v>0</v>
      </c>
      <c r="GX25" s="8">
        <v>0</v>
      </c>
      <c r="GY25" s="6">
        <v>0</v>
      </c>
      <c r="GZ25" s="5">
        <v>0</v>
      </c>
      <c r="HA25" s="8">
        <v>0</v>
      </c>
      <c r="HB25" s="6">
        <v>0</v>
      </c>
      <c r="HC25" s="5">
        <v>0</v>
      </c>
      <c r="HD25" s="8">
        <v>0</v>
      </c>
      <c r="HE25" s="6">
        <v>0</v>
      </c>
      <c r="HF25" s="5">
        <v>0</v>
      </c>
      <c r="HG25" s="8">
        <v>0</v>
      </c>
      <c r="HH25" s="6">
        <v>0</v>
      </c>
      <c r="HI25" s="5">
        <v>0</v>
      </c>
      <c r="HJ25" s="8">
        <v>0</v>
      </c>
      <c r="HK25" s="6">
        <v>20</v>
      </c>
      <c r="HL25" s="5">
        <v>159</v>
      </c>
      <c r="HM25" s="8">
        <f t="shared" si="61"/>
        <v>7950</v>
      </c>
      <c r="HN25" s="6">
        <v>0</v>
      </c>
      <c r="HO25" s="5">
        <v>0</v>
      </c>
      <c r="HP25" s="8">
        <v>0</v>
      </c>
      <c r="HQ25" s="6">
        <v>0</v>
      </c>
      <c r="HR25" s="5">
        <v>1</v>
      </c>
      <c r="HS25" s="8">
        <v>0</v>
      </c>
      <c r="HT25" s="6">
        <v>0</v>
      </c>
      <c r="HU25" s="5">
        <v>0</v>
      </c>
      <c r="HV25" s="8">
        <v>0</v>
      </c>
      <c r="HW25" s="6">
        <v>0</v>
      </c>
      <c r="HX25" s="5">
        <v>0</v>
      </c>
      <c r="HY25" s="8">
        <v>0</v>
      </c>
      <c r="HZ25" s="6">
        <v>0</v>
      </c>
      <c r="IA25" s="5">
        <v>0</v>
      </c>
      <c r="IB25" s="8">
        <v>0</v>
      </c>
      <c r="IC25" s="6">
        <v>1</v>
      </c>
      <c r="ID25" s="5">
        <v>25</v>
      </c>
      <c r="IE25" s="8">
        <f t="shared" si="59"/>
        <v>25000</v>
      </c>
      <c r="IF25" s="6">
        <v>0</v>
      </c>
      <c r="IG25" s="5">
        <v>0</v>
      </c>
      <c r="IH25" s="8">
        <v>0</v>
      </c>
      <c r="II25" s="6">
        <v>0</v>
      </c>
      <c r="IJ25" s="5">
        <v>0</v>
      </c>
      <c r="IK25" s="8">
        <v>0</v>
      </c>
      <c r="IL25" s="6">
        <v>0</v>
      </c>
      <c r="IM25" s="5">
        <v>0</v>
      </c>
      <c r="IN25" s="8">
        <v>0</v>
      </c>
      <c r="IO25" s="6">
        <v>6</v>
      </c>
      <c r="IP25" s="5">
        <v>45</v>
      </c>
      <c r="IQ25" s="8">
        <f t="shared" si="46"/>
        <v>7500</v>
      </c>
      <c r="IR25" s="6">
        <v>0</v>
      </c>
      <c r="IS25" s="5">
        <v>0</v>
      </c>
      <c r="IT25" s="8">
        <v>0</v>
      </c>
      <c r="IU25" s="6">
        <v>4</v>
      </c>
      <c r="IV25" s="5">
        <v>26</v>
      </c>
      <c r="IW25" s="8">
        <f t="shared" si="47"/>
        <v>6500</v>
      </c>
      <c r="IX25" s="6">
        <v>1443</v>
      </c>
      <c r="IY25" s="5">
        <v>7358</v>
      </c>
      <c r="IZ25" s="8">
        <f t="shared" si="48"/>
        <v>5099.0990990990995</v>
      </c>
      <c r="JA25" s="6">
        <f t="shared" si="10"/>
        <v>1770</v>
      </c>
      <c r="JB25" s="8">
        <f t="shared" si="11"/>
        <v>9627</v>
      </c>
    </row>
    <row r="26" spans="1:262" x14ac:dyDescent="0.3">
      <c r="A26" s="43">
        <v>2005</v>
      </c>
      <c r="B26" s="44" t="s">
        <v>9</v>
      </c>
      <c r="C26" s="6">
        <v>0</v>
      </c>
      <c r="D26" s="5">
        <v>0</v>
      </c>
      <c r="E26" s="8">
        <v>0</v>
      </c>
      <c r="F26" s="6">
        <v>1</v>
      </c>
      <c r="G26" s="5">
        <v>9</v>
      </c>
      <c r="H26" s="8">
        <f t="shared" si="49"/>
        <v>9000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f t="shared" si="37"/>
        <v>0</v>
      </c>
      <c r="BE26" s="6">
        <v>0</v>
      </c>
      <c r="BF26" s="5">
        <v>0</v>
      </c>
      <c r="BG26" s="8">
        <v>0</v>
      </c>
      <c r="BH26" s="6">
        <v>0</v>
      </c>
      <c r="BI26" s="5">
        <v>3</v>
      </c>
      <c r="BJ26" s="8">
        <v>0</v>
      </c>
      <c r="BK26" s="6">
        <v>0</v>
      </c>
      <c r="BL26" s="5">
        <v>0</v>
      </c>
      <c r="BM26" s="8">
        <f t="shared" si="38"/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f t="shared" si="39"/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1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0</v>
      </c>
      <c r="DW26" s="5">
        <v>0</v>
      </c>
      <c r="DX26" s="8">
        <v>0</v>
      </c>
      <c r="DY26" s="6">
        <v>0</v>
      </c>
      <c r="DZ26" s="5">
        <v>0</v>
      </c>
      <c r="EA26" s="8">
        <v>0</v>
      </c>
      <c r="EB26" s="6">
        <v>0</v>
      </c>
      <c r="EC26" s="5">
        <v>3</v>
      </c>
      <c r="ED26" s="8">
        <v>0</v>
      </c>
      <c r="EE26" s="6">
        <v>33</v>
      </c>
      <c r="EF26" s="5">
        <v>240</v>
      </c>
      <c r="EG26" s="8">
        <f t="shared" si="41"/>
        <v>7272.7272727272721</v>
      </c>
      <c r="EH26" s="6">
        <v>0</v>
      </c>
      <c r="EI26" s="5">
        <v>0</v>
      </c>
      <c r="EJ26" s="8">
        <v>0</v>
      </c>
      <c r="EK26" s="6">
        <v>0</v>
      </c>
      <c r="EL26" s="5">
        <v>0</v>
      </c>
      <c r="EM26" s="8">
        <v>0</v>
      </c>
      <c r="EN26" s="6">
        <v>0</v>
      </c>
      <c r="EO26" s="5">
        <v>0</v>
      </c>
      <c r="EP26" s="8">
        <f t="shared" si="42"/>
        <v>0</v>
      </c>
      <c r="EQ26" s="6">
        <v>0</v>
      </c>
      <c r="ER26" s="5">
        <v>0</v>
      </c>
      <c r="ES26" s="8">
        <v>0</v>
      </c>
      <c r="ET26" s="6">
        <v>0</v>
      </c>
      <c r="EU26" s="5">
        <v>0</v>
      </c>
      <c r="EV26" s="8">
        <v>0</v>
      </c>
      <c r="EW26" s="6">
        <v>0</v>
      </c>
      <c r="EX26" s="5">
        <v>0</v>
      </c>
      <c r="EY26" s="8">
        <v>0</v>
      </c>
      <c r="EZ26" s="6">
        <v>250</v>
      </c>
      <c r="FA26" s="5">
        <v>631</v>
      </c>
      <c r="FB26" s="8">
        <f t="shared" si="43"/>
        <v>2524</v>
      </c>
      <c r="FC26" s="6">
        <v>0</v>
      </c>
      <c r="FD26" s="5">
        <v>0</v>
      </c>
      <c r="FE26" s="8">
        <v>0</v>
      </c>
      <c r="FF26" s="6">
        <v>0</v>
      </c>
      <c r="FG26" s="5">
        <v>0</v>
      </c>
      <c r="FH26" s="8">
        <v>0</v>
      </c>
      <c r="FI26" s="6">
        <v>1</v>
      </c>
      <c r="FJ26" s="5">
        <v>30</v>
      </c>
      <c r="FK26" s="8">
        <f t="shared" ref="FK26:FK27" si="64">FJ26/FI26*1000</f>
        <v>30000</v>
      </c>
      <c r="FL26" s="6">
        <v>0</v>
      </c>
      <c r="FM26" s="5">
        <v>0</v>
      </c>
      <c r="FN26" s="8">
        <v>0</v>
      </c>
      <c r="FO26" s="6">
        <v>0</v>
      </c>
      <c r="FP26" s="5">
        <v>0</v>
      </c>
      <c r="FQ26" s="8">
        <v>0</v>
      </c>
      <c r="FR26" s="6">
        <v>0</v>
      </c>
      <c r="FS26" s="5">
        <v>0</v>
      </c>
      <c r="FT26" s="8">
        <v>0</v>
      </c>
      <c r="FU26" s="6">
        <v>0</v>
      </c>
      <c r="FV26" s="5">
        <v>0</v>
      </c>
      <c r="FW26" s="8">
        <v>0</v>
      </c>
      <c r="FX26" s="6">
        <v>0</v>
      </c>
      <c r="FY26" s="5">
        <v>0</v>
      </c>
      <c r="FZ26" s="8">
        <v>0</v>
      </c>
      <c r="GA26" s="6">
        <v>0</v>
      </c>
      <c r="GB26" s="5">
        <v>0</v>
      </c>
      <c r="GC26" s="8">
        <v>0</v>
      </c>
      <c r="GD26" s="6">
        <v>0</v>
      </c>
      <c r="GE26" s="5">
        <v>0</v>
      </c>
      <c r="GF26" s="8">
        <v>0</v>
      </c>
      <c r="GG26" s="6">
        <v>0</v>
      </c>
      <c r="GH26" s="5">
        <v>0</v>
      </c>
      <c r="GI26" s="8">
        <v>0</v>
      </c>
      <c r="GJ26" s="6">
        <v>0</v>
      </c>
      <c r="GK26" s="5">
        <v>0</v>
      </c>
      <c r="GL26" s="8">
        <v>0</v>
      </c>
      <c r="GM26" s="6">
        <v>6</v>
      </c>
      <c r="GN26" s="5">
        <v>32</v>
      </c>
      <c r="GO26" s="8">
        <f t="shared" si="63"/>
        <v>5333.333333333333</v>
      </c>
      <c r="GP26" s="6">
        <v>0</v>
      </c>
      <c r="GQ26" s="5">
        <v>0</v>
      </c>
      <c r="GR26" s="8">
        <v>0</v>
      </c>
      <c r="GS26" s="6">
        <v>0</v>
      </c>
      <c r="GT26" s="5">
        <v>0</v>
      </c>
      <c r="GU26" s="8">
        <v>0</v>
      </c>
      <c r="GV26" s="6">
        <v>0</v>
      </c>
      <c r="GW26" s="5">
        <v>0</v>
      </c>
      <c r="GX26" s="8">
        <v>0</v>
      </c>
      <c r="GY26" s="6">
        <v>0</v>
      </c>
      <c r="GZ26" s="5">
        <v>0</v>
      </c>
      <c r="HA26" s="8">
        <v>0</v>
      </c>
      <c r="HB26" s="6">
        <v>0</v>
      </c>
      <c r="HC26" s="5">
        <v>0</v>
      </c>
      <c r="HD26" s="8">
        <v>0</v>
      </c>
      <c r="HE26" s="6">
        <v>0</v>
      </c>
      <c r="HF26" s="5">
        <v>0</v>
      </c>
      <c r="HG26" s="8">
        <v>0</v>
      </c>
      <c r="HH26" s="6">
        <v>0</v>
      </c>
      <c r="HI26" s="5">
        <v>0</v>
      </c>
      <c r="HJ26" s="8">
        <v>0</v>
      </c>
      <c r="HK26" s="6">
        <v>20</v>
      </c>
      <c r="HL26" s="5">
        <v>152</v>
      </c>
      <c r="HM26" s="8">
        <f t="shared" si="61"/>
        <v>7600</v>
      </c>
      <c r="HN26" s="6">
        <v>0</v>
      </c>
      <c r="HO26" s="5">
        <v>0</v>
      </c>
      <c r="HP26" s="8">
        <v>0</v>
      </c>
      <c r="HQ26" s="6">
        <v>0</v>
      </c>
      <c r="HR26" s="5">
        <v>0</v>
      </c>
      <c r="HS26" s="8">
        <v>0</v>
      </c>
      <c r="HT26" s="6">
        <v>0</v>
      </c>
      <c r="HU26" s="5">
        <v>3</v>
      </c>
      <c r="HV26" s="8">
        <v>0</v>
      </c>
      <c r="HW26" s="6">
        <v>0</v>
      </c>
      <c r="HX26" s="5">
        <v>0</v>
      </c>
      <c r="HY26" s="8">
        <v>0</v>
      </c>
      <c r="HZ26" s="6">
        <v>0</v>
      </c>
      <c r="IA26" s="5">
        <v>0</v>
      </c>
      <c r="IB26" s="8">
        <v>0</v>
      </c>
      <c r="IC26" s="6">
        <v>0</v>
      </c>
      <c r="ID26" s="5">
        <v>0</v>
      </c>
      <c r="IE26" s="8">
        <v>0</v>
      </c>
      <c r="IF26" s="6">
        <v>0</v>
      </c>
      <c r="IG26" s="5">
        <v>0</v>
      </c>
      <c r="IH26" s="8">
        <v>0</v>
      </c>
      <c r="II26" s="6">
        <v>0</v>
      </c>
      <c r="IJ26" s="5">
        <v>0</v>
      </c>
      <c r="IK26" s="8">
        <v>0</v>
      </c>
      <c r="IL26" s="6">
        <v>0</v>
      </c>
      <c r="IM26" s="5">
        <v>0</v>
      </c>
      <c r="IN26" s="8">
        <v>0</v>
      </c>
      <c r="IO26" s="6">
        <v>11</v>
      </c>
      <c r="IP26" s="5">
        <v>79</v>
      </c>
      <c r="IQ26" s="8">
        <f t="shared" si="46"/>
        <v>7181.818181818182</v>
      </c>
      <c r="IR26" s="6">
        <v>0</v>
      </c>
      <c r="IS26" s="5">
        <v>0</v>
      </c>
      <c r="IT26" s="8">
        <v>0</v>
      </c>
      <c r="IU26" s="6">
        <v>3</v>
      </c>
      <c r="IV26" s="5">
        <v>15</v>
      </c>
      <c r="IW26" s="8">
        <f t="shared" si="47"/>
        <v>5000</v>
      </c>
      <c r="IX26" s="6">
        <v>1454</v>
      </c>
      <c r="IY26" s="5">
        <v>9236</v>
      </c>
      <c r="IZ26" s="8">
        <f t="shared" si="48"/>
        <v>6352.1320495185701</v>
      </c>
      <c r="JA26" s="6">
        <f t="shared" si="10"/>
        <v>1779</v>
      </c>
      <c r="JB26" s="8">
        <f t="shared" si="11"/>
        <v>10434</v>
      </c>
    </row>
    <row r="27" spans="1:262" x14ac:dyDescent="0.3">
      <c r="A27" s="43">
        <v>2005</v>
      </c>
      <c r="B27" s="44" t="s">
        <v>10</v>
      </c>
      <c r="C27" s="6">
        <v>0</v>
      </c>
      <c r="D27" s="5">
        <v>0</v>
      </c>
      <c r="E27" s="8">
        <v>0</v>
      </c>
      <c r="F27" s="6">
        <v>1</v>
      </c>
      <c r="G27" s="5">
        <v>17</v>
      </c>
      <c r="H27" s="8">
        <f t="shared" si="49"/>
        <v>17000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48</v>
      </c>
      <c r="AZ27" s="5">
        <v>243</v>
      </c>
      <c r="BA27" s="8">
        <f t="shared" ref="BA27:BA29" si="65">AZ27/AY27*1000</f>
        <v>5062.5</v>
      </c>
      <c r="BB27" s="6">
        <v>0</v>
      </c>
      <c r="BC27" s="5">
        <v>0</v>
      </c>
      <c r="BD27" s="8">
        <f t="shared" si="37"/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f t="shared" si="38"/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f t="shared" si="39"/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4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17</v>
      </c>
      <c r="DT27" s="5">
        <v>68</v>
      </c>
      <c r="DU27" s="8">
        <f t="shared" ref="DU27" si="66">DT27/DS27*1000</f>
        <v>4000</v>
      </c>
      <c r="DV27" s="6">
        <v>0</v>
      </c>
      <c r="DW27" s="5">
        <v>0</v>
      </c>
      <c r="DX27" s="8">
        <v>0</v>
      </c>
      <c r="DY27" s="6">
        <v>0</v>
      </c>
      <c r="DZ27" s="5">
        <v>0</v>
      </c>
      <c r="EA27" s="8">
        <v>0</v>
      </c>
      <c r="EB27" s="6">
        <v>0</v>
      </c>
      <c r="EC27" s="5">
        <v>0</v>
      </c>
      <c r="ED27" s="8">
        <v>0</v>
      </c>
      <c r="EE27" s="6">
        <v>7</v>
      </c>
      <c r="EF27" s="5">
        <v>60</v>
      </c>
      <c r="EG27" s="8">
        <f t="shared" si="41"/>
        <v>8571.4285714285706</v>
      </c>
      <c r="EH27" s="6">
        <v>0</v>
      </c>
      <c r="EI27" s="5">
        <v>0</v>
      </c>
      <c r="EJ27" s="8">
        <v>0</v>
      </c>
      <c r="EK27" s="6">
        <v>0</v>
      </c>
      <c r="EL27" s="5">
        <v>0</v>
      </c>
      <c r="EM27" s="8">
        <v>0</v>
      </c>
      <c r="EN27" s="6">
        <v>0</v>
      </c>
      <c r="EO27" s="5">
        <v>0</v>
      </c>
      <c r="EP27" s="8">
        <f t="shared" si="42"/>
        <v>0</v>
      </c>
      <c r="EQ27" s="6">
        <v>0</v>
      </c>
      <c r="ER27" s="5">
        <v>0</v>
      </c>
      <c r="ES27" s="8">
        <v>0</v>
      </c>
      <c r="ET27" s="6">
        <v>0</v>
      </c>
      <c r="EU27" s="5">
        <v>0</v>
      </c>
      <c r="EV27" s="8">
        <v>0</v>
      </c>
      <c r="EW27" s="6">
        <v>0</v>
      </c>
      <c r="EX27" s="5">
        <v>0</v>
      </c>
      <c r="EY27" s="8">
        <v>0</v>
      </c>
      <c r="EZ27" s="6">
        <v>138</v>
      </c>
      <c r="FA27" s="5">
        <v>844</v>
      </c>
      <c r="FB27" s="8">
        <f t="shared" si="43"/>
        <v>6115.942028985507</v>
      </c>
      <c r="FC27" s="6">
        <v>0</v>
      </c>
      <c r="FD27" s="5">
        <v>0</v>
      </c>
      <c r="FE27" s="8">
        <v>0</v>
      </c>
      <c r="FF27" s="6">
        <v>0</v>
      </c>
      <c r="FG27" s="5">
        <v>0</v>
      </c>
      <c r="FH27" s="8">
        <v>0</v>
      </c>
      <c r="FI27" s="6">
        <v>2</v>
      </c>
      <c r="FJ27" s="5">
        <v>115</v>
      </c>
      <c r="FK27" s="8">
        <f t="shared" si="64"/>
        <v>57500</v>
      </c>
      <c r="FL27" s="6">
        <v>0</v>
      </c>
      <c r="FM27" s="5">
        <v>0</v>
      </c>
      <c r="FN27" s="8">
        <v>0</v>
      </c>
      <c r="FO27" s="6">
        <v>0</v>
      </c>
      <c r="FP27" s="5">
        <v>0</v>
      </c>
      <c r="FQ27" s="8">
        <v>0</v>
      </c>
      <c r="FR27" s="6">
        <v>0</v>
      </c>
      <c r="FS27" s="5">
        <v>0</v>
      </c>
      <c r="FT27" s="8">
        <v>0</v>
      </c>
      <c r="FU27" s="6">
        <v>0</v>
      </c>
      <c r="FV27" s="5">
        <v>0</v>
      </c>
      <c r="FW27" s="8">
        <v>0</v>
      </c>
      <c r="FX27" s="6">
        <v>0</v>
      </c>
      <c r="FY27" s="5">
        <v>0</v>
      </c>
      <c r="FZ27" s="8">
        <v>0</v>
      </c>
      <c r="GA27" s="6">
        <v>0</v>
      </c>
      <c r="GB27" s="5">
        <v>0</v>
      </c>
      <c r="GC27" s="8">
        <v>0</v>
      </c>
      <c r="GD27" s="6">
        <v>0</v>
      </c>
      <c r="GE27" s="5">
        <v>0</v>
      </c>
      <c r="GF27" s="8">
        <v>0</v>
      </c>
      <c r="GG27" s="6">
        <v>0</v>
      </c>
      <c r="GH27" s="5">
        <v>0</v>
      </c>
      <c r="GI27" s="8">
        <v>0</v>
      </c>
      <c r="GJ27" s="6">
        <v>0</v>
      </c>
      <c r="GK27" s="5">
        <v>0</v>
      </c>
      <c r="GL27" s="8">
        <v>0</v>
      </c>
      <c r="GM27" s="6">
        <v>1</v>
      </c>
      <c r="GN27" s="5">
        <v>5</v>
      </c>
      <c r="GO27" s="8">
        <f t="shared" si="63"/>
        <v>5000</v>
      </c>
      <c r="GP27" s="6">
        <v>0</v>
      </c>
      <c r="GQ27" s="5">
        <v>0</v>
      </c>
      <c r="GR27" s="8">
        <v>0</v>
      </c>
      <c r="GS27" s="6">
        <v>0</v>
      </c>
      <c r="GT27" s="5">
        <v>0</v>
      </c>
      <c r="GU27" s="8">
        <v>0</v>
      </c>
      <c r="GV27" s="6">
        <v>2</v>
      </c>
      <c r="GW27" s="5">
        <v>24</v>
      </c>
      <c r="GX27" s="8">
        <f t="shared" ref="GX27" si="67">GW27/GV27*1000</f>
        <v>12000</v>
      </c>
      <c r="GY27" s="6">
        <v>0</v>
      </c>
      <c r="GZ27" s="5">
        <v>0</v>
      </c>
      <c r="HA27" s="8">
        <v>0</v>
      </c>
      <c r="HB27" s="6">
        <v>0</v>
      </c>
      <c r="HC27" s="5">
        <v>0</v>
      </c>
      <c r="HD27" s="8">
        <v>0</v>
      </c>
      <c r="HE27" s="6">
        <v>0</v>
      </c>
      <c r="HF27" s="5">
        <v>0</v>
      </c>
      <c r="HG27" s="8">
        <v>0</v>
      </c>
      <c r="HH27" s="6">
        <v>0</v>
      </c>
      <c r="HI27" s="5">
        <v>0</v>
      </c>
      <c r="HJ27" s="8">
        <v>0</v>
      </c>
      <c r="HK27" s="6">
        <v>20</v>
      </c>
      <c r="HL27" s="5">
        <v>149</v>
      </c>
      <c r="HM27" s="8">
        <f t="shared" si="61"/>
        <v>7450</v>
      </c>
      <c r="HN27" s="6">
        <v>0</v>
      </c>
      <c r="HO27" s="5">
        <v>0</v>
      </c>
      <c r="HP27" s="8">
        <v>0</v>
      </c>
      <c r="HQ27" s="6">
        <v>0</v>
      </c>
      <c r="HR27" s="5">
        <v>0</v>
      </c>
      <c r="HS27" s="8">
        <v>0</v>
      </c>
      <c r="HT27" s="6">
        <v>0</v>
      </c>
      <c r="HU27" s="5">
        <v>0</v>
      </c>
      <c r="HV27" s="8">
        <v>0</v>
      </c>
      <c r="HW27" s="6">
        <v>0</v>
      </c>
      <c r="HX27" s="5">
        <v>0</v>
      </c>
      <c r="HY27" s="8">
        <v>0</v>
      </c>
      <c r="HZ27" s="6">
        <v>0</v>
      </c>
      <c r="IA27" s="5">
        <v>0</v>
      </c>
      <c r="IB27" s="8">
        <v>0</v>
      </c>
      <c r="IC27" s="6">
        <v>0</v>
      </c>
      <c r="ID27" s="5">
        <v>4</v>
      </c>
      <c r="IE27" s="8">
        <v>0</v>
      </c>
      <c r="IF27" s="6">
        <v>0</v>
      </c>
      <c r="IG27" s="5">
        <v>0</v>
      </c>
      <c r="IH27" s="8">
        <v>0</v>
      </c>
      <c r="II27" s="6">
        <v>0</v>
      </c>
      <c r="IJ27" s="5">
        <v>0</v>
      </c>
      <c r="IK27" s="8">
        <v>0</v>
      </c>
      <c r="IL27" s="6">
        <v>0</v>
      </c>
      <c r="IM27" s="5">
        <v>0</v>
      </c>
      <c r="IN27" s="8">
        <v>0</v>
      </c>
      <c r="IO27" s="6">
        <v>9</v>
      </c>
      <c r="IP27" s="5">
        <v>70</v>
      </c>
      <c r="IQ27" s="8">
        <f t="shared" si="46"/>
        <v>7777.7777777777774</v>
      </c>
      <c r="IR27" s="6">
        <v>0</v>
      </c>
      <c r="IS27" s="5">
        <v>0</v>
      </c>
      <c r="IT27" s="8">
        <v>0</v>
      </c>
      <c r="IU27" s="6">
        <v>34</v>
      </c>
      <c r="IV27" s="5">
        <v>281</v>
      </c>
      <c r="IW27" s="8">
        <f t="shared" si="47"/>
        <v>8264.7058823529424</v>
      </c>
      <c r="IX27" s="6">
        <v>901</v>
      </c>
      <c r="IY27" s="5">
        <v>4683</v>
      </c>
      <c r="IZ27" s="8">
        <f t="shared" si="48"/>
        <v>5197.5582685904546</v>
      </c>
      <c r="JA27" s="6">
        <f t="shared" si="10"/>
        <v>1180</v>
      </c>
      <c r="JB27" s="8">
        <f t="shared" si="11"/>
        <v>6567</v>
      </c>
    </row>
    <row r="28" spans="1:262" x14ac:dyDescent="0.3">
      <c r="A28" s="43">
        <v>2005</v>
      </c>
      <c r="B28" s="44" t="s">
        <v>11</v>
      </c>
      <c r="C28" s="6">
        <v>0</v>
      </c>
      <c r="D28" s="5">
        <v>0</v>
      </c>
      <c r="E28" s="8">
        <v>0</v>
      </c>
      <c r="F28" s="6">
        <v>4</v>
      </c>
      <c r="G28" s="5">
        <v>46</v>
      </c>
      <c r="H28" s="8">
        <f t="shared" si="49"/>
        <v>11500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34</v>
      </c>
      <c r="AN28" s="5">
        <v>199</v>
      </c>
      <c r="AO28" s="8">
        <f t="shared" ref="AO28" si="68">AN28/AM28*1000</f>
        <v>5852.9411764705883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77</v>
      </c>
      <c r="AZ28" s="5">
        <v>416</v>
      </c>
      <c r="BA28" s="8">
        <f t="shared" si="65"/>
        <v>5402.5974025974028</v>
      </c>
      <c r="BB28" s="6">
        <v>0</v>
      </c>
      <c r="BC28" s="5">
        <v>0</v>
      </c>
      <c r="BD28" s="8">
        <f t="shared" si="37"/>
        <v>0</v>
      </c>
      <c r="BE28" s="6">
        <v>0</v>
      </c>
      <c r="BF28" s="5">
        <v>0</v>
      </c>
      <c r="BG28" s="8">
        <v>0</v>
      </c>
      <c r="BH28" s="6">
        <v>0</v>
      </c>
      <c r="BI28" s="5">
        <v>1</v>
      </c>
      <c r="BJ28" s="8">
        <v>0</v>
      </c>
      <c r="BK28" s="6">
        <v>0</v>
      </c>
      <c r="BL28" s="5">
        <v>0</v>
      </c>
      <c r="BM28" s="8">
        <f t="shared" si="38"/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f t="shared" si="39"/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3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4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v>0</v>
      </c>
      <c r="EC28" s="5">
        <v>0</v>
      </c>
      <c r="ED28" s="8">
        <v>0</v>
      </c>
      <c r="EE28" s="6">
        <v>5</v>
      </c>
      <c r="EF28" s="5">
        <v>48</v>
      </c>
      <c r="EG28" s="8">
        <f t="shared" si="41"/>
        <v>9600</v>
      </c>
      <c r="EH28" s="6">
        <v>0</v>
      </c>
      <c r="EI28" s="5">
        <v>0</v>
      </c>
      <c r="EJ28" s="8">
        <v>0</v>
      </c>
      <c r="EK28" s="6">
        <v>0</v>
      </c>
      <c r="EL28" s="5">
        <v>0</v>
      </c>
      <c r="EM28" s="8">
        <v>0</v>
      </c>
      <c r="EN28" s="6">
        <v>0</v>
      </c>
      <c r="EO28" s="5">
        <v>0</v>
      </c>
      <c r="EP28" s="8">
        <f t="shared" si="42"/>
        <v>0</v>
      </c>
      <c r="EQ28" s="6">
        <v>0</v>
      </c>
      <c r="ER28" s="5">
        <v>0</v>
      </c>
      <c r="ES28" s="8">
        <v>0</v>
      </c>
      <c r="ET28" s="6">
        <v>0</v>
      </c>
      <c r="EU28" s="5">
        <v>2</v>
      </c>
      <c r="EV28" s="8">
        <v>0</v>
      </c>
      <c r="EW28" s="6">
        <v>0</v>
      </c>
      <c r="EX28" s="5">
        <v>0</v>
      </c>
      <c r="EY28" s="8">
        <v>0</v>
      </c>
      <c r="EZ28" s="6">
        <v>78</v>
      </c>
      <c r="FA28" s="5">
        <v>496</v>
      </c>
      <c r="FB28" s="8">
        <f t="shared" si="43"/>
        <v>6358.9743589743584</v>
      </c>
      <c r="FC28" s="6">
        <v>0</v>
      </c>
      <c r="FD28" s="5">
        <v>0</v>
      </c>
      <c r="FE28" s="8">
        <v>0</v>
      </c>
      <c r="FF28" s="6">
        <v>0</v>
      </c>
      <c r="FG28" s="5">
        <v>0</v>
      </c>
      <c r="FH28" s="8">
        <v>0</v>
      </c>
      <c r="FI28" s="6">
        <v>0</v>
      </c>
      <c r="FJ28" s="5">
        <v>0</v>
      </c>
      <c r="FK28" s="8">
        <v>0</v>
      </c>
      <c r="FL28" s="6">
        <v>0</v>
      </c>
      <c r="FM28" s="5">
        <v>0</v>
      </c>
      <c r="FN28" s="8">
        <v>0</v>
      </c>
      <c r="FO28" s="6">
        <v>0</v>
      </c>
      <c r="FP28" s="5">
        <v>9</v>
      </c>
      <c r="FQ28" s="8">
        <v>0</v>
      </c>
      <c r="FR28" s="6">
        <v>0</v>
      </c>
      <c r="FS28" s="5">
        <v>0</v>
      </c>
      <c r="FT28" s="8">
        <v>0</v>
      </c>
      <c r="FU28" s="6">
        <v>0</v>
      </c>
      <c r="FV28" s="5">
        <v>0</v>
      </c>
      <c r="FW28" s="8">
        <v>0</v>
      </c>
      <c r="FX28" s="6">
        <v>0</v>
      </c>
      <c r="FY28" s="5">
        <v>0</v>
      </c>
      <c r="FZ28" s="8">
        <v>0</v>
      </c>
      <c r="GA28" s="6">
        <v>0</v>
      </c>
      <c r="GB28" s="5">
        <v>0</v>
      </c>
      <c r="GC28" s="8">
        <v>0</v>
      </c>
      <c r="GD28" s="6">
        <v>0</v>
      </c>
      <c r="GE28" s="5">
        <v>0</v>
      </c>
      <c r="GF28" s="8">
        <v>0</v>
      </c>
      <c r="GG28" s="6">
        <v>0</v>
      </c>
      <c r="GH28" s="5">
        <v>0</v>
      </c>
      <c r="GI28" s="8">
        <v>0</v>
      </c>
      <c r="GJ28" s="6">
        <v>0</v>
      </c>
      <c r="GK28" s="5">
        <v>0</v>
      </c>
      <c r="GL28" s="8">
        <v>0</v>
      </c>
      <c r="GM28" s="6">
        <v>0</v>
      </c>
      <c r="GN28" s="5">
        <v>0</v>
      </c>
      <c r="GO28" s="8">
        <v>0</v>
      </c>
      <c r="GP28" s="6">
        <v>0</v>
      </c>
      <c r="GQ28" s="5">
        <v>0</v>
      </c>
      <c r="GR28" s="8">
        <v>0</v>
      </c>
      <c r="GS28" s="6">
        <v>0</v>
      </c>
      <c r="GT28" s="5">
        <v>0</v>
      </c>
      <c r="GU28" s="8">
        <v>0</v>
      </c>
      <c r="GV28" s="6">
        <v>0</v>
      </c>
      <c r="GW28" s="5">
        <v>0</v>
      </c>
      <c r="GX28" s="8">
        <v>0</v>
      </c>
      <c r="GY28" s="6">
        <v>0</v>
      </c>
      <c r="GZ28" s="5">
        <v>0</v>
      </c>
      <c r="HA28" s="8">
        <v>0</v>
      </c>
      <c r="HB28" s="6">
        <v>0</v>
      </c>
      <c r="HC28" s="5">
        <v>0</v>
      </c>
      <c r="HD28" s="8">
        <v>0</v>
      </c>
      <c r="HE28" s="6">
        <v>0</v>
      </c>
      <c r="HF28" s="5">
        <v>0</v>
      </c>
      <c r="HG28" s="8">
        <v>0</v>
      </c>
      <c r="HH28" s="6">
        <v>0</v>
      </c>
      <c r="HI28" s="5">
        <v>0</v>
      </c>
      <c r="HJ28" s="8">
        <v>0</v>
      </c>
      <c r="HK28" s="6">
        <v>20</v>
      </c>
      <c r="HL28" s="5">
        <v>155</v>
      </c>
      <c r="HM28" s="8">
        <f t="shared" si="61"/>
        <v>7750</v>
      </c>
      <c r="HN28" s="6">
        <v>0</v>
      </c>
      <c r="HO28" s="5">
        <v>14</v>
      </c>
      <c r="HP28" s="8">
        <v>0</v>
      </c>
      <c r="HQ28" s="6">
        <v>0</v>
      </c>
      <c r="HR28" s="5">
        <v>0</v>
      </c>
      <c r="HS28" s="8">
        <v>0</v>
      </c>
      <c r="HT28" s="6">
        <v>0</v>
      </c>
      <c r="HU28" s="5">
        <v>2</v>
      </c>
      <c r="HV28" s="8">
        <v>0</v>
      </c>
      <c r="HW28" s="6">
        <v>0</v>
      </c>
      <c r="HX28" s="5">
        <v>0</v>
      </c>
      <c r="HY28" s="8">
        <v>0</v>
      </c>
      <c r="HZ28" s="6">
        <v>0</v>
      </c>
      <c r="IA28" s="5">
        <v>0</v>
      </c>
      <c r="IB28" s="8">
        <v>0</v>
      </c>
      <c r="IC28" s="6">
        <v>0</v>
      </c>
      <c r="ID28" s="5">
        <v>1</v>
      </c>
      <c r="IE28" s="8">
        <v>0</v>
      </c>
      <c r="IF28" s="6">
        <v>0</v>
      </c>
      <c r="IG28" s="5">
        <v>0</v>
      </c>
      <c r="IH28" s="8">
        <v>0</v>
      </c>
      <c r="II28" s="6">
        <v>0</v>
      </c>
      <c r="IJ28" s="5">
        <v>0</v>
      </c>
      <c r="IK28" s="8">
        <v>0</v>
      </c>
      <c r="IL28" s="6">
        <v>0</v>
      </c>
      <c r="IM28" s="5">
        <v>0</v>
      </c>
      <c r="IN28" s="8">
        <v>0</v>
      </c>
      <c r="IO28" s="6">
        <v>9</v>
      </c>
      <c r="IP28" s="5">
        <v>63</v>
      </c>
      <c r="IQ28" s="8">
        <f t="shared" si="46"/>
        <v>7000</v>
      </c>
      <c r="IR28" s="6">
        <v>0</v>
      </c>
      <c r="IS28" s="5">
        <v>0</v>
      </c>
      <c r="IT28" s="8">
        <v>0</v>
      </c>
      <c r="IU28" s="6">
        <v>60</v>
      </c>
      <c r="IV28" s="5">
        <v>356</v>
      </c>
      <c r="IW28" s="8">
        <f t="shared" si="47"/>
        <v>5933.3333333333339</v>
      </c>
      <c r="IX28" s="6">
        <v>651</v>
      </c>
      <c r="IY28" s="5">
        <v>3332</v>
      </c>
      <c r="IZ28" s="8">
        <f t="shared" si="48"/>
        <v>5118.2795698924729</v>
      </c>
      <c r="JA28" s="6">
        <f t="shared" si="10"/>
        <v>938</v>
      </c>
      <c r="JB28" s="8">
        <f t="shared" si="11"/>
        <v>5147</v>
      </c>
    </row>
    <row r="29" spans="1:262" x14ac:dyDescent="0.3">
      <c r="A29" s="43">
        <v>2005</v>
      </c>
      <c r="B29" s="44" t="s">
        <v>12</v>
      </c>
      <c r="C29" s="6">
        <v>0</v>
      </c>
      <c r="D29" s="5">
        <v>0</v>
      </c>
      <c r="E29" s="8">
        <v>0</v>
      </c>
      <c r="F29" s="6">
        <v>40</v>
      </c>
      <c r="G29" s="5">
        <v>246</v>
      </c>
      <c r="H29" s="8">
        <f t="shared" si="49"/>
        <v>6150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2</v>
      </c>
      <c r="S29" s="5">
        <v>15</v>
      </c>
      <c r="T29" s="8">
        <f t="shared" ref="T29" si="69">S29/R29*1000</f>
        <v>7500</v>
      </c>
      <c r="U29" s="6">
        <v>0</v>
      </c>
      <c r="V29" s="5">
        <v>4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131</v>
      </c>
      <c r="AZ29" s="5">
        <v>722</v>
      </c>
      <c r="BA29" s="8">
        <f t="shared" si="65"/>
        <v>5511.4503816793895</v>
      </c>
      <c r="BB29" s="6">
        <v>0</v>
      </c>
      <c r="BC29" s="5">
        <v>0</v>
      </c>
      <c r="BD29" s="8">
        <f t="shared" si="37"/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f t="shared" si="38"/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f t="shared" si="39"/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0</v>
      </c>
      <c r="CP29" s="5">
        <v>2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10</v>
      </c>
      <c r="DQ29" s="5">
        <v>61</v>
      </c>
      <c r="DR29" s="8">
        <f t="shared" ref="DR29" si="70">DQ29/DP29*1000</f>
        <v>6100</v>
      </c>
      <c r="DS29" s="6">
        <v>0</v>
      </c>
      <c r="DT29" s="5">
        <v>0</v>
      </c>
      <c r="DU29" s="8">
        <v>0</v>
      </c>
      <c r="DV29" s="6">
        <v>0</v>
      </c>
      <c r="DW29" s="5">
        <v>0</v>
      </c>
      <c r="DX29" s="8">
        <v>0</v>
      </c>
      <c r="DY29" s="6">
        <v>0</v>
      </c>
      <c r="DZ29" s="5">
        <v>0</v>
      </c>
      <c r="EA29" s="8">
        <v>0</v>
      </c>
      <c r="EB29" s="6">
        <v>0</v>
      </c>
      <c r="EC29" s="5">
        <v>0</v>
      </c>
      <c r="ED29" s="8">
        <v>0</v>
      </c>
      <c r="EE29" s="6">
        <v>21</v>
      </c>
      <c r="EF29" s="5">
        <v>249</v>
      </c>
      <c r="EG29" s="8">
        <f t="shared" si="41"/>
        <v>11857.142857142857</v>
      </c>
      <c r="EH29" s="6">
        <v>0</v>
      </c>
      <c r="EI29" s="5">
        <v>0</v>
      </c>
      <c r="EJ29" s="8">
        <v>0</v>
      </c>
      <c r="EK29" s="6">
        <v>0</v>
      </c>
      <c r="EL29" s="5">
        <v>0</v>
      </c>
      <c r="EM29" s="8">
        <v>0</v>
      </c>
      <c r="EN29" s="6">
        <v>0</v>
      </c>
      <c r="EO29" s="5">
        <v>0</v>
      </c>
      <c r="EP29" s="8">
        <f t="shared" si="42"/>
        <v>0</v>
      </c>
      <c r="EQ29" s="6">
        <v>1</v>
      </c>
      <c r="ER29" s="5">
        <v>6</v>
      </c>
      <c r="ES29" s="8">
        <f t="shared" ref="ES29" si="71">ER29/EQ29*1000</f>
        <v>6000</v>
      </c>
      <c r="ET29" s="6">
        <v>0</v>
      </c>
      <c r="EU29" s="5">
        <v>0</v>
      </c>
      <c r="EV29" s="8">
        <v>0</v>
      </c>
      <c r="EW29" s="6">
        <v>0</v>
      </c>
      <c r="EX29" s="5">
        <v>0</v>
      </c>
      <c r="EY29" s="8">
        <v>0</v>
      </c>
      <c r="EZ29" s="6">
        <v>102</v>
      </c>
      <c r="FA29" s="5">
        <v>569</v>
      </c>
      <c r="FB29" s="8">
        <f t="shared" si="43"/>
        <v>5578.4313725490192</v>
      </c>
      <c r="FC29" s="6">
        <v>0</v>
      </c>
      <c r="FD29" s="5">
        <v>0</v>
      </c>
      <c r="FE29" s="8">
        <v>0</v>
      </c>
      <c r="FF29" s="6">
        <v>0</v>
      </c>
      <c r="FG29" s="5">
        <v>0</v>
      </c>
      <c r="FH29" s="8">
        <v>0</v>
      </c>
      <c r="FI29" s="6">
        <v>2</v>
      </c>
      <c r="FJ29" s="5">
        <v>174</v>
      </c>
      <c r="FK29" s="8">
        <f t="shared" ref="FK29" si="72">FJ29/FI29*1000</f>
        <v>87000</v>
      </c>
      <c r="FL29" s="6">
        <v>0</v>
      </c>
      <c r="FM29" s="5">
        <v>0</v>
      </c>
      <c r="FN29" s="8">
        <v>0</v>
      </c>
      <c r="FO29" s="6">
        <v>0</v>
      </c>
      <c r="FP29" s="5">
        <v>0</v>
      </c>
      <c r="FQ29" s="8">
        <v>0</v>
      </c>
      <c r="FR29" s="6">
        <v>0</v>
      </c>
      <c r="FS29" s="5">
        <v>0</v>
      </c>
      <c r="FT29" s="8">
        <v>0</v>
      </c>
      <c r="FU29" s="6">
        <v>0</v>
      </c>
      <c r="FV29" s="5">
        <v>0</v>
      </c>
      <c r="FW29" s="8">
        <v>0</v>
      </c>
      <c r="FX29" s="6">
        <v>0</v>
      </c>
      <c r="FY29" s="5">
        <v>0</v>
      </c>
      <c r="FZ29" s="8">
        <v>0</v>
      </c>
      <c r="GA29" s="6">
        <v>0</v>
      </c>
      <c r="GB29" s="5">
        <v>0</v>
      </c>
      <c r="GC29" s="8">
        <v>0</v>
      </c>
      <c r="GD29" s="6">
        <v>0</v>
      </c>
      <c r="GE29" s="5">
        <v>0</v>
      </c>
      <c r="GF29" s="8">
        <v>0</v>
      </c>
      <c r="GG29" s="6">
        <v>0</v>
      </c>
      <c r="GH29" s="5">
        <v>0</v>
      </c>
      <c r="GI29" s="8">
        <v>0</v>
      </c>
      <c r="GJ29" s="6">
        <v>0</v>
      </c>
      <c r="GK29" s="5">
        <v>0</v>
      </c>
      <c r="GL29" s="8">
        <v>0</v>
      </c>
      <c r="GM29" s="6">
        <v>0</v>
      </c>
      <c r="GN29" s="5">
        <v>1</v>
      </c>
      <c r="GO29" s="8">
        <v>0</v>
      </c>
      <c r="GP29" s="6">
        <v>0</v>
      </c>
      <c r="GQ29" s="5">
        <v>0</v>
      </c>
      <c r="GR29" s="8">
        <v>0</v>
      </c>
      <c r="GS29" s="6">
        <v>0</v>
      </c>
      <c r="GT29" s="5">
        <v>0</v>
      </c>
      <c r="GU29" s="8">
        <v>0</v>
      </c>
      <c r="GV29" s="6">
        <v>0</v>
      </c>
      <c r="GW29" s="5">
        <v>0</v>
      </c>
      <c r="GX29" s="8">
        <v>0</v>
      </c>
      <c r="GY29" s="6">
        <v>0</v>
      </c>
      <c r="GZ29" s="5">
        <v>0</v>
      </c>
      <c r="HA29" s="8">
        <v>0</v>
      </c>
      <c r="HB29" s="6">
        <v>0</v>
      </c>
      <c r="HC29" s="5">
        <v>0</v>
      </c>
      <c r="HD29" s="8">
        <v>0</v>
      </c>
      <c r="HE29" s="6">
        <v>0</v>
      </c>
      <c r="HF29" s="5">
        <v>0</v>
      </c>
      <c r="HG29" s="8">
        <v>0</v>
      </c>
      <c r="HH29" s="6">
        <v>0</v>
      </c>
      <c r="HI29" s="5">
        <v>0</v>
      </c>
      <c r="HJ29" s="8">
        <v>0</v>
      </c>
      <c r="HK29" s="6">
        <v>0</v>
      </c>
      <c r="HL29" s="5">
        <v>0</v>
      </c>
      <c r="HM29" s="8">
        <v>0</v>
      </c>
      <c r="HN29" s="6">
        <v>0</v>
      </c>
      <c r="HO29" s="5">
        <v>0</v>
      </c>
      <c r="HP29" s="8">
        <v>0</v>
      </c>
      <c r="HQ29" s="6">
        <v>0</v>
      </c>
      <c r="HR29" s="5">
        <v>0</v>
      </c>
      <c r="HS29" s="8">
        <v>0</v>
      </c>
      <c r="HT29" s="6">
        <v>0</v>
      </c>
      <c r="HU29" s="5">
        <v>1</v>
      </c>
      <c r="HV29" s="8">
        <v>0</v>
      </c>
      <c r="HW29" s="6">
        <v>0</v>
      </c>
      <c r="HX29" s="5">
        <v>0</v>
      </c>
      <c r="HY29" s="8">
        <v>0</v>
      </c>
      <c r="HZ29" s="6">
        <v>0</v>
      </c>
      <c r="IA29" s="5">
        <v>0</v>
      </c>
      <c r="IB29" s="8">
        <v>0</v>
      </c>
      <c r="IC29" s="6">
        <v>0</v>
      </c>
      <c r="ID29" s="5">
        <v>0</v>
      </c>
      <c r="IE29" s="8">
        <v>0</v>
      </c>
      <c r="IF29" s="6">
        <v>0</v>
      </c>
      <c r="IG29" s="5">
        <v>0</v>
      </c>
      <c r="IH29" s="8">
        <v>0</v>
      </c>
      <c r="II29" s="6">
        <v>0</v>
      </c>
      <c r="IJ29" s="5">
        <v>0</v>
      </c>
      <c r="IK29" s="8">
        <v>0</v>
      </c>
      <c r="IL29" s="6">
        <v>0</v>
      </c>
      <c r="IM29" s="5">
        <v>0</v>
      </c>
      <c r="IN29" s="8">
        <v>0</v>
      </c>
      <c r="IO29" s="6">
        <v>11</v>
      </c>
      <c r="IP29" s="5">
        <v>82</v>
      </c>
      <c r="IQ29" s="8">
        <f t="shared" si="46"/>
        <v>7454.545454545454</v>
      </c>
      <c r="IR29" s="6">
        <v>0</v>
      </c>
      <c r="IS29" s="5">
        <v>0</v>
      </c>
      <c r="IT29" s="8">
        <v>0</v>
      </c>
      <c r="IU29" s="6">
        <v>90</v>
      </c>
      <c r="IV29" s="5">
        <v>669</v>
      </c>
      <c r="IW29" s="8">
        <f t="shared" si="47"/>
        <v>7433.3333333333339</v>
      </c>
      <c r="IX29" s="6">
        <v>1080</v>
      </c>
      <c r="IY29" s="5">
        <v>5720</v>
      </c>
      <c r="IZ29" s="8">
        <f t="shared" si="48"/>
        <v>5296.2962962962965</v>
      </c>
      <c r="JA29" s="6">
        <f t="shared" si="10"/>
        <v>1490</v>
      </c>
      <c r="JB29" s="8">
        <f t="shared" si="11"/>
        <v>8521</v>
      </c>
    </row>
    <row r="30" spans="1:262" x14ac:dyDescent="0.3">
      <c r="A30" s="43">
        <v>2005</v>
      </c>
      <c r="B30" s="44" t="s">
        <v>13</v>
      </c>
      <c r="C30" s="6">
        <v>0</v>
      </c>
      <c r="D30" s="5">
        <v>0</v>
      </c>
      <c r="E30" s="8">
        <v>0</v>
      </c>
      <c r="F30" s="6">
        <v>2</v>
      </c>
      <c r="G30" s="5">
        <v>15</v>
      </c>
      <c r="H30" s="8">
        <f t="shared" si="49"/>
        <v>7500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53</v>
      </c>
      <c r="AN30" s="5">
        <v>174</v>
      </c>
      <c r="AO30" s="8">
        <f t="shared" ref="AO30" si="73">AN30/AM30*1000</f>
        <v>3283.0188679245284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f t="shared" si="37"/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f t="shared" si="38"/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f t="shared" si="39"/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v>1</v>
      </c>
      <c r="EC30" s="5">
        <v>7</v>
      </c>
      <c r="ED30" s="8">
        <f t="shared" ref="ED30" si="74">EC30/EB30*1000</f>
        <v>7000</v>
      </c>
      <c r="EE30" s="6">
        <v>56</v>
      </c>
      <c r="EF30" s="5">
        <v>426</v>
      </c>
      <c r="EG30" s="8">
        <f t="shared" si="41"/>
        <v>7607.1428571428569</v>
      </c>
      <c r="EH30" s="6">
        <v>0</v>
      </c>
      <c r="EI30" s="5">
        <v>0</v>
      </c>
      <c r="EJ30" s="8">
        <v>0</v>
      </c>
      <c r="EK30" s="6">
        <v>0</v>
      </c>
      <c r="EL30" s="5">
        <v>0</v>
      </c>
      <c r="EM30" s="8">
        <v>0</v>
      </c>
      <c r="EN30" s="6">
        <v>0</v>
      </c>
      <c r="EO30" s="5">
        <v>0</v>
      </c>
      <c r="EP30" s="8">
        <f t="shared" si="42"/>
        <v>0</v>
      </c>
      <c r="EQ30" s="6">
        <v>0</v>
      </c>
      <c r="ER30" s="5">
        <v>0</v>
      </c>
      <c r="ES30" s="8">
        <v>0</v>
      </c>
      <c r="ET30" s="6">
        <v>0</v>
      </c>
      <c r="EU30" s="5">
        <v>0</v>
      </c>
      <c r="EV30" s="8">
        <v>0</v>
      </c>
      <c r="EW30" s="6">
        <v>4</v>
      </c>
      <c r="EX30" s="5">
        <v>22</v>
      </c>
      <c r="EY30" s="8">
        <f t="shared" ref="EY30" si="75">EX30/EW30*1000</f>
        <v>5500</v>
      </c>
      <c r="EZ30" s="6">
        <v>50</v>
      </c>
      <c r="FA30" s="5">
        <v>231</v>
      </c>
      <c r="FB30" s="8">
        <f t="shared" si="43"/>
        <v>4620</v>
      </c>
      <c r="FC30" s="6">
        <v>0</v>
      </c>
      <c r="FD30" s="5">
        <v>0</v>
      </c>
      <c r="FE30" s="8">
        <v>0</v>
      </c>
      <c r="FF30" s="6">
        <v>0</v>
      </c>
      <c r="FG30" s="5">
        <v>0</v>
      </c>
      <c r="FH30" s="8">
        <v>0</v>
      </c>
      <c r="FI30" s="6">
        <v>0</v>
      </c>
      <c r="FJ30" s="5">
        <v>28</v>
      </c>
      <c r="FK30" s="8">
        <v>0</v>
      </c>
      <c r="FL30" s="6">
        <v>0</v>
      </c>
      <c r="FM30" s="5">
        <v>0</v>
      </c>
      <c r="FN30" s="8">
        <v>0</v>
      </c>
      <c r="FO30" s="6">
        <v>0</v>
      </c>
      <c r="FP30" s="5">
        <v>14</v>
      </c>
      <c r="FQ30" s="8">
        <v>0</v>
      </c>
      <c r="FR30" s="6">
        <v>0</v>
      </c>
      <c r="FS30" s="5">
        <v>0</v>
      </c>
      <c r="FT30" s="8">
        <v>0</v>
      </c>
      <c r="FU30" s="6">
        <v>0</v>
      </c>
      <c r="FV30" s="5">
        <v>0</v>
      </c>
      <c r="FW30" s="8">
        <v>0</v>
      </c>
      <c r="FX30" s="6">
        <v>0</v>
      </c>
      <c r="FY30" s="5">
        <v>0</v>
      </c>
      <c r="FZ30" s="8">
        <v>0</v>
      </c>
      <c r="GA30" s="6">
        <v>0</v>
      </c>
      <c r="GB30" s="5">
        <v>0</v>
      </c>
      <c r="GC30" s="8">
        <v>0</v>
      </c>
      <c r="GD30" s="6">
        <v>0</v>
      </c>
      <c r="GE30" s="5">
        <v>0</v>
      </c>
      <c r="GF30" s="8">
        <v>0</v>
      </c>
      <c r="GG30" s="6">
        <v>0</v>
      </c>
      <c r="GH30" s="5">
        <v>0</v>
      </c>
      <c r="GI30" s="8">
        <v>0</v>
      </c>
      <c r="GJ30" s="6">
        <v>0</v>
      </c>
      <c r="GK30" s="5">
        <v>0</v>
      </c>
      <c r="GL30" s="8">
        <v>0</v>
      </c>
      <c r="GM30" s="6">
        <v>1</v>
      </c>
      <c r="GN30" s="5">
        <v>4</v>
      </c>
      <c r="GO30" s="8">
        <f t="shared" ref="GO30" si="76">GN30/GM30*1000</f>
        <v>4000</v>
      </c>
      <c r="GP30" s="6">
        <v>0</v>
      </c>
      <c r="GQ30" s="5">
        <v>0</v>
      </c>
      <c r="GR30" s="8">
        <v>0</v>
      </c>
      <c r="GS30" s="6">
        <v>0</v>
      </c>
      <c r="GT30" s="5">
        <v>0</v>
      </c>
      <c r="GU30" s="8">
        <v>0</v>
      </c>
      <c r="GV30" s="6">
        <v>0</v>
      </c>
      <c r="GW30" s="5">
        <v>3</v>
      </c>
      <c r="GX30" s="8">
        <v>0</v>
      </c>
      <c r="GY30" s="6">
        <v>0</v>
      </c>
      <c r="GZ30" s="5">
        <v>0</v>
      </c>
      <c r="HA30" s="8">
        <v>0</v>
      </c>
      <c r="HB30" s="6">
        <v>0</v>
      </c>
      <c r="HC30" s="5">
        <v>0</v>
      </c>
      <c r="HD30" s="8">
        <v>0</v>
      </c>
      <c r="HE30" s="6">
        <v>0</v>
      </c>
      <c r="HF30" s="5">
        <v>0</v>
      </c>
      <c r="HG30" s="8">
        <v>0</v>
      </c>
      <c r="HH30" s="6">
        <v>0</v>
      </c>
      <c r="HI30" s="5">
        <v>0</v>
      </c>
      <c r="HJ30" s="8">
        <v>0</v>
      </c>
      <c r="HK30" s="6">
        <v>19</v>
      </c>
      <c r="HL30" s="5">
        <v>149</v>
      </c>
      <c r="HM30" s="8">
        <f t="shared" ref="HM30" si="77">HL30/HK30*1000</f>
        <v>7842.105263157895</v>
      </c>
      <c r="HN30" s="6">
        <v>0</v>
      </c>
      <c r="HO30" s="5">
        <v>0</v>
      </c>
      <c r="HP30" s="8">
        <v>0</v>
      </c>
      <c r="HQ30" s="6">
        <v>0</v>
      </c>
      <c r="HR30" s="5">
        <v>0</v>
      </c>
      <c r="HS30" s="8">
        <v>0</v>
      </c>
      <c r="HT30" s="6">
        <v>0</v>
      </c>
      <c r="HU30" s="5">
        <v>1</v>
      </c>
      <c r="HV30" s="8">
        <v>0</v>
      </c>
      <c r="HW30" s="6">
        <v>0</v>
      </c>
      <c r="HX30" s="5">
        <v>0</v>
      </c>
      <c r="HY30" s="8">
        <v>0</v>
      </c>
      <c r="HZ30" s="6">
        <v>0</v>
      </c>
      <c r="IA30" s="5">
        <v>0</v>
      </c>
      <c r="IB30" s="8">
        <v>0</v>
      </c>
      <c r="IC30" s="6">
        <v>0</v>
      </c>
      <c r="ID30" s="5">
        <v>7</v>
      </c>
      <c r="IE30" s="8">
        <v>0</v>
      </c>
      <c r="IF30" s="6">
        <v>0</v>
      </c>
      <c r="IG30" s="5">
        <v>0</v>
      </c>
      <c r="IH30" s="8">
        <v>0</v>
      </c>
      <c r="II30" s="6">
        <v>0</v>
      </c>
      <c r="IJ30" s="5">
        <v>0</v>
      </c>
      <c r="IK30" s="8">
        <v>0</v>
      </c>
      <c r="IL30" s="6">
        <v>0</v>
      </c>
      <c r="IM30" s="5">
        <v>0</v>
      </c>
      <c r="IN30" s="8">
        <v>0</v>
      </c>
      <c r="IO30" s="6">
        <v>11</v>
      </c>
      <c r="IP30" s="5">
        <v>80</v>
      </c>
      <c r="IQ30" s="8">
        <f t="shared" si="46"/>
        <v>7272.7272727272721</v>
      </c>
      <c r="IR30" s="6">
        <v>0</v>
      </c>
      <c r="IS30" s="5">
        <v>0</v>
      </c>
      <c r="IT30" s="8">
        <v>0</v>
      </c>
      <c r="IU30" s="6">
        <v>18</v>
      </c>
      <c r="IV30" s="5">
        <v>210</v>
      </c>
      <c r="IW30" s="8">
        <f t="shared" si="47"/>
        <v>11666.666666666666</v>
      </c>
      <c r="IX30" s="6">
        <v>1083</v>
      </c>
      <c r="IY30" s="5">
        <v>5722</v>
      </c>
      <c r="IZ30" s="8">
        <f t="shared" si="48"/>
        <v>5283.4718374884578</v>
      </c>
      <c r="JA30" s="6">
        <f t="shared" si="10"/>
        <v>1298</v>
      </c>
      <c r="JB30" s="8">
        <f t="shared" si="11"/>
        <v>7093</v>
      </c>
    </row>
    <row r="31" spans="1:262" ht="15" thickBot="1" x14ac:dyDescent="0.35">
      <c r="A31" s="50"/>
      <c r="B31" s="51" t="s">
        <v>14</v>
      </c>
      <c r="C31" s="35">
        <f>SUM(C19:C30)</f>
        <v>0</v>
      </c>
      <c r="D31" s="34">
        <f>SUM(D19:D30)</f>
        <v>0</v>
      </c>
      <c r="E31" s="36"/>
      <c r="F31" s="35">
        <f>SUM(F19:F30)</f>
        <v>229</v>
      </c>
      <c r="G31" s="34">
        <f>SUM(G19:G30)</f>
        <v>1511</v>
      </c>
      <c r="H31" s="36">
        <f t="shared" si="49"/>
        <v>6598.2532751091703</v>
      </c>
      <c r="I31" s="35">
        <f t="shared" ref="I31:J31" si="78">SUM(I19:I30)</f>
        <v>0</v>
      </c>
      <c r="J31" s="34">
        <f t="shared" si="78"/>
        <v>0</v>
      </c>
      <c r="K31" s="36"/>
      <c r="L31" s="35">
        <f>SUM(L19:L30)</f>
        <v>0</v>
      </c>
      <c r="M31" s="34">
        <f>SUM(M19:M30)</f>
        <v>13</v>
      </c>
      <c r="N31" s="36"/>
      <c r="O31" s="35">
        <f>SUM(O19:O30)</f>
        <v>0</v>
      </c>
      <c r="P31" s="34">
        <f>SUM(P19:P30)</f>
        <v>0</v>
      </c>
      <c r="Q31" s="36"/>
      <c r="R31" s="35">
        <f>SUM(R19:R30)</f>
        <v>2</v>
      </c>
      <c r="S31" s="34">
        <f>SUM(S19:S30)</f>
        <v>15</v>
      </c>
      <c r="T31" s="36"/>
      <c r="U31" s="35">
        <f>SUM(U19:U30)</f>
        <v>0</v>
      </c>
      <c r="V31" s="34">
        <f>SUM(V19:V30)</f>
        <v>4</v>
      </c>
      <c r="W31" s="36"/>
      <c r="X31" s="35">
        <f>SUM(X19:X30)</f>
        <v>0</v>
      </c>
      <c r="Y31" s="34">
        <f>SUM(Y19:Y30)</f>
        <v>1</v>
      </c>
      <c r="Z31" s="36"/>
      <c r="AA31" s="35">
        <f>SUM(AA19:AA30)</f>
        <v>0</v>
      </c>
      <c r="AB31" s="34">
        <f>SUM(AB19:AB30)</f>
        <v>1</v>
      </c>
      <c r="AC31" s="36"/>
      <c r="AD31" s="35">
        <f t="shared" ref="AD31:AE31" si="79">SUM(AD19:AD30)</f>
        <v>0</v>
      </c>
      <c r="AE31" s="34">
        <f t="shared" si="79"/>
        <v>0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0</v>
      </c>
      <c r="AK31" s="34">
        <f>SUM(AK19:AK30)</f>
        <v>0</v>
      </c>
      <c r="AL31" s="36"/>
      <c r="AM31" s="35">
        <f>SUM(AM19:AM30)</f>
        <v>1618</v>
      </c>
      <c r="AN31" s="34">
        <f>SUM(AN19:AN30)</f>
        <v>5791</v>
      </c>
      <c r="AO31" s="36"/>
      <c r="AP31" s="35">
        <f t="shared" ref="AP31:AQ31" si="80">SUM(AP19:AP30)</f>
        <v>0</v>
      </c>
      <c r="AQ31" s="34">
        <f t="shared" si="80"/>
        <v>0</v>
      </c>
      <c r="AR31" s="36"/>
      <c r="AS31" s="35">
        <f>SUM(AS19:AS30)</f>
        <v>0</v>
      </c>
      <c r="AT31" s="34">
        <f>SUM(AT19:AT30)</f>
        <v>0</v>
      </c>
      <c r="AU31" s="36"/>
      <c r="AV31" s="35">
        <f t="shared" ref="AV31:AW31" si="81">SUM(AV19:AV30)</f>
        <v>0</v>
      </c>
      <c r="AW31" s="34">
        <f t="shared" si="81"/>
        <v>0</v>
      </c>
      <c r="AX31" s="36"/>
      <c r="AY31" s="35">
        <f>SUM(AY19:AY30)</f>
        <v>257</v>
      </c>
      <c r="AZ31" s="34">
        <f>SUM(AZ19:AZ30)</f>
        <v>1388</v>
      </c>
      <c r="BA31" s="36"/>
      <c r="BB31" s="35">
        <f t="shared" ref="BB31:BC31" si="82">SUM(BB19:BB30)</f>
        <v>0</v>
      </c>
      <c r="BC31" s="34">
        <f t="shared" si="82"/>
        <v>0</v>
      </c>
      <c r="BD31" s="36"/>
      <c r="BE31" s="35">
        <f>SUM(BE19:BE30)</f>
        <v>0</v>
      </c>
      <c r="BF31" s="34">
        <f>SUM(BF19:BF30)</f>
        <v>0</v>
      </c>
      <c r="BG31" s="36"/>
      <c r="BH31" s="35">
        <f>SUM(BH19:BH30)</f>
        <v>0</v>
      </c>
      <c r="BI31" s="34">
        <f>SUM(BI19:BI30)</f>
        <v>16</v>
      </c>
      <c r="BJ31" s="36"/>
      <c r="BK31" s="35">
        <f t="shared" ref="BK31:BL31" si="83">SUM(BK19:BK30)</f>
        <v>0</v>
      </c>
      <c r="BL31" s="34">
        <f t="shared" si="83"/>
        <v>0</v>
      </c>
      <c r="BM31" s="36"/>
      <c r="BN31" s="35">
        <f t="shared" ref="BN31:BO31" si="84">SUM(BN19:BN30)</f>
        <v>0</v>
      </c>
      <c r="BO31" s="34">
        <f t="shared" si="84"/>
        <v>0</v>
      </c>
      <c r="BP31" s="36"/>
      <c r="BQ31" s="35">
        <f t="shared" ref="BQ31:BR31" si="85">SUM(BQ19:BQ30)</f>
        <v>0</v>
      </c>
      <c r="BR31" s="34">
        <f t="shared" si="85"/>
        <v>0</v>
      </c>
      <c r="BS31" s="36"/>
      <c r="BT31" s="35">
        <f t="shared" ref="BT31:BU31" si="86">SUM(BT19:BT30)</f>
        <v>0</v>
      </c>
      <c r="BU31" s="34">
        <f t="shared" si="86"/>
        <v>0</v>
      </c>
      <c r="BV31" s="36"/>
      <c r="BW31" s="35">
        <f t="shared" ref="BW31:BX31" si="87">SUM(BW19:BW30)</f>
        <v>0</v>
      </c>
      <c r="BX31" s="34">
        <f t="shared" si="87"/>
        <v>0</v>
      </c>
      <c r="BY31" s="36"/>
      <c r="BZ31" s="35">
        <f>SUM(BZ19:BZ30)</f>
        <v>0</v>
      </c>
      <c r="CA31" s="34">
        <f>SUM(CA19:CA30)</f>
        <v>0</v>
      </c>
      <c r="CB31" s="36"/>
      <c r="CC31" s="35">
        <f t="shared" ref="CC31:CD31" si="88">SUM(CC19:CC30)</f>
        <v>0</v>
      </c>
      <c r="CD31" s="34">
        <f t="shared" si="88"/>
        <v>0</v>
      </c>
      <c r="CE31" s="36"/>
      <c r="CF31" s="35">
        <f>SUM(CF19:CF30)</f>
        <v>0</v>
      </c>
      <c r="CG31" s="34">
        <f>SUM(CG19:CG30)</f>
        <v>0</v>
      </c>
      <c r="CH31" s="36"/>
      <c r="CI31" s="35">
        <f>SUM(CI19:CI30)</f>
        <v>0</v>
      </c>
      <c r="CJ31" s="34">
        <f>SUM(CJ19:CJ30)</f>
        <v>0</v>
      </c>
      <c r="CK31" s="36"/>
      <c r="CL31" s="35">
        <f>SUM(CL19:CL30)</f>
        <v>0</v>
      </c>
      <c r="CM31" s="34">
        <f>SUM(CM19:CM30)</f>
        <v>1</v>
      </c>
      <c r="CN31" s="36"/>
      <c r="CO31" s="35">
        <f>SUM(CO19:CO30)</f>
        <v>2</v>
      </c>
      <c r="CP31" s="34">
        <f>SUM(CP19:CP30)</f>
        <v>32</v>
      </c>
      <c r="CQ31" s="36"/>
      <c r="CR31" s="35">
        <f>SUM(CR19:CR30)</f>
        <v>0</v>
      </c>
      <c r="CS31" s="34">
        <f>SUM(CS19:CS30)</f>
        <v>0</v>
      </c>
      <c r="CT31" s="36"/>
      <c r="CU31" s="35">
        <f t="shared" ref="CU31:CV31" si="89">SUM(CU19:CU30)</f>
        <v>0</v>
      </c>
      <c r="CV31" s="34">
        <f t="shared" si="89"/>
        <v>0</v>
      </c>
      <c r="CW31" s="36"/>
      <c r="CX31" s="35">
        <f>SUM(CX19:CX30)</f>
        <v>257</v>
      </c>
      <c r="CY31" s="34">
        <f>SUM(CY19:CY30)</f>
        <v>826</v>
      </c>
      <c r="CZ31" s="36"/>
      <c r="DA31" s="35">
        <f t="shared" ref="DA31:DB31" si="90">SUM(DA19:DA30)</f>
        <v>0</v>
      </c>
      <c r="DB31" s="34">
        <f t="shared" si="90"/>
        <v>0</v>
      </c>
      <c r="DC31" s="36"/>
      <c r="DD31" s="35">
        <f t="shared" ref="DD31:DE31" si="91">SUM(DD19:DD30)</f>
        <v>0</v>
      </c>
      <c r="DE31" s="34">
        <f t="shared" si="91"/>
        <v>0</v>
      </c>
      <c r="DF31" s="36"/>
      <c r="DG31" s="35">
        <f t="shared" ref="DG31:DH31" si="92">SUM(DG19:DG30)</f>
        <v>0</v>
      </c>
      <c r="DH31" s="34">
        <f t="shared" si="92"/>
        <v>0</v>
      </c>
      <c r="DI31" s="36"/>
      <c r="DJ31" s="35">
        <f>SUM(DJ19:DJ30)</f>
        <v>0</v>
      </c>
      <c r="DK31" s="34">
        <f>SUM(DK19:DK30)</f>
        <v>3</v>
      </c>
      <c r="DL31" s="36"/>
      <c r="DM31" s="35">
        <f t="shared" ref="DM31:DN31" si="93">SUM(DM19:DM30)</f>
        <v>0</v>
      </c>
      <c r="DN31" s="34">
        <f t="shared" si="93"/>
        <v>0</v>
      </c>
      <c r="DO31" s="36"/>
      <c r="DP31" s="35">
        <f>SUM(DP19:DP30)</f>
        <v>10</v>
      </c>
      <c r="DQ31" s="34">
        <f>SUM(DQ19:DQ30)</f>
        <v>68</v>
      </c>
      <c r="DR31" s="36"/>
      <c r="DS31" s="35">
        <f t="shared" ref="DS31:DT31" si="94">SUM(DS19:DS30)</f>
        <v>119</v>
      </c>
      <c r="DT31" s="34">
        <f t="shared" si="94"/>
        <v>850</v>
      </c>
      <c r="DU31" s="36"/>
      <c r="DV31" s="35">
        <f t="shared" ref="DV31:DW31" si="95">SUM(DV19:DV30)</f>
        <v>0</v>
      </c>
      <c r="DW31" s="34">
        <f t="shared" si="95"/>
        <v>0</v>
      </c>
      <c r="DX31" s="36"/>
      <c r="DY31" s="35">
        <f t="shared" ref="DY31:DZ31" si="96">SUM(DY19:DY30)</f>
        <v>0</v>
      </c>
      <c r="DZ31" s="34">
        <f t="shared" si="96"/>
        <v>0</v>
      </c>
      <c r="EA31" s="36"/>
      <c r="EB31" s="35">
        <f t="shared" ref="EB31:EC31" si="97">SUM(EB19:EB30)</f>
        <v>2</v>
      </c>
      <c r="EC31" s="34">
        <f t="shared" si="97"/>
        <v>21</v>
      </c>
      <c r="ED31" s="36"/>
      <c r="EE31" s="35">
        <f t="shared" ref="EE31:EF31" si="98">SUM(EE19:EE30)</f>
        <v>341</v>
      </c>
      <c r="EF31" s="34">
        <f t="shared" si="98"/>
        <v>2240</v>
      </c>
      <c r="EG31" s="36">
        <f t="shared" si="41"/>
        <v>6568.9149560117303</v>
      </c>
      <c r="EH31" s="35">
        <f t="shared" ref="EH31:EI31" si="99">SUM(EH19:EH30)</f>
        <v>0</v>
      </c>
      <c r="EI31" s="34">
        <f t="shared" si="99"/>
        <v>0</v>
      </c>
      <c r="EJ31" s="36"/>
      <c r="EK31" s="35">
        <f t="shared" ref="EK31:EL31" si="100">SUM(EK19:EK30)</f>
        <v>0</v>
      </c>
      <c r="EL31" s="34">
        <f t="shared" si="100"/>
        <v>0</v>
      </c>
      <c r="EM31" s="36"/>
      <c r="EN31" s="35">
        <f t="shared" ref="EN31:EO31" si="101">SUM(EN19:EN30)</f>
        <v>0</v>
      </c>
      <c r="EO31" s="34">
        <f t="shared" si="101"/>
        <v>0</v>
      </c>
      <c r="EP31" s="36"/>
      <c r="EQ31" s="35">
        <f t="shared" ref="EQ31:ER31" si="102">SUM(EQ19:EQ30)</f>
        <v>1</v>
      </c>
      <c r="ER31" s="34">
        <f t="shared" si="102"/>
        <v>6</v>
      </c>
      <c r="ES31" s="36"/>
      <c r="ET31" s="35">
        <f t="shared" ref="ET31:EU31" si="103">SUM(ET19:ET30)</f>
        <v>0</v>
      </c>
      <c r="EU31" s="34">
        <f t="shared" si="103"/>
        <v>2</v>
      </c>
      <c r="EV31" s="36"/>
      <c r="EW31" s="35">
        <f t="shared" ref="EW31:EX31" si="104">SUM(EW19:EW30)</f>
        <v>4</v>
      </c>
      <c r="EX31" s="34">
        <f t="shared" si="104"/>
        <v>22</v>
      </c>
      <c r="EY31" s="36"/>
      <c r="EZ31" s="35">
        <f t="shared" ref="EZ31:FA31" si="105">SUM(EZ19:EZ30)</f>
        <v>1734</v>
      </c>
      <c r="FA31" s="34">
        <f t="shared" si="105"/>
        <v>11237</v>
      </c>
      <c r="FB31" s="36"/>
      <c r="FC31" s="35">
        <f t="shared" ref="FC31:FD31" si="106">SUM(FC19:FC30)</f>
        <v>0</v>
      </c>
      <c r="FD31" s="34">
        <f t="shared" si="106"/>
        <v>0</v>
      </c>
      <c r="FE31" s="36"/>
      <c r="FF31" s="35">
        <f t="shared" ref="FF31:FG31" si="107">SUM(FF19:FF30)</f>
        <v>0</v>
      </c>
      <c r="FG31" s="34">
        <f t="shared" si="107"/>
        <v>0</v>
      </c>
      <c r="FH31" s="36"/>
      <c r="FI31" s="35">
        <f t="shared" ref="FI31:FJ31" si="108">SUM(FI19:FI30)</f>
        <v>9</v>
      </c>
      <c r="FJ31" s="34">
        <f t="shared" si="108"/>
        <v>495</v>
      </c>
      <c r="FK31" s="36"/>
      <c r="FL31" s="35">
        <f t="shared" ref="FL31:FM31" si="109">SUM(FL19:FL30)</f>
        <v>0</v>
      </c>
      <c r="FM31" s="34">
        <f t="shared" si="109"/>
        <v>0</v>
      </c>
      <c r="FN31" s="36"/>
      <c r="FO31" s="35">
        <f t="shared" ref="FO31:FP31" si="110">SUM(FO19:FO30)</f>
        <v>0</v>
      </c>
      <c r="FP31" s="34">
        <f t="shared" si="110"/>
        <v>23</v>
      </c>
      <c r="FQ31" s="36"/>
      <c r="FR31" s="35">
        <f t="shared" ref="FR31:FS31" si="111">SUM(FR19:FR30)</f>
        <v>0</v>
      </c>
      <c r="FS31" s="34">
        <f t="shared" si="111"/>
        <v>0</v>
      </c>
      <c r="FT31" s="36"/>
      <c r="FU31" s="35">
        <f t="shared" ref="FU31:FV31" si="112">SUM(FU19:FU30)</f>
        <v>0</v>
      </c>
      <c r="FV31" s="34">
        <f t="shared" si="112"/>
        <v>3</v>
      </c>
      <c r="FW31" s="36"/>
      <c r="FX31" s="35">
        <f t="shared" ref="FX31:FY31" si="113">SUM(FX19:FX30)</f>
        <v>0</v>
      </c>
      <c r="FY31" s="34">
        <f t="shared" si="113"/>
        <v>0</v>
      </c>
      <c r="FZ31" s="36"/>
      <c r="GA31" s="35">
        <f t="shared" ref="GA31:GB31" si="114">SUM(GA19:GA30)</f>
        <v>0</v>
      </c>
      <c r="GB31" s="34">
        <f t="shared" si="114"/>
        <v>0</v>
      </c>
      <c r="GC31" s="36"/>
      <c r="GD31" s="35">
        <f t="shared" ref="GD31:GE31" si="115">SUM(GD19:GD30)</f>
        <v>0</v>
      </c>
      <c r="GE31" s="34">
        <f t="shared" si="115"/>
        <v>0</v>
      </c>
      <c r="GF31" s="36"/>
      <c r="GG31" s="35">
        <f t="shared" ref="GG31:GH31" si="116">SUM(GG19:GG30)</f>
        <v>0</v>
      </c>
      <c r="GH31" s="34">
        <f t="shared" si="116"/>
        <v>1</v>
      </c>
      <c r="GI31" s="36"/>
      <c r="GJ31" s="35">
        <f t="shared" ref="GJ31:GK31" si="117">SUM(GJ19:GJ30)</f>
        <v>0</v>
      </c>
      <c r="GK31" s="34">
        <f t="shared" si="117"/>
        <v>0</v>
      </c>
      <c r="GL31" s="36"/>
      <c r="GM31" s="35">
        <f t="shared" ref="GM31:GN31" si="118">SUM(GM19:GM30)</f>
        <v>9</v>
      </c>
      <c r="GN31" s="34">
        <f t="shared" si="118"/>
        <v>75</v>
      </c>
      <c r="GO31" s="36"/>
      <c r="GP31" s="35">
        <f t="shared" ref="GP31:GQ31" si="119">SUM(GP19:GP30)</f>
        <v>0</v>
      </c>
      <c r="GQ31" s="34">
        <f t="shared" si="119"/>
        <v>0</v>
      </c>
      <c r="GR31" s="36"/>
      <c r="GS31" s="35">
        <f t="shared" ref="GS31:GT31" si="120">SUM(GS19:GS30)</f>
        <v>0</v>
      </c>
      <c r="GT31" s="34">
        <f t="shared" si="120"/>
        <v>0</v>
      </c>
      <c r="GU31" s="36"/>
      <c r="GV31" s="35">
        <f t="shared" ref="GV31:GW31" si="121">SUM(GV19:GV30)</f>
        <v>3</v>
      </c>
      <c r="GW31" s="34">
        <f t="shared" si="121"/>
        <v>36</v>
      </c>
      <c r="GX31" s="36"/>
      <c r="GY31" s="35">
        <f t="shared" ref="GY31:GZ31" si="122">SUM(GY19:GY30)</f>
        <v>0</v>
      </c>
      <c r="GZ31" s="34">
        <f t="shared" si="122"/>
        <v>0</v>
      </c>
      <c r="HA31" s="36"/>
      <c r="HB31" s="35">
        <f t="shared" ref="HB31:HC31" si="123">SUM(HB19:HB30)</f>
        <v>0</v>
      </c>
      <c r="HC31" s="34">
        <f t="shared" si="123"/>
        <v>0</v>
      </c>
      <c r="HD31" s="36"/>
      <c r="HE31" s="35">
        <f t="shared" ref="HE31:HF31" si="124">SUM(HE19:HE30)</f>
        <v>0</v>
      </c>
      <c r="HF31" s="34">
        <f t="shared" si="124"/>
        <v>0</v>
      </c>
      <c r="HG31" s="36"/>
      <c r="HH31" s="35">
        <f t="shared" ref="HH31:HI31" si="125">SUM(HH19:HH30)</f>
        <v>0</v>
      </c>
      <c r="HI31" s="34">
        <f t="shared" si="125"/>
        <v>0</v>
      </c>
      <c r="HJ31" s="36"/>
      <c r="HK31" s="35">
        <f t="shared" ref="HK31:HL31" si="126">SUM(HK19:HK30)</f>
        <v>196</v>
      </c>
      <c r="HL31" s="34">
        <f t="shared" si="126"/>
        <v>1506</v>
      </c>
      <c r="HM31" s="36"/>
      <c r="HN31" s="35">
        <f t="shared" ref="HN31:HO31" si="127">SUM(HN19:HN30)</f>
        <v>0</v>
      </c>
      <c r="HO31" s="34">
        <f t="shared" si="127"/>
        <v>14</v>
      </c>
      <c r="HP31" s="36"/>
      <c r="HQ31" s="35">
        <f t="shared" ref="HQ31:HR31" si="128">SUM(HQ19:HQ30)</f>
        <v>0</v>
      </c>
      <c r="HR31" s="34">
        <f t="shared" si="128"/>
        <v>2</v>
      </c>
      <c r="HS31" s="36"/>
      <c r="HT31" s="35">
        <f t="shared" ref="HT31:HU31" si="129">SUM(HT19:HT30)</f>
        <v>9</v>
      </c>
      <c r="HU31" s="34">
        <f t="shared" si="129"/>
        <v>88</v>
      </c>
      <c r="HV31" s="36"/>
      <c r="HW31" s="35">
        <f t="shared" ref="HW31:HX31" si="130">SUM(HW19:HW30)</f>
        <v>0</v>
      </c>
      <c r="HX31" s="34">
        <f t="shared" si="130"/>
        <v>0</v>
      </c>
      <c r="HY31" s="36"/>
      <c r="HZ31" s="35">
        <f t="shared" ref="HZ31:IA31" si="131">SUM(HZ19:HZ30)</f>
        <v>0</v>
      </c>
      <c r="IA31" s="34">
        <f t="shared" si="131"/>
        <v>0</v>
      </c>
      <c r="IB31" s="36"/>
      <c r="IC31" s="35">
        <f t="shared" ref="IC31:ID31" si="132">SUM(IC19:IC30)</f>
        <v>10</v>
      </c>
      <c r="ID31" s="34">
        <f t="shared" si="132"/>
        <v>86</v>
      </c>
      <c r="IE31" s="36"/>
      <c r="IF31" s="35">
        <f t="shared" ref="IF31:IG31" si="133">SUM(IF19:IF30)</f>
        <v>0</v>
      </c>
      <c r="IG31" s="34">
        <f t="shared" si="133"/>
        <v>0</v>
      </c>
      <c r="IH31" s="36"/>
      <c r="II31" s="35">
        <f t="shared" ref="II31:IJ31" si="134">SUM(II19:II30)</f>
        <v>0</v>
      </c>
      <c r="IJ31" s="34">
        <f t="shared" si="134"/>
        <v>0</v>
      </c>
      <c r="IK31" s="36"/>
      <c r="IL31" s="35">
        <f t="shared" ref="IL31:IM31" si="135">SUM(IL19:IL30)</f>
        <v>0</v>
      </c>
      <c r="IM31" s="34">
        <f t="shared" si="135"/>
        <v>0</v>
      </c>
      <c r="IN31" s="36"/>
      <c r="IO31" s="35">
        <f t="shared" ref="IO31:IP31" si="136">SUM(IO19:IO30)</f>
        <v>99</v>
      </c>
      <c r="IP31" s="34">
        <f t="shared" si="136"/>
        <v>775</v>
      </c>
      <c r="IQ31" s="36"/>
      <c r="IR31" s="35">
        <f t="shared" ref="IR31:IS31" si="137">SUM(IR19:IR30)</f>
        <v>0</v>
      </c>
      <c r="IS31" s="34">
        <f t="shared" si="137"/>
        <v>0</v>
      </c>
      <c r="IT31" s="36"/>
      <c r="IU31" s="35">
        <f t="shared" ref="IU31:IV31" si="138">SUM(IU19:IU30)</f>
        <v>285</v>
      </c>
      <c r="IV31" s="34">
        <f t="shared" si="138"/>
        <v>2186</v>
      </c>
      <c r="IW31" s="36"/>
      <c r="IX31" s="35">
        <f t="shared" ref="IX31:IY31" si="139">SUM(IX19:IX30)</f>
        <v>10821</v>
      </c>
      <c r="IY31" s="34">
        <f t="shared" si="139"/>
        <v>58615</v>
      </c>
      <c r="IZ31" s="36"/>
      <c r="JA31" s="35">
        <f t="shared" si="10"/>
        <v>16017</v>
      </c>
      <c r="JB31" s="36">
        <f t="shared" si="11"/>
        <v>87952</v>
      </c>
    </row>
    <row r="32" spans="1:262" x14ac:dyDescent="0.3">
      <c r="A32" s="43">
        <v>2006</v>
      </c>
      <c r="B32" s="44" t="s">
        <v>2</v>
      </c>
      <c r="C32" s="6">
        <v>0</v>
      </c>
      <c r="D32" s="5">
        <v>0</v>
      </c>
      <c r="E32" s="8">
        <v>0</v>
      </c>
      <c r="F32" s="6">
        <v>6</v>
      </c>
      <c r="G32" s="5">
        <v>59</v>
      </c>
      <c r="H32" s="8">
        <f>G32/F32*1000</f>
        <v>9833.3333333333339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3</v>
      </c>
      <c r="AZ32" s="5">
        <v>18</v>
      </c>
      <c r="BA32" s="8">
        <f>AZ32/AY32*1000</f>
        <v>6000</v>
      </c>
      <c r="BB32" s="6">
        <v>0</v>
      </c>
      <c r="BC32" s="5">
        <v>0</v>
      </c>
      <c r="BD32" s="8">
        <f t="shared" ref="BD32:BD43" si="140">IF(BB32=0,0,BC32/BB32*1000)</f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f t="shared" ref="BM32:BM43" si="141">IF(BK32=0,0,BL32/BK32*1000)</f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f t="shared" ref="BY32:BY43" si="142">IF(BW32=0,0,BX32/BW32*1000)</f>
        <v>0</v>
      </c>
      <c r="BZ32" s="6">
        <v>0</v>
      </c>
      <c r="CA32" s="5">
        <v>0</v>
      </c>
      <c r="CB32" s="8">
        <v>0</v>
      </c>
      <c r="CC32" s="6">
        <v>2</v>
      </c>
      <c r="CD32" s="5">
        <v>770</v>
      </c>
      <c r="CE32" s="8">
        <f t="shared" ref="CE32" si="143">CD32/CC32*1000</f>
        <v>385000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3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0</v>
      </c>
      <c r="DW32" s="5">
        <v>0</v>
      </c>
      <c r="DX32" s="8">
        <v>0</v>
      </c>
      <c r="DY32" s="6">
        <v>0</v>
      </c>
      <c r="DZ32" s="5">
        <v>0</v>
      </c>
      <c r="EA32" s="8">
        <v>0</v>
      </c>
      <c r="EB32" s="6">
        <v>0</v>
      </c>
      <c r="EC32" s="5">
        <v>0</v>
      </c>
      <c r="ED32" s="8">
        <v>0</v>
      </c>
      <c r="EE32" s="6">
        <v>4</v>
      </c>
      <c r="EF32" s="5">
        <v>60</v>
      </c>
      <c r="EG32" s="8">
        <f t="shared" ref="EG32:EG43" si="144">EF32/EE32*1000</f>
        <v>15000</v>
      </c>
      <c r="EH32" s="6">
        <v>0</v>
      </c>
      <c r="EI32" s="5">
        <v>0</v>
      </c>
      <c r="EJ32" s="8">
        <v>0</v>
      </c>
      <c r="EK32" s="6">
        <v>0</v>
      </c>
      <c r="EL32" s="5">
        <v>0</v>
      </c>
      <c r="EM32" s="8">
        <v>0</v>
      </c>
      <c r="EN32" s="6">
        <v>0</v>
      </c>
      <c r="EO32" s="5">
        <v>0</v>
      </c>
      <c r="EP32" s="8">
        <v>0</v>
      </c>
      <c r="EQ32" s="6">
        <v>0</v>
      </c>
      <c r="ER32" s="5">
        <v>0</v>
      </c>
      <c r="ES32" s="8">
        <v>0</v>
      </c>
      <c r="ET32" s="6">
        <v>0</v>
      </c>
      <c r="EU32" s="5">
        <v>0</v>
      </c>
      <c r="EV32" s="8">
        <v>0</v>
      </c>
      <c r="EW32" s="6">
        <v>0</v>
      </c>
      <c r="EX32" s="5">
        <v>0</v>
      </c>
      <c r="EY32" s="8">
        <v>0</v>
      </c>
      <c r="EZ32" s="6">
        <v>39</v>
      </c>
      <c r="FA32" s="5">
        <v>222</v>
      </c>
      <c r="FB32" s="8">
        <f t="shared" ref="FB32:FB43" si="145">FA32/EZ32*1000</f>
        <v>5692.3076923076924</v>
      </c>
      <c r="FC32" s="6">
        <v>0</v>
      </c>
      <c r="FD32" s="5">
        <v>0</v>
      </c>
      <c r="FE32" s="8">
        <v>0</v>
      </c>
      <c r="FF32" s="6">
        <v>0</v>
      </c>
      <c r="FG32" s="5">
        <v>0</v>
      </c>
      <c r="FH32" s="8">
        <v>0</v>
      </c>
      <c r="FI32" s="6">
        <v>0</v>
      </c>
      <c r="FJ32" s="5">
        <v>0</v>
      </c>
      <c r="FK32" s="8">
        <v>0</v>
      </c>
      <c r="FL32" s="6">
        <v>0</v>
      </c>
      <c r="FM32" s="5">
        <v>0</v>
      </c>
      <c r="FN32" s="8">
        <v>0</v>
      </c>
      <c r="FO32" s="6">
        <v>0</v>
      </c>
      <c r="FP32" s="5">
        <v>0</v>
      </c>
      <c r="FQ32" s="8">
        <v>0</v>
      </c>
      <c r="FR32" s="6">
        <v>0</v>
      </c>
      <c r="FS32" s="5">
        <v>0</v>
      </c>
      <c r="FT32" s="8">
        <v>0</v>
      </c>
      <c r="FU32" s="6">
        <v>0</v>
      </c>
      <c r="FV32" s="5">
        <v>0</v>
      </c>
      <c r="FW32" s="8">
        <v>0</v>
      </c>
      <c r="FX32" s="6">
        <v>0</v>
      </c>
      <c r="FY32" s="5">
        <v>0</v>
      </c>
      <c r="FZ32" s="8">
        <v>0</v>
      </c>
      <c r="GA32" s="6">
        <v>0</v>
      </c>
      <c r="GB32" s="5">
        <v>0</v>
      </c>
      <c r="GC32" s="8">
        <v>0</v>
      </c>
      <c r="GD32" s="6">
        <v>0</v>
      </c>
      <c r="GE32" s="5">
        <v>0</v>
      </c>
      <c r="GF32" s="8">
        <v>0</v>
      </c>
      <c r="GG32" s="6">
        <v>0</v>
      </c>
      <c r="GH32" s="5">
        <v>0</v>
      </c>
      <c r="GI32" s="8">
        <v>0</v>
      </c>
      <c r="GJ32" s="6">
        <v>0</v>
      </c>
      <c r="GK32" s="5">
        <v>0</v>
      </c>
      <c r="GL32" s="8">
        <v>0</v>
      </c>
      <c r="GM32" s="6">
        <v>0</v>
      </c>
      <c r="GN32" s="5">
        <v>0</v>
      </c>
      <c r="GO32" s="8">
        <v>0</v>
      </c>
      <c r="GP32" s="6">
        <v>0</v>
      </c>
      <c r="GQ32" s="5">
        <v>0</v>
      </c>
      <c r="GR32" s="8">
        <v>0</v>
      </c>
      <c r="GS32" s="6">
        <v>0</v>
      </c>
      <c r="GT32" s="5">
        <v>0</v>
      </c>
      <c r="GU32" s="8">
        <v>0</v>
      </c>
      <c r="GV32" s="6">
        <v>0</v>
      </c>
      <c r="GW32" s="5">
        <v>0</v>
      </c>
      <c r="GX32" s="8">
        <v>0</v>
      </c>
      <c r="GY32" s="6">
        <v>0</v>
      </c>
      <c r="GZ32" s="5">
        <v>0</v>
      </c>
      <c r="HA32" s="8">
        <v>0</v>
      </c>
      <c r="HB32" s="6">
        <v>0</v>
      </c>
      <c r="HC32" s="5">
        <v>0</v>
      </c>
      <c r="HD32" s="8">
        <v>0</v>
      </c>
      <c r="HE32" s="6">
        <v>0</v>
      </c>
      <c r="HF32" s="5">
        <v>0</v>
      </c>
      <c r="HG32" s="8">
        <v>0</v>
      </c>
      <c r="HH32" s="6">
        <v>0</v>
      </c>
      <c r="HI32" s="5">
        <v>0</v>
      </c>
      <c r="HJ32" s="8">
        <v>0</v>
      </c>
      <c r="HK32" s="6">
        <v>0</v>
      </c>
      <c r="HL32" s="5">
        <v>0</v>
      </c>
      <c r="HM32" s="8">
        <v>0</v>
      </c>
      <c r="HN32" s="6">
        <v>0</v>
      </c>
      <c r="HO32" s="5">
        <v>0</v>
      </c>
      <c r="HP32" s="8">
        <v>0</v>
      </c>
      <c r="HQ32" s="6">
        <v>0</v>
      </c>
      <c r="HR32" s="5">
        <v>0</v>
      </c>
      <c r="HS32" s="8">
        <v>0</v>
      </c>
      <c r="HT32" s="6">
        <v>0</v>
      </c>
      <c r="HU32" s="5">
        <v>0</v>
      </c>
      <c r="HV32" s="8">
        <v>0</v>
      </c>
      <c r="HW32" s="6">
        <v>0</v>
      </c>
      <c r="HX32" s="5">
        <v>0</v>
      </c>
      <c r="HY32" s="8">
        <v>0</v>
      </c>
      <c r="HZ32" s="6">
        <v>0</v>
      </c>
      <c r="IA32" s="5">
        <v>0</v>
      </c>
      <c r="IB32" s="8">
        <v>0</v>
      </c>
      <c r="IC32" s="6">
        <v>0</v>
      </c>
      <c r="ID32" s="5">
        <v>0</v>
      </c>
      <c r="IE32" s="8">
        <v>0</v>
      </c>
      <c r="IF32" s="6">
        <v>0</v>
      </c>
      <c r="IG32" s="5">
        <v>0</v>
      </c>
      <c r="IH32" s="8">
        <v>0</v>
      </c>
      <c r="II32" s="6">
        <v>0</v>
      </c>
      <c r="IJ32" s="5">
        <v>0</v>
      </c>
      <c r="IK32" s="8">
        <v>0</v>
      </c>
      <c r="IL32" s="6">
        <v>0</v>
      </c>
      <c r="IM32" s="5">
        <v>0</v>
      </c>
      <c r="IN32" s="8">
        <v>0</v>
      </c>
      <c r="IO32" s="6">
        <v>7</v>
      </c>
      <c r="IP32" s="5">
        <v>57</v>
      </c>
      <c r="IQ32" s="8">
        <f t="shared" ref="IQ32:IQ43" si="146">IP32/IO32*1000</f>
        <v>8142.8571428571422</v>
      </c>
      <c r="IR32" s="6">
        <v>0</v>
      </c>
      <c r="IS32" s="5">
        <v>0</v>
      </c>
      <c r="IT32" s="8">
        <v>0</v>
      </c>
      <c r="IU32" s="6">
        <v>84</v>
      </c>
      <c r="IV32" s="5">
        <v>1191</v>
      </c>
      <c r="IW32" s="8">
        <f t="shared" ref="IW32:IW43" si="147">IV32/IU32*1000</f>
        <v>14178.571428571429</v>
      </c>
      <c r="IX32" s="6">
        <v>712</v>
      </c>
      <c r="IY32" s="5">
        <v>3763</v>
      </c>
      <c r="IZ32" s="8">
        <f t="shared" ref="IZ32:IZ43" si="148">IY32/IX32*1000</f>
        <v>5285.1123595505615</v>
      </c>
      <c r="JA32" s="6">
        <f t="shared" si="10"/>
        <v>857</v>
      </c>
      <c r="JB32" s="8">
        <f t="shared" si="11"/>
        <v>6143</v>
      </c>
    </row>
    <row r="33" spans="1:262" x14ac:dyDescent="0.3">
      <c r="A33" s="43">
        <v>2006</v>
      </c>
      <c r="B33" s="44" t="s">
        <v>3</v>
      </c>
      <c r="C33" s="6">
        <v>0</v>
      </c>
      <c r="D33" s="5">
        <v>0</v>
      </c>
      <c r="E33" s="8">
        <v>0</v>
      </c>
      <c r="F33" s="6">
        <v>55</v>
      </c>
      <c r="G33" s="5">
        <v>194</v>
      </c>
      <c r="H33" s="8">
        <f t="shared" ref="H33:H44" si="149">G33/F33*1000</f>
        <v>3527.2727272727275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f t="shared" si="140"/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f t="shared" si="141"/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f t="shared" si="142"/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1</v>
      </c>
      <c r="CP33" s="5">
        <v>10</v>
      </c>
      <c r="CQ33" s="8">
        <f t="shared" ref="CQ33" si="150">CP33/CO33*1000</f>
        <v>10000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0</v>
      </c>
      <c r="DW33" s="5">
        <v>0</v>
      </c>
      <c r="DX33" s="8">
        <v>0</v>
      </c>
      <c r="DY33" s="6">
        <v>0</v>
      </c>
      <c r="DZ33" s="5">
        <v>0</v>
      </c>
      <c r="EA33" s="8">
        <v>0</v>
      </c>
      <c r="EB33" s="6">
        <v>0</v>
      </c>
      <c r="EC33" s="5">
        <v>0</v>
      </c>
      <c r="ED33" s="8">
        <v>0</v>
      </c>
      <c r="EE33" s="6">
        <v>47</v>
      </c>
      <c r="EF33" s="5">
        <v>286</v>
      </c>
      <c r="EG33" s="8">
        <f t="shared" si="144"/>
        <v>6085.1063829787226</v>
      </c>
      <c r="EH33" s="6">
        <v>0</v>
      </c>
      <c r="EI33" s="5">
        <v>0</v>
      </c>
      <c r="EJ33" s="8">
        <v>0</v>
      </c>
      <c r="EK33" s="6">
        <v>0</v>
      </c>
      <c r="EL33" s="5">
        <v>0</v>
      </c>
      <c r="EM33" s="8">
        <v>0</v>
      </c>
      <c r="EN33" s="6">
        <v>0</v>
      </c>
      <c r="EO33" s="5">
        <v>0</v>
      </c>
      <c r="EP33" s="8">
        <v>0</v>
      </c>
      <c r="EQ33" s="6">
        <v>0</v>
      </c>
      <c r="ER33" s="5">
        <v>0</v>
      </c>
      <c r="ES33" s="8">
        <v>0</v>
      </c>
      <c r="ET33" s="6">
        <v>0</v>
      </c>
      <c r="EU33" s="5">
        <v>0</v>
      </c>
      <c r="EV33" s="8">
        <v>0</v>
      </c>
      <c r="EW33" s="6">
        <v>0</v>
      </c>
      <c r="EX33" s="5">
        <v>0</v>
      </c>
      <c r="EY33" s="8">
        <v>0</v>
      </c>
      <c r="EZ33" s="6">
        <v>43</v>
      </c>
      <c r="FA33" s="5">
        <v>257</v>
      </c>
      <c r="FB33" s="8">
        <f t="shared" si="145"/>
        <v>5976.7441860465115</v>
      </c>
      <c r="FC33" s="6">
        <v>0</v>
      </c>
      <c r="FD33" s="5">
        <v>0</v>
      </c>
      <c r="FE33" s="8">
        <v>0</v>
      </c>
      <c r="FF33" s="6">
        <v>0</v>
      </c>
      <c r="FG33" s="5">
        <v>0</v>
      </c>
      <c r="FH33" s="8">
        <v>0</v>
      </c>
      <c r="FI33" s="6">
        <v>0</v>
      </c>
      <c r="FJ33" s="5">
        <v>0</v>
      </c>
      <c r="FK33" s="8">
        <v>0</v>
      </c>
      <c r="FL33" s="6">
        <v>0</v>
      </c>
      <c r="FM33" s="5">
        <v>0</v>
      </c>
      <c r="FN33" s="8">
        <v>0</v>
      </c>
      <c r="FO33" s="6">
        <v>0</v>
      </c>
      <c r="FP33" s="5">
        <v>0</v>
      </c>
      <c r="FQ33" s="8">
        <v>0</v>
      </c>
      <c r="FR33" s="6">
        <v>0</v>
      </c>
      <c r="FS33" s="5">
        <v>0</v>
      </c>
      <c r="FT33" s="8">
        <v>0</v>
      </c>
      <c r="FU33" s="6">
        <v>0</v>
      </c>
      <c r="FV33" s="5">
        <v>0</v>
      </c>
      <c r="FW33" s="8">
        <v>0</v>
      </c>
      <c r="FX33" s="6">
        <v>0</v>
      </c>
      <c r="FY33" s="5">
        <v>0</v>
      </c>
      <c r="FZ33" s="8">
        <v>0</v>
      </c>
      <c r="GA33" s="6">
        <v>0</v>
      </c>
      <c r="GB33" s="5">
        <v>0</v>
      </c>
      <c r="GC33" s="8">
        <v>0</v>
      </c>
      <c r="GD33" s="6">
        <v>0</v>
      </c>
      <c r="GE33" s="5">
        <v>0</v>
      </c>
      <c r="GF33" s="8">
        <v>0</v>
      </c>
      <c r="GG33" s="6">
        <v>0</v>
      </c>
      <c r="GH33" s="5">
        <v>0</v>
      </c>
      <c r="GI33" s="8">
        <v>0</v>
      </c>
      <c r="GJ33" s="6">
        <v>0</v>
      </c>
      <c r="GK33" s="5">
        <v>0</v>
      </c>
      <c r="GL33" s="8">
        <v>0</v>
      </c>
      <c r="GM33" s="6">
        <v>0</v>
      </c>
      <c r="GN33" s="5">
        <v>4</v>
      </c>
      <c r="GO33" s="8">
        <v>0</v>
      </c>
      <c r="GP33" s="6">
        <v>0</v>
      </c>
      <c r="GQ33" s="5">
        <v>0</v>
      </c>
      <c r="GR33" s="8">
        <v>0</v>
      </c>
      <c r="GS33" s="6">
        <v>0</v>
      </c>
      <c r="GT33" s="5">
        <v>0</v>
      </c>
      <c r="GU33" s="8">
        <v>0</v>
      </c>
      <c r="GV33" s="6">
        <v>0</v>
      </c>
      <c r="GW33" s="5">
        <v>0</v>
      </c>
      <c r="GX33" s="8">
        <v>0</v>
      </c>
      <c r="GY33" s="6">
        <v>0</v>
      </c>
      <c r="GZ33" s="5">
        <v>0</v>
      </c>
      <c r="HA33" s="8">
        <v>0</v>
      </c>
      <c r="HB33" s="6">
        <v>0</v>
      </c>
      <c r="HC33" s="5">
        <v>0</v>
      </c>
      <c r="HD33" s="8">
        <v>0</v>
      </c>
      <c r="HE33" s="6">
        <v>0</v>
      </c>
      <c r="HF33" s="5">
        <v>0</v>
      </c>
      <c r="HG33" s="8">
        <v>0</v>
      </c>
      <c r="HH33" s="6">
        <v>0</v>
      </c>
      <c r="HI33" s="5">
        <v>0</v>
      </c>
      <c r="HJ33" s="8">
        <v>0</v>
      </c>
      <c r="HK33" s="6">
        <v>19</v>
      </c>
      <c r="HL33" s="5">
        <v>143</v>
      </c>
      <c r="HM33" s="8">
        <f t="shared" ref="HM33" si="151">HL33/HK33*1000</f>
        <v>7526.3157894736842</v>
      </c>
      <c r="HN33" s="6">
        <v>0</v>
      </c>
      <c r="HO33" s="5">
        <v>0</v>
      </c>
      <c r="HP33" s="8">
        <v>0</v>
      </c>
      <c r="HQ33" s="6">
        <v>0</v>
      </c>
      <c r="HR33" s="5">
        <v>0</v>
      </c>
      <c r="HS33" s="8">
        <v>0</v>
      </c>
      <c r="HT33" s="6">
        <v>1</v>
      </c>
      <c r="HU33" s="5">
        <v>9</v>
      </c>
      <c r="HV33" s="8">
        <f t="shared" ref="HV33" si="152">HU33/HT33*1000</f>
        <v>9000</v>
      </c>
      <c r="HW33" s="6">
        <v>0</v>
      </c>
      <c r="HX33" s="5">
        <v>0</v>
      </c>
      <c r="HY33" s="8">
        <v>0</v>
      </c>
      <c r="HZ33" s="6">
        <v>0</v>
      </c>
      <c r="IA33" s="5">
        <v>0</v>
      </c>
      <c r="IB33" s="8">
        <v>0</v>
      </c>
      <c r="IC33" s="6">
        <v>0</v>
      </c>
      <c r="ID33" s="5">
        <v>16</v>
      </c>
      <c r="IE33" s="8">
        <v>0</v>
      </c>
      <c r="IF33" s="6">
        <v>0</v>
      </c>
      <c r="IG33" s="5">
        <v>0</v>
      </c>
      <c r="IH33" s="8">
        <v>0</v>
      </c>
      <c r="II33" s="6">
        <v>0</v>
      </c>
      <c r="IJ33" s="5">
        <v>0</v>
      </c>
      <c r="IK33" s="8">
        <v>0</v>
      </c>
      <c r="IL33" s="6">
        <v>0</v>
      </c>
      <c r="IM33" s="5">
        <v>0</v>
      </c>
      <c r="IN33" s="8">
        <v>0</v>
      </c>
      <c r="IO33" s="6">
        <v>5</v>
      </c>
      <c r="IP33" s="5">
        <v>43</v>
      </c>
      <c r="IQ33" s="8">
        <f t="shared" si="146"/>
        <v>8600</v>
      </c>
      <c r="IR33" s="6">
        <v>0</v>
      </c>
      <c r="IS33" s="5">
        <v>0</v>
      </c>
      <c r="IT33" s="8">
        <v>0</v>
      </c>
      <c r="IU33" s="6">
        <v>44</v>
      </c>
      <c r="IV33" s="5">
        <v>429</v>
      </c>
      <c r="IW33" s="8">
        <f t="shared" si="147"/>
        <v>9750</v>
      </c>
      <c r="IX33" s="6">
        <v>1116</v>
      </c>
      <c r="IY33" s="5">
        <v>5625</v>
      </c>
      <c r="IZ33" s="8">
        <f t="shared" si="148"/>
        <v>5040.322580645161</v>
      </c>
      <c r="JA33" s="6">
        <f t="shared" si="10"/>
        <v>1331</v>
      </c>
      <c r="JB33" s="8">
        <f t="shared" si="11"/>
        <v>7016</v>
      </c>
    </row>
    <row r="34" spans="1:262" x14ac:dyDescent="0.3">
      <c r="A34" s="43">
        <v>2006</v>
      </c>
      <c r="B34" s="44" t="s">
        <v>4</v>
      </c>
      <c r="C34" s="6">
        <v>0</v>
      </c>
      <c r="D34" s="5">
        <v>0</v>
      </c>
      <c r="E34" s="8">
        <v>0</v>
      </c>
      <c r="F34" s="6">
        <v>4</v>
      </c>
      <c r="G34" s="5">
        <v>36</v>
      </c>
      <c r="H34" s="8">
        <f t="shared" si="149"/>
        <v>9000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1</v>
      </c>
      <c r="AT34" s="5">
        <v>4</v>
      </c>
      <c r="AU34" s="8">
        <f>AT34/AS34*1000</f>
        <v>4000</v>
      </c>
      <c r="AV34" s="6">
        <v>0</v>
      </c>
      <c r="AW34" s="5">
        <v>0</v>
      </c>
      <c r="AX34" s="8">
        <v>0</v>
      </c>
      <c r="AY34" s="6">
        <v>66</v>
      </c>
      <c r="AZ34" s="5">
        <v>348</v>
      </c>
      <c r="BA34" s="8">
        <f t="shared" ref="BA34:BA44" si="153">AZ34/AY34*1000</f>
        <v>5272.7272727272721</v>
      </c>
      <c r="BB34" s="6">
        <v>0</v>
      </c>
      <c r="BC34" s="5">
        <v>0</v>
      </c>
      <c r="BD34" s="8">
        <f t="shared" si="140"/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f t="shared" si="141"/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f t="shared" si="142"/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v>0</v>
      </c>
      <c r="DS34" s="6">
        <v>0</v>
      </c>
      <c r="DT34" s="5">
        <v>2</v>
      </c>
      <c r="DU34" s="8">
        <v>0</v>
      </c>
      <c r="DV34" s="6">
        <v>0</v>
      </c>
      <c r="DW34" s="5">
        <v>0</v>
      </c>
      <c r="DX34" s="8">
        <v>0</v>
      </c>
      <c r="DY34" s="6">
        <v>0</v>
      </c>
      <c r="DZ34" s="5">
        <v>0</v>
      </c>
      <c r="EA34" s="8">
        <v>0</v>
      </c>
      <c r="EB34" s="6">
        <v>1</v>
      </c>
      <c r="EC34" s="5">
        <v>5</v>
      </c>
      <c r="ED34" s="8">
        <f t="shared" ref="ED34" si="154">EC34/EB34*1000</f>
        <v>5000</v>
      </c>
      <c r="EE34" s="6">
        <v>54</v>
      </c>
      <c r="EF34" s="5">
        <v>449</v>
      </c>
      <c r="EG34" s="8">
        <f t="shared" si="144"/>
        <v>8314.8148148148157</v>
      </c>
      <c r="EH34" s="6">
        <v>0</v>
      </c>
      <c r="EI34" s="5">
        <v>0</v>
      </c>
      <c r="EJ34" s="8">
        <v>0</v>
      </c>
      <c r="EK34" s="6">
        <v>0</v>
      </c>
      <c r="EL34" s="5">
        <v>0</v>
      </c>
      <c r="EM34" s="8">
        <v>0</v>
      </c>
      <c r="EN34" s="6">
        <v>0</v>
      </c>
      <c r="EO34" s="5">
        <v>0</v>
      </c>
      <c r="EP34" s="8">
        <v>0</v>
      </c>
      <c r="EQ34" s="6">
        <v>0</v>
      </c>
      <c r="ER34" s="5">
        <v>0</v>
      </c>
      <c r="ES34" s="8">
        <v>0</v>
      </c>
      <c r="ET34" s="6">
        <v>0</v>
      </c>
      <c r="EU34" s="5">
        <v>0</v>
      </c>
      <c r="EV34" s="8">
        <v>0</v>
      </c>
      <c r="EW34" s="6">
        <v>0</v>
      </c>
      <c r="EX34" s="5">
        <v>0</v>
      </c>
      <c r="EY34" s="8">
        <v>0</v>
      </c>
      <c r="EZ34" s="6">
        <v>107</v>
      </c>
      <c r="FA34" s="5">
        <v>610</v>
      </c>
      <c r="FB34" s="8">
        <f t="shared" si="145"/>
        <v>5700.934579439252</v>
      </c>
      <c r="FC34" s="6">
        <v>0</v>
      </c>
      <c r="FD34" s="5">
        <v>0</v>
      </c>
      <c r="FE34" s="8">
        <v>0</v>
      </c>
      <c r="FF34" s="6">
        <v>0</v>
      </c>
      <c r="FG34" s="5">
        <v>0</v>
      </c>
      <c r="FH34" s="8">
        <v>0</v>
      </c>
      <c r="FI34" s="6">
        <v>0</v>
      </c>
      <c r="FJ34" s="5">
        <v>0</v>
      </c>
      <c r="FK34" s="8">
        <v>0</v>
      </c>
      <c r="FL34" s="6">
        <v>0</v>
      </c>
      <c r="FM34" s="5">
        <v>0</v>
      </c>
      <c r="FN34" s="8">
        <v>0</v>
      </c>
      <c r="FO34" s="6">
        <v>0</v>
      </c>
      <c r="FP34" s="5">
        <v>0</v>
      </c>
      <c r="FQ34" s="8">
        <v>0</v>
      </c>
      <c r="FR34" s="6">
        <v>0</v>
      </c>
      <c r="FS34" s="5">
        <v>0</v>
      </c>
      <c r="FT34" s="8">
        <v>0</v>
      </c>
      <c r="FU34" s="6">
        <v>0</v>
      </c>
      <c r="FV34" s="5">
        <v>2</v>
      </c>
      <c r="FW34" s="8">
        <v>0</v>
      </c>
      <c r="FX34" s="6">
        <v>0</v>
      </c>
      <c r="FY34" s="5">
        <v>0</v>
      </c>
      <c r="FZ34" s="8">
        <v>0</v>
      </c>
      <c r="GA34" s="6">
        <v>0</v>
      </c>
      <c r="GB34" s="5">
        <v>0</v>
      </c>
      <c r="GC34" s="8">
        <v>0</v>
      </c>
      <c r="GD34" s="6">
        <v>0</v>
      </c>
      <c r="GE34" s="5">
        <v>0</v>
      </c>
      <c r="GF34" s="8">
        <v>0</v>
      </c>
      <c r="GG34" s="6">
        <v>0</v>
      </c>
      <c r="GH34" s="5">
        <v>0</v>
      </c>
      <c r="GI34" s="8">
        <v>0</v>
      </c>
      <c r="GJ34" s="6">
        <v>0</v>
      </c>
      <c r="GK34" s="5">
        <v>0</v>
      </c>
      <c r="GL34" s="8">
        <v>0</v>
      </c>
      <c r="GM34" s="6">
        <v>0</v>
      </c>
      <c r="GN34" s="5">
        <v>0</v>
      </c>
      <c r="GO34" s="8">
        <v>0</v>
      </c>
      <c r="GP34" s="6">
        <v>0</v>
      </c>
      <c r="GQ34" s="5">
        <v>0</v>
      </c>
      <c r="GR34" s="8">
        <v>0</v>
      </c>
      <c r="GS34" s="6">
        <v>0</v>
      </c>
      <c r="GT34" s="5">
        <v>0</v>
      </c>
      <c r="GU34" s="8">
        <v>0</v>
      </c>
      <c r="GV34" s="6">
        <v>1</v>
      </c>
      <c r="GW34" s="5">
        <v>10</v>
      </c>
      <c r="GX34" s="8">
        <f t="shared" ref="GX34" si="155">GW34/GV34*1000</f>
        <v>10000</v>
      </c>
      <c r="GY34" s="6">
        <v>0</v>
      </c>
      <c r="GZ34" s="5">
        <v>0</v>
      </c>
      <c r="HA34" s="8">
        <v>0</v>
      </c>
      <c r="HB34" s="6">
        <v>0</v>
      </c>
      <c r="HC34" s="5">
        <v>0</v>
      </c>
      <c r="HD34" s="8">
        <v>0</v>
      </c>
      <c r="HE34" s="6">
        <v>0</v>
      </c>
      <c r="HF34" s="5">
        <v>0</v>
      </c>
      <c r="HG34" s="8">
        <v>0</v>
      </c>
      <c r="HH34" s="6">
        <v>0</v>
      </c>
      <c r="HI34" s="5">
        <v>0</v>
      </c>
      <c r="HJ34" s="8">
        <v>0</v>
      </c>
      <c r="HK34" s="6">
        <v>0</v>
      </c>
      <c r="HL34" s="5">
        <v>0</v>
      </c>
      <c r="HM34" s="8">
        <v>0</v>
      </c>
      <c r="HN34" s="6">
        <v>0</v>
      </c>
      <c r="HO34" s="5">
        <v>0</v>
      </c>
      <c r="HP34" s="8">
        <v>0</v>
      </c>
      <c r="HQ34" s="6">
        <v>0</v>
      </c>
      <c r="HR34" s="5">
        <v>2</v>
      </c>
      <c r="HS34" s="8">
        <v>0</v>
      </c>
      <c r="HT34" s="6">
        <v>0</v>
      </c>
      <c r="HU34" s="5">
        <v>13</v>
      </c>
      <c r="HV34" s="8">
        <v>0</v>
      </c>
      <c r="HW34" s="6">
        <v>0</v>
      </c>
      <c r="HX34" s="5">
        <v>0</v>
      </c>
      <c r="HY34" s="8">
        <v>0</v>
      </c>
      <c r="HZ34" s="6">
        <v>0</v>
      </c>
      <c r="IA34" s="5">
        <v>0</v>
      </c>
      <c r="IB34" s="8">
        <v>0</v>
      </c>
      <c r="IC34" s="6">
        <v>0</v>
      </c>
      <c r="ID34" s="5">
        <v>2</v>
      </c>
      <c r="IE34" s="8">
        <v>0</v>
      </c>
      <c r="IF34" s="6">
        <v>0</v>
      </c>
      <c r="IG34" s="5">
        <v>0</v>
      </c>
      <c r="IH34" s="8">
        <v>0</v>
      </c>
      <c r="II34" s="6">
        <v>0</v>
      </c>
      <c r="IJ34" s="5">
        <v>1</v>
      </c>
      <c r="IK34" s="8">
        <v>0</v>
      </c>
      <c r="IL34" s="6">
        <v>0</v>
      </c>
      <c r="IM34" s="5">
        <v>0</v>
      </c>
      <c r="IN34" s="8">
        <v>0</v>
      </c>
      <c r="IO34" s="6">
        <v>5</v>
      </c>
      <c r="IP34" s="5">
        <v>40</v>
      </c>
      <c r="IQ34" s="8">
        <f t="shared" si="146"/>
        <v>8000</v>
      </c>
      <c r="IR34" s="6">
        <v>0</v>
      </c>
      <c r="IS34" s="5">
        <v>0</v>
      </c>
      <c r="IT34" s="8">
        <v>0</v>
      </c>
      <c r="IU34" s="6">
        <v>74</v>
      </c>
      <c r="IV34" s="5">
        <v>594</v>
      </c>
      <c r="IW34" s="8">
        <f t="shared" si="147"/>
        <v>8027.0270270270266</v>
      </c>
      <c r="IX34" s="6">
        <v>1554</v>
      </c>
      <c r="IY34" s="5">
        <v>8188</v>
      </c>
      <c r="IZ34" s="8">
        <f t="shared" si="148"/>
        <v>5268.9832689832692</v>
      </c>
      <c r="JA34" s="6">
        <f t="shared" si="10"/>
        <v>1867</v>
      </c>
      <c r="JB34" s="8">
        <f t="shared" si="11"/>
        <v>10306</v>
      </c>
    </row>
    <row r="35" spans="1:262" x14ac:dyDescent="0.3">
      <c r="A35" s="43">
        <v>2006</v>
      </c>
      <c r="B35" s="44" t="s">
        <v>5</v>
      </c>
      <c r="C35" s="6">
        <v>0</v>
      </c>
      <c r="D35" s="5">
        <v>0</v>
      </c>
      <c r="E35" s="8">
        <v>0</v>
      </c>
      <c r="F35" s="6">
        <v>1</v>
      </c>
      <c r="G35" s="5">
        <v>11</v>
      </c>
      <c r="H35" s="8">
        <f t="shared" si="149"/>
        <v>11000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6</v>
      </c>
      <c r="AZ35" s="5">
        <v>35</v>
      </c>
      <c r="BA35" s="8">
        <f t="shared" si="153"/>
        <v>5833.333333333333</v>
      </c>
      <c r="BB35" s="6">
        <v>0</v>
      </c>
      <c r="BC35" s="5">
        <v>0</v>
      </c>
      <c r="BD35" s="8">
        <f t="shared" si="140"/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f t="shared" si="141"/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f t="shared" si="142"/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v>0</v>
      </c>
      <c r="EC35" s="5">
        <v>1</v>
      </c>
      <c r="ED35" s="8">
        <v>0</v>
      </c>
      <c r="EE35" s="6">
        <v>18</v>
      </c>
      <c r="EF35" s="5">
        <v>439</v>
      </c>
      <c r="EG35" s="8">
        <f t="shared" si="144"/>
        <v>24388.888888888891</v>
      </c>
      <c r="EH35" s="6">
        <v>0</v>
      </c>
      <c r="EI35" s="5">
        <v>0</v>
      </c>
      <c r="EJ35" s="8">
        <v>0</v>
      </c>
      <c r="EK35" s="6">
        <v>0</v>
      </c>
      <c r="EL35" s="5">
        <v>0</v>
      </c>
      <c r="EM35" s="8">
        <v>0</v>
      </c>
      <c r="EN35" s="6">
        <v>0</v>
      </c>
      <c r="EO35" s="5">
        <v>0</v>
      </c>
      <c r="EP35" s="8">
        <v>0</v>
      </c>
      <c r="EQ35" s="6">
        <v>0</v>
      </c>
      <c r="ER35" s="5">
        <v>0</v>
      </c>
      <c r="ES35" s="8">
        <v>0</v>
      </c>
      <c r="ET35" s="6">
        <v>0</v>
      </c>
      <c r="EU35" s="5">
        <v>0</v>
      </c>
      <c r="EV35" s="8">
        <v>0</v>
      </c>
      <c r="EW35" s="6">
        <v>0</v>
      </c>
      <c r="EX35" s="5">
        <v>0</v>
      </c>
      <c r="EY35" s="8">
        <v>0</v>
      </c>
      <c r="EZ35" s="6">
        <v>71</v>
      </c>
      <c r="FA35" s="5">
        <v>433</v>
      </c>
      <c r="FB35" s="8">
        <f t="shared" si="145"/>
        <v>6098.5915492957747</v>
      </c>
      <c r="FC35" s="6">
        <v>0</v>
      </c>
      <c r="FD35" s="5">
        <v>0</v>
      </c>
      <c r="FE35" s="8">
        <v>0</v>
      </c>
      <c r="FF35" s="6">
        <v>0</v>
      </c>
      <c r="FG35" s="5">
        <v>0</v>
      </c>
      <c r="FH35" s="8">
        <v>0</v>
      </c>
      <c r="FI35" s="6">
        <v>0</v>
      </c>
      <c r="FJ35" s="5">
        <v>2</v>
      </c>
      <c r="FK35" s="8">
        <v>0</v>
      </c>
      <c r="FL35" s="6">
        <v>0</v>
      </c>
      <c r="FM35" s="5">
        <v>0</v>
      </c>
      <c r="FN35" s="8">
        <v>0</v>
      </c>
      <c r="FO35" s="6">
        <v>0</v>
      </c>
      <c r="FP35" s="5">
        <v>0</v>
      </c>
      <c r="FQ35" s="8">
        <v>0</v>
      </c>
      <c r="FR35" s="6">
        <v>0</v>
      </c>
      <c r="FS35" s="5">
        <v>0</v>
      </c>
      <c r="FT35" s="8">
        <v>0</v>
      </c>
      <c r="FU35" s="6">
        <v>0</v>
      </c>
      <c r="FV35" s="5">
        <v>0</v>
      </c>
      <c r="FW35" s="8">
        <v>0</v>
      </c>
      <c r="FX35" s="6">
        <v>0</v>
      </c>
      <c r="FY35" s="5">
        <v>0</v>
      </c>
      <c r="FZ35" s="8">
        <v>0</v>
      </c>
      <c r="GA35" s="6">
        <v>0</v>
      </c>
      <c r="GB35" s="5">
        <v>0</v>
      </c>
      <c r="GC35" s="8">
        <v>0</v>
      </c>
      <c r="GD35" s="6">
        <v>0</v>
      </c>
      <c r="GE35" s="5">
        <v>0</v>
      </c>
      <c r="GF35" s="8">
        <v>0</v>
      </c>
      <c r="GG35" s="6">
        <v>0</v>
      </c>
      <c r="GH35" s="5">
        <v>0</v>
      </c>
      <c r="GI35" s="8">
        <v>0</v>
      </c>
      <c r="GJ35" s="6">
        <v>0</v>
      </c>
      <c r="GK35" s="5">
        <v>0</v>
      </c>
      <c r="GL35" s="8">
        <v>0</v>
      </c>
      <c r="GM35" s="6">
        <v>0</v>
      </c>
      <c r="GN35" s="5">
        <v>0</v>
      </c>
      <c r="GO35" s="8">
        <v>0</v>
      </c>
      <c r="GP35" s="6">
        <v>0</v>
      </c>
      <c r="GQ35" s="5">
        <v>0</v>
      </c>
      <c r="GR35" s="8">
        <v>0</v>
      </c>
      <c r="GS35" s="6">
        <v>0</v>
      </c>
      <c r="GT35" s="5">
        <v>0</v>
      </c>
      <c r="GU35" s="8">
        <v>0</v>
      </c>
      <c r="GV35" s="6">
        <v>0</v>
      </c>
      <c r="GW35" s="5">
        <v>0</v>
      </c>
      <c r="GX35" s="8">
        <v>0</v>
      </c>
      <c r="GY35" s="6">
        <v>0</v>
      </c>
      <c r="GZ35" s="5">
        <v>0</v>
      </c>
      <c r="HA35" s="8">
        <v>0</v>
      </c>
      <c r="HB35" s="6">
        <v>0</v>
      </c>
      <c r="HC35" s="5">
        <v>0</v>
      </c>
      <c r="HD35" s="8">
        <v>0</v>
      </c>
      <c r="HE35" s="6">
        <v>0</v>
      </c>
      <c r="HF35" s="5">
        <v>0</v>
      </c>
      <c r="HG35" s="8">
        <v>0</v>
      </c>
      <c r="HH35" s="6">
        <v>0</v>
      </c>
      <c r="HI35" s="5">
        <v>0</v>
      </c>
      <c r="HJ35" s="8">
        <v>0</v>
      </c>
      <c r="HK35" s="6">
        <v>0</v>
      </c>
      <c r="HL35" s="5">
        <v>0</v>
      </c>
      <c r="HM35" s="8">
        <v>0</v>
      </c>
      <c r="HN35" s="6">
        <v>0</v>
      </c>
      <c r="HO35" s="5">
        <v>0</v>
      </c>
      <c r="HP35" s="8">
        <v>0</v>
      </c>
      <c r="HQ35" s="6">
        <v>0</v>
      </c>
      <c r="HR35" s="5">
        <v>0</v>
      </c>
      <c r="HS35" s="8">
        <v>0</v>
      </c>
      <c r="HT35" s="6">
        <v>0</v>
      </c>
      <c r="HU35" s="5">
        <v>1</v>
      </c>
      <c r="HV35" s="8">
        <v>0</v>
      </c>
      <c r="HW35" s="6">
        <v>0</v>
      </c>
      <c r="HX35" s="5">
        <v>0</v>
      </c>
      <c r="HY35" s="8">
        <v>0</v>
      </c>
      <c r="HZ35" s="6">
        <v>0</v>
      </c>
      <c r="IA35" s="5">
        <v>0</v>
      </c>
      <c r="IB35" s="8">
        <v>0</v>
      </c>
      <c r="IC35" s="6">
        <v>0</v>
      </c>
      <c r="ID35" s="5">
        <v>3</v>
      </c>
      <c r="IE35" s="8">
        <v>0</v>
      </c>
      <c r="IF35" s="6">
        <v>0</v>
      </c>
      <c r="IG35" s="5">
        <v>0</v>
      </c>
      <c r="IH35" s="8">
        <v>0</v>
      </c>
      <c r="II35" s="6">
        <v>0</v>
      </c>
      <c r="IJ35" s="5">
        <v>0</v>
      </c>
      <c r="IK35" s="8">
        <v>0</v>
      </c>
      <c r="IL35" s="6">
        <v>0</v>
      </c>
      <c r="IM35" s="5">
        <v>0</v>
      </c>
      <c r="IN35" s="8">
        <v>0</v>
      </c>
      <c r="IO35" s="6">
        <v>5</v>
      </c>
      <c r="IP35" s="5">
        <v>47</v>
      </c>
      <c r="IQ35" s="8">
        <f t="shared" si="146"/>
        <v>9400</v>
      </c>
      <c r="IR35" s="6">
        <v>0</v>
      </c>
      <c r="IS35" s="5">
        <v>0</v>
      </c>
      <c r="IT35" s="8">
        <v>0</v>
      </c>
      <c r="IU35" s="6">
        <v>27</v>
      </c>
      <c r="IV35" s="5">
        <v>245</v>
      </c>
      <c r="IW35" s="8">
        <f t="shared" si="147"/>
        <v>9074.0740740740748</v>
      </c>
      <c r="IX35" s="6">
        <v>880</v>
      </c>
      <c r="IY35" s="5">
        <v>4834</v>
      </c>
      <c r="IZ35" s="8">
        <f t="shared" si="148"/>
        <v>5493.181818181818</v>
      </c>
      <c r="JA35" s="6">
        <f t="shared" si="10"/>
        <v>1008</v>
      </c>
      <c r="JB35" s="8">
        <f t="shared" si="11"/>
        <v>6051</v>
      </c>
    </row>
    <row r="36" spans="1:262" x14ac:dyDescent="0.3">
      <c r="A36" s="43">
        <v>2006</v>
      </c>
      <c r="B36" s="44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2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f t="shared" si="140"/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f t="shared" si="141"/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f t="shared" si="142"/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33</v>
      </c>
      <c r="DT36" s="5">
        <v>281</v>
      </c>
      <c r="DU36" s="8">
        <f t="shared" ref="DU36" si="156">DT36/DS36*1000</f>
        <v>8515.1515151515159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v>0</v>
      </c>
      <c r="EC36" s="5">
        <v>3</v>
      </c>
      <c r="ED36" s="8">
        <v>0</v>
      </c>
      <c r="EE36" s="6">
        <v>28</v>
      </c>
      <c r="EF36" s="5">
        <v>279</v>
      </c>
      <c r="EG36" s="8">
        <f t="shared" si="144"/>
        <v>9964.2857142857138</v>
      </c>
      <c r="EH36" s="6">
        <v>0</v>
      </c>
      <c r="EI36" s="5">
        <v>0</v>
      </c>
      <c r="EJ36" s="8">
        <v>0</v>
      </c>
      <c r="EK36" s="6">
        <v>0</v>
      </c>
      <c r="EL36" s="5">
        <v>0</v>
      </c>
      <c r="EM36" s="8">
        <v>0</v>
      </c>
      <c r="EN36" s="6">
        <v>0</v>
      </c>
      <c r="EO36" s="5">
        <v>0</v>
      </c>
      <c r="EP36" s="8">
        <v>0</v>
      </c>
      <c r="EQ36" s="6">
        <v>0</v>
      </c>
      <c r="ER36" s="5">
        <v>0</v>
      </c>
      <c r="ES36" s="8">
        <v>0</v>
      </c>
      <c r="ET36" s="6">
        <v>0</v>
      </c>
      <c r="EU36" s="5">
        <v>0</v>
      </c>
      <c r="EV36" s="8">
        <v>0</v>
      </c>
      <c r="EW36" s="6">
        <v>0</v>
      </c>
      <c r="EX36" s="5">
        <v>0</v>
      </c>
      <c r="EY36" s="8">
        <v>0</v>
      </c>
      <c r="EZ36" s="6">
        <v>135</v>
      </c>
      <c r="FA36" s="5">
        <v>826</v>
      </c>
      <c r="FB36" s="8">
        <f t="shared" si="145"/>
        <v>6118.5185185185182</v>
      </c>
      <c r="FC36" s="6">
        <v>0</v>
      </c>
      <c r="FD36" s="5">
        <v>0</v>
      </c>
      <c r="FE36" s="8">
        <v>0</v>
      </c>
      <c r="FF36" s="6">
        <v>0</v>
      </c>
      <c r="FG36" s="5">
        <v>0</v>
      </c>
      <c r="FH36" s="8">
        <v>0</v>
      </c>
      <c r="FI36" s="6">
        <v>0</v>
      </c>
      <c r="FJ36" s="5">
        <v>0</v>
      </c>
      <c r="FK36" s="8">
        <v>0</v>
      </c>
      <c r="FL36" s="6">
        <v>0</v>
      </c>
      <c r="FM36" s="5">
        <v>0</v>
      </c>
      <c r="FN36" s="8">
        <v>0</v>
      </c>
      <c r="FO36" s="6">
        <v>0</v>
      </c>
      <c r="FP36" s="5">
        <v>0</v>
      </c>
      <c r="FQ36" s="8">
        <v>0</v>
      </c>
      <c r="FR36" s="6">
        <v>0</v>
      </c>
      <c r="FS36" s="5">
        <v>0</v>
      </c>
      <c r="FT36" s="8">
        <v>0</v>
      </c>
      <c r="FU36" s="6">
        <v>0</v>
      </c>
      <c r="FV36" s="5">
        <v>0</v>
      </c>
      <c r="FW36" s="8">
        <v>0</v>
      </c>
      <c r="FX36" s="6">
        <v>0</v>
      </c>
      <c r="FY36" s="5">
        <v>0</v>
      </c>
      <c r="FZ36" s="8">
        <v>0</v>
      </c>
      <c r="GA36" s="6">
        <v>0</v>
      </c>
      <c r="GB36" s="5">
        <v>0</v>
      </c>
      <c r="GC36" s="8">
        <v>0</v>
      </c>
      <c r="GD36" s="6">
        <v>0</v>
      </c>
      <c r="GE36" s="5">
        <v>0</v>
      </c>
      <c r="GF36" s="8">
        <v>0</v>
      </c>
      <c r="GG36" s="6">
        <v>0</v>
      </c>
      <c r="GH36" s="5">
        <v>0</v>
      </c>
      <c r="GI36" s="8">
        <v>0</v>
      </c>
      <c r="GJ36" s="6">
        <v>0</v>
      </c>
      <c r="GK36" s="5">
        <v>0</v>
      </c>
      <c r="GL36" s="8">
        <v>0</v>
      </c>
      <c r="GM36" s="6">
        <v>1</v>
      </c>
      <c r="GN36" s="5">
        <v>5</v>
      </c>
      <c r="GO36" s="8">
        <f t="shared" ref="GO36:GO39" si="157">GN36/GM36*1000</f>
        <v>5000</v>
      </c>
      <c r="GP36" s="6">
        <v>0</v>
      </c>
      <c r="GQ36" s="5">
        <v>0</v>
      </c>
      <c r="GR36" s="8">
        <v>0</v>
      </c>
      <c r="GS36" s="6">
        <v>0</v>
      </c>
      <c r="GT36" s="5">
        <v>0</v>
      </c>
      <c r="GU36" s="8">
        <v>0</v>
      </c>
      <c r="GV36" s="6">
        <v>2</v>
      </c>
      <c r="GW36" s="5">
        <v>16</v>
      </c>
      <c r="GX36" s="8">
        <f t="shared" ref="GX36:GX37" si="158">GW36/GV36*1000</f>
        <v>8000</v>
      </c>
      <c r="GY36" s="6">
        <v>0</v>
      </c>
      <c r="GZ36" s="5">
        <v>0</v>
      </c>
      <c r="HA36" s="8">
        <v>0</v>
      </c>
      <c r="HB36" s="6">
        <v>0</v>
      </c>
      <c r="HC36" s="5">
        <v>0</v>
      </c>
      <c r="HD36" s="8">
        <v>0</v>
      </c>
      <c r="HE36" s="6">
        <v>0</v>
      </c>
      <c r="HF36" s="5">
        <v>0</v>
      </c>
      <c r="HG36" s="8">
        <v>0</v>
      </c>
      <c r="HH36" s="6">
        <v>0</v>
      </c>
      <c r="HI36" s="5">
        <v>0</v>
      </c>
      <c r="HJ36" s="8">
        <v>0</v>
      </c>
      <c r="HK36" s="6">
        <v>20</v>
      </c>
      <c r="HL36" s="5">
        <v>138</v>
      </c>
      <c r="HM36" s="8">
        <f t="shared" ref="HM36:HM37" si="159">HL36/HK36*1000</f>
        <v>6900</v>
      </c>
      <c r="HN36" s="6">
        <v>0</v>
      </c>
      <c r="HO36" s="5">
        <v>0</v>
      </c>
      <c r="HP36" s="8">
        <v>0</v>
      </c>
      <c r="HQ36" s="6">
        <v>0</v>
      </c>
      <c r="HR36" s="5">
        <v>0</v>
      </c>
      <c r="HS36" s="8">
        <v>0</v>
      </c>
      <c r="HT36" s="6">
        <v>0</v>
      </c>
      <c r="HU36" s="5">
        <v>2</v>
      </c>
      <c r="HV36" s="8">
        <v>0</v>
      </c>
      <c r="HW36" s="6">
        <v>0</v>
      </c>
      <c r="HX36" s="5">
        <v>0</v>
      </c>
      <c r="HY36" s="8">
        <v>0</v>
      </c>
      <c r="HZ36" s="6">
        <v>0</v>
      </c>
      <c r="IA36" s="5">
        <v>0</v>
      </c>
      <c r="IB36" s="8">
        <v>0</v>
      </c>
      <c r="IC36" s="6">
        <v>0</v>
      </c>
      <c r="ID36" s="5">
        <v>2</v>
      </c>
      <c r="IE36" s="8">
        <v>0</v>
      </c>
      <c r="IF36" s="6">
        <v>0</v>
      </c>
      <c r="IG36" s="5">
        <v>0</v>
      </c>
      <c r="IH36" s="8">
        <v>0</v>
      </c>
      <c r="II36" s="6">
        <v>0</v>
      </c>
      <c r="IJ36" s="5">
        <v>0</v>
      </c>
      <c r="IK36" s="8">
        <v>0</v>
      </c>
      <c r="IL36" s="6">
        <v>0</v>
      </c>
      <c r="IM36" s="5">
        <v>0</v>
      </c>
      <c r="IN36" s="8">
        <v>0</v>
      </c>
      <c r="IO36" s="6">
        <v>7</v>
      </c>
      <c r="IP36" s="5">
        <v>58</v>
      </c>
      <c r="IQ36" s="8">
        <f t="shared" si="146"/>
        <v>8285.7142857142862</v>
      </c>
      <c r="IR36" s="6">
        <v>0</v>
      </c>
      <c r="IS36" s="5">
        <v>0</v>
      </c>
      <c r="IT36" s="8">
        <v>0</v>
      </c>
      <c r="IU36" s="6">
        <v>9</v>
      </c>
      <c r="IV36" s="5">
        <v>218</v>
      </c>
      <c r="IW36" s="8">
        <f t="shared" si="147"/>
        <v>24222.222222222223</v>
      </c>
      <c r="IX36" s="6">
        <v>620</v>
      </c>
      <c r="IY36" s="5">
        <v>4060</v>
      </c>
      <c r="IZ36" s="8">
        <f t="shared" si="148"/>
        <v>6548.3870967741941</v>
      </c>
      <c r="JA36" s="6">
        <f t="shared" si="10"/>
        <v>855</v>
      </c>
      <c r="JB36" s="8">
        <f t="shared" si="11"/>
        <v>5890</v>
      </c>
    </row>
    <row r="37" spans="1:262" x14ac:dyDescent="0.3">
      <c r="A37" s="43">
        <v>2006</v>
      </c>
      <c r="B37" s="44" t="s">
        <v>7</v>
      </c>
      <c r="C37" s="6">
        <v>0</v>
      </c>
      <c r="D37" s="5">
        <v>0</v>
      </c>
      <c r="E37" s="8">
        <v>0</v>
      </c>
      <c r="F37" s="6">
        <v>3</v>
      </c>
      <c r="G37" s="5">
        <v>26</v>
      </c>
      <c r="H37" s="8">
        <f t="shared" si="149"/>
        <v>8666.6666666666661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133</v>
      </c>
      <c r="AZ37" s="5">
        <v>721</v>
      </c>
      <c r="BA37" s="8">
        <f t="shared" si="153"/>
        <v>5421.0526315789475</v>
      </c>
      <c r="BB37" s="6">
        <v>0</v>
      </c>
      <c r="BC37" s="5">
        <v>0</v>
      </c>
      <c r="BD37" s="8">
        <f t="shared" si="140"/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f t="shared" si="141"/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f t="shared" si="142"/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2</v>
      </c>
      <c r="CQ37" s="8">
        <v>0</v>
      </c>
      <c r="CR37" s="6">
        <v>0</v>
      </c>
      <c r="CS37" s="5">
        <v>2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0</v>
      </c>
      <c r="DW37" s="5">
        <v>0</v>
      </c>
      <c r="DX37" s="8">
        <v>0</v>
      </c>
      <c r="DY37" s="6">
        <v>0</v>
      </c>
      <c r="DZ37" s="5">
        <v>0</v>
      </c>
      <c r="EA37" s="8">
        <v>0</v>
      </c>
      <c r="EB37" s="6">
        <v>0</v>
      </c>
      <c r="EC37" s="5">
        <v>0</v>
      </c>
      <c r="ED37" s="8">
        <v>0</v>
      </c>
      <c r="EE37" s="6">
        <v>24</v>
      </c>
      <c r="EF37" s="5">
        <v>270</v>
      </c>
      <c r="EG37" s="8">
        <f t="shared" si="144"/>
        <v>11250</v>
      </c>
      <c r="EH37" s="6">
        <v>0</v>
      </c>
      <c r="EI37" s="5">
        <v>0</v>
      </c>
      <c r="EJ37" s="8">
        <v>0</v>
      </c>
      <c r="EK37" s="6">
        <v>0</v>
      </c>
      <c r="EL37" s="5">
        <v>0</v>
      </c>
      <c r="EM37" s="8">
        <v>0</v>
      </c>
      <c r="EN37" s="6">
        <v>0</v>
      </c>
      <c r="EO37" s="5">
        <v>0</v>
      </c>
      <c r="EP37" s="8">
        <v>0</v>
      </c>
      <c r="EQ37" s="6">
        <v>0</v>
      </c>
      <c r="ER37" s="5">
        <v>0</v>
      </c>
      <c r="ES37" s="8">
        <v>0</v>
      </c>
      <c r="ET37" s="6">
        <v>1</v>
      </c>
      <c r="EU37" s="5">
        <v>4</v>
      </c>
      <c r="EV37" s="8">
        <f t="shared" ref="EV37" si="160">EU37/ET37*1000</f>
        <v>4000</v>
      </c>
      <c r="EW37" s="6">
        <v>0</v>
      </c>
      <c r="EX37" s="5">
        <v>0</v>
      </c>
      <c r="EY37" s="8">
        <v>0</v>
      </c>
      <c r="EZ37" s="6">
        <v>6570</v>
      </c>
      <c r="FA37" s="5">
        <v>1870</v>
      </c>
      <c r="FB37" s="8">
        <f t="shared" si="145"/>
        <v>284.6270928462709</v>
      </c>
      <c r="FC37" s="6">
        <v>0</v>
      </c>
      <c r="FD37" s="5">
        <v>0</v>
      </c>
      <c r="FE37" s="8">
        <v>0</v>
      </c>
      <c r="FF37" s="6">
        <v>0</v>
      </c>
      <c r="FG37" s="5">
        <v>0</v>
      </c>
      <c r="FH37" s="8">
        <v>0</v>
      </c>
      <c r="FI37" s="6">
        <v>1</v>
      </c>
      <c r="FJ37" s="5">
        <v>34</v>
      </c>
      <c r="FK37" s="8">
        <f t="shared" ref="FK37" si="161">FJ37/FI37*1000</f>
        <v>34000</v>
      </c>
      <c r="FL37" s="6">
        <v>0</v>
      </c>
      <c r="FM37" s="5">
        <v>0</v>
      </c>
      <c r="FN37" s="8">
        <v>0</v>
      </c>
      <c r="FO37" s="6">
        <v>0</v>
      </c>
      <c r="FP37" s="5">
        <v>0</v>
      </c>
      <c r="FQ37" s="8">
        <v>0</v>
      </c>
      <c r="FR37" s="6">
        <v>0</v>
      </c>
      <c r="FS37" s="5">
        <v>0</v>
      </c>
      <c r="FT37" s="8">
        <v>0</v>
      </c>
      <c r="FU37" s="6">
        <v>0</v>
      </c>
      <c r="FV37" s="5">
        <v>0</v>
      </c>
      <c r="FW37" s="8">
        <v>0</v>
      </c>
      <c r="FX37" s="6">
        <v>0</v>
      </c>
      <c r="FY37" s="5">
        <v>0</v>
      </c>
      <c r="FZ37" s="8">
        <v>0</v>
      </c>
      <c r="GA37" s="6">
        <v>0</v>
      </c>
      <c r="GB37" s="5">
        <v>0</v>
      </c>
      <c r="GC37" s="8">
        <v>0</v>
      </c>
      <c r="GD37" s="6">
        <v>0</v>
      </c>
      <c r="GE37" s="5">
        <v>0</v>
      </c>
      <c r="GF37" s="8">
        <v>0</v>
      </c>
      <c r="GG37" s="6">
        <v>0</v>
      </c>
      <c r="GH37" s="5">
        <v>0</v>
      </c>
      <c r="GI37" s="8">
        <v>0</v>
      </c>
      <c r="GJ37" s="6">
        <v>0</v>
      </c>
      <c r="GK37" s="5">
        <v>0</v>
      </c>
      <c r="GL37" s="8">
        <v>0</v>
      </c>
      <c r="GM37" s="6">
        <v>2</v>
      </c>
      <c r="GN37" s="5">
        <v>23</v>
      </c>
      <c r="GO37" s="8">
        <f t="shared" si="157"/>
        <v>11500</v>
      </c>
      <c r="GP37" s="6">
        <v>0</v>
      </c>
      <c r="GQ37" s="5">
        <v>0</v>
      </c>
      <c r="GR37" s="8">
        <v>0</v>
      </c>
      <c r="GS37" s="6">
        <v>0</v>
      </c>
      <c r="GT37" s="5">
        <v>0</v>
      </c>
      <c r="GU37" s="8">
        <v>0</v>
      </c>
      <c r="GV37" s="6">
        <v>2</v>
      </c>
      <c r="GW37" s="5">
        <v>14</v>
      </c>
      <c r="GX37" s="8">
        <f t="shared" si="158"/>
        <v>7000</v>
      </c>
      <c r="GY37" s="6">
        <v>0</v>
      </c>
      <c r="GZ37" s="5">
        <v>0</v>
      </c>
      <c r="HA37" s="8">
        <v>0</v>
      </c>
      <c r="HB37" s="6">
        <v>0</v>
      </c>
      <c r="HC37" s="5">
        <v>0</v>
      </c>
      <c r="HD37" s="8">
        <v>0</v>
      </c>
      <c r="HE37" s="6">
        <v>0</v>
      </c>
      <c r="HF37" s="5">
        <v>0</v>
      </c>
      <c r="HG37" s="8">
        <v>0</v>
      </c>
      <c r="HH37" s="6">
        <v>0</v>
      </c>
      <c r="HI37" s="5">
        <v>0</v>
      </c>
      <c r="HJ37" s="8">
        <v>0</v>
      </c>
      <c r="HK37" s="6">
        <v>20</v>
      </c>
      <c r="HL37" s="5">
        <v>156</v>
      </c>
      <c r="HM37" s="8">
        <f t="shared" si="159"/>
        <v>7800</v>
      </c>
      <c r="HN37" s="6">
        <v>0</v>
      </c>
      <c r="HO37" s="5">
        <v>0</v>
      </c>
      <c r="HP37" s="8">
        <v>0</v>
      </c>
      <c r="HQ37" s="6">
        <v>0</v>
      </c>
      <c r="HR37" s="5">
        <v>0</v>
      </c>
      <c r="HS37" s="8">
        <v>0</v>
      </c>
      <c r="HT37" s="6">
        <v>0</v>
      </c>
      <c r="HU37" s="5">
        <v>1</v>
      </c>
      <c r="HV37" s="8">
        <v>0</v>
      </c>
      <c r="HW37" s="6">
        <v>0</v>
      </c>
      <c r="HX37" s="5">
        <v>0</v>
      </c>
      <c r="HY37" s="8">
        <v>0</v>
      </c>
      <c r="HZ37" s="6">
        <v>0</v>
      </c>
      <c r="IA37" s="5">
        <v>0</v>
      </c>
      <c r="IB37" s="8">
        <v>0</v>
      </c>
      <c r="IC37" s="6">
        <v>1</v>
      </c>
      <c r="ID37" s="5">
        <v>5</v>
      </c>
      <c r="IE37" s="8">
        <f t="shared" ref="IE37" si="162">ID37/IC37*1000</f>
        <v>5000</v>
      </c>
      <c r="IF37" s="6">
        <v>0</v>
      </c>
      <c r="IG37" s="5">
        <v>0</v>
      </c>
      <c r="IH37" s="8">
        <v>0</v>
      </c>
      <c r="II37" s="6">
        <v>0</v>
      </c>
      <c r="IJ37" s="5">
        <v>0</v>
      </c>
      <c r="IK37" s="8">
        <v>0</v>
      </c>
      <c r="IL37" s="6">
        <v>0</v>
      </c>
      <c r="IM37" s="5">
        <v>0</v>
      </c>
      <c r="IN37" s="8">
        <v>0</v>
      </c>
      <c r="IO37" s="6">
        <v>6</v>
      </c>
      <c r="IP37" s="5">
        <v>44</v>
      </c>
      <c r="IQ37" s="8">
        <f t="shared" si="146"/>
        <v>7333.333333333333</v>
      </c>
      <c r="IR37" s="6">
        <v>0</v>
      </c>
      <c r="IS37" s="5">
        <v>0</v>
      </c>
      <c r="IT37" s="8">
        <v>0</v>
      </c>
      <c r="IU37" s="6">
        <v>56</v>
      </c>
      <c r="IV37" s="5">
        <v>340</v>
      </c>
      <c r="IW37" s="8">
        <f t="shared" si="147"/>
        <v>6071.4285714285716</v>
      </c>
      <c r="IX37" s="6">
        <v>512</v>
      </c>
      <c r="IY37" s="5">
        <v>2847</v>
      </c>
      <c r="IZ37" s="8">
        <f t="shared" si="148"/>
        <v>5560.546875</v>
      </c>
      <c r="JA37" s="6">
        <f t="shared" si="10"/>
        <v>7331</v>
      </c>
      <c r="JB37" s="8">
        <f t="shared" si="11"/>
        <v>6359</v>
      </c>
    </row>
    <row r="38" spans="1:262" x14ac:dyDescent="0.3">
      <c r="A38" s="43">
        <v>2006</v>
      </c>
      <c r="B38" s="44" t="s">
        <v>8</v>
      </c>
      <c r="C38" s="6">
        <v>0</v>
      </c>
      <c r="D38" s="5">
        <v>0</v>
      </c>
      <c r="E38" s="8">
        <v>0</v>
      </c>
      <c r="F38" s="6">
        <v>15</v>
      </c>
      <c r="G38" s="5">
        <v>61</v>
      </c>
      <c r="H38" s="8">
        <f t="shared" si="149"/>
        <v>4066.6666666666665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12</v>
      </c>
      <c r="AZ38" s="5">
        <v>90</v>
      </c>
      <c r="BA38" s="8">
        <f t="shared" si="153"/>
        <v>7500</v>
      </c>
      <c r="BB38" s="6">
        <v>0</v>
      </c>
      <c r="BC38" s="5">
        <v>0</v>
      </c>
      <c r="BD38" s="8">
        <f t="shared" si="140"/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f t="shared" si="141"/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f t="shared" si="142"/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1</v>
      </c>
      <c r="CS38" s="5">
        <v>5</v>
      </c>
      <c r="CT38" s="8">
        <f t="shared" ref="CT38:CT43" si="163">CS38/CR38*1000</f>
        <v>5000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</v>
      </c>
      <c r="DW38" s="5">
        <v>0</v>
      </c>
      <c r="DX38" s="8">
        <v>0</v>
      </c>
      <c r="DY38" s="6">
        <v>0</v>
      </c>
      <c r="DZ38" s="5">
        <v>0</v>
      </c>
      <c r="EA38" s="8">
        <v>0</v>
      </c>
      <c r="EB38" s="6">
        <v>0</v>
      </c>
      <c r="EC38" s="5">
        <v>0</v>
      </c>
      <c r="ED38" s="8">
        <v>0</v>
      </c>
      <c r="EE38" s="6">
        <v>3</v>
      </c>
      <c r="EF38" s="5">
        <v>41</v>
      </c>
      <c r="EG38" s="8">
        <f t="shared" si="144"/>
        <v>13666.666666666666</v>
      </c>
      <c r="EH38" s="6">
        <v>0</v>
      </c>
      <c r="EI38" s="5">
        <v>0</v>
      </c>
      <c r="EJ38" s="8">
        <v>0</v>
      </c>
      <c r="EK38" s="6">
        <v>0</v>
      </c>
      <c r="EL38" s="5">
        <v>0</v>
      </c>
      <c r="EM38" s="8">
        <v>0</v>
      </c>
      <c r="EN38" s="6">
        <v>0</v>
      </c>
      <c r="EO38" s="5">
        <v>0</v>
      </c>
      <c r="EP38" s="8">
        <v>0</v>
      </c>
      <c r="EQ38" s="6">
        <v>0</v>
      </c>
      <c r="ER38" s="5">
        <v>0</v>
      </c>
      <c r="ES38" s="8">
        <v>0</v>
      </c>
      <c r="ET38" s="6">
        <v>0</v>
      </c>
      <c r="EU38" s="5">
        <v>0</v>
      </c>
      <c r="EV38" s="8">
        <v>0</v>
      </c>
      <c r="EW38" s="6">
        <v>0</v>
      </c>
      <c r="EX38" s="5">
        <v>0</v>
      </c>
      <c r="EY38" s="8">
        <v>0</v>
      </c>
      <c r="EZ38" s="6">
        <v>72</v>
      </c>
      <c r="FA38" s="5">
        <v>639</v>
      </c>
      <c r="FB38" s="8">
        <f t="shared" si="145"/>
        <v>8875</v>
      </c>
      <c r="FC38" s="6">
        <v>0</v>
      </c>
      <c r="FD38" s="5">
        <v>0</v>
      </c>
      <c r="FE38" s="8">
        <v>0</v>
      </c>
      <c r="FF38" s="6">
        <v>0</v>
      </c>
      <c r="FG38" s="5">
        <v>0</v>
      </c>
      <c r="FH38" s="8">
        <v>0</v>
      </c>
      <c r="FI38" s="6">
        <v>0</v>
      </c>
      <c r="FJ38" s="5">
        <v>0</v>
      </c>
      <c r="FK38" s="8">
        <v>0</v>
      </c>
      <c r="FL38" s="6">
        <v>0</v>
      </c>
      <c r="FM38" s="5">
        <v>0</v>
      </c>
      <c r="FN38" s="8">
        <v>0</v>
      </c>
      <c r="FO38" s="6">
        <v>0</v>
      </c>
      <c r="FP38" s="5">
        <v>0</v>
      </c>
      <c r="FQ38" s="8">
        <v>0</v>
      </c>
      <c r="FR38" s="6">
        <v>0</v>
      </c>
      <c r="FS38" s="5">
        <v>0</v>
      </c>
      <c r="FT38" s="8">
        <v>0</v>
      </c>
      <c r="FU38" s="6">
        <v>0</v>
      </c>
      <c r="FV38" s="5">
        <v>0</v>
      </c>
      <c r="FW38" s="8">
        <v>0</v>
      </c>
      <c r="FX38" s="6">
        <v>0</v>
      </c>
      <c r="FY38" s="5">
        <v>0</v>
      </c>
      <c r="FZ38" s="8">
        <v>0</v>
      </c>
      <c r="GA38" s="6">
        <v>0</v>
      </c>
      <c r="GB38" s="5">
        <v>0</v>
      </c>
      <c r="GC38" s="8">
        <v>0</v>
      </c>
      <c r="GD38" s="6">
        <v>0</v>
      </c>
      <c r="GE38" s="5">
        <v>0</v>
      </c>
      <c r="GF38" s="8">
        <v>0</v>
      </c>
      <c r="GG38" s="6">
        <v>0</v>
      </c>
      <c r="GH38" s="5">
        <v>0</v>
      </c>
      <c r="GI38" s="8">
        <v>0</v>
      </c>
      <c r="GJ38" s="6">
        <v>0</v>
      </c>
      <c r="GK38" s="5">
        <v>0</v>
      </c>
      <c r="GL38" s="8">
        <v>0</v>
      </c>
      <c r="GM38" s="6">
        <v>0</v>
      </c>
      <c r="GN38" s="5">
        <v>4</v>
      </c>
      <c r="GO38" s="8">
        <v>0</v>
      </c>
      <c r="GP38" s="6">
        <v>0</v>
      </c>
      <c r="GQ38" s="5">
        <v>0</v>
      </c>
      <c r="GR38" s="8">
        <v>0</v>
      </c>
      <c r="GS38" s="6">
        <v>0</v>
      </c>
      <c r="GT38" s="5">
        <v>0</v>
      </c>
      <c r="GU38" s="8">
        <v>0</v>
      </c>
      <c r="GV38" s="6">
        <v>0</v>
      </c>
      <c r="GW38" s="5">
        <v>0</v>
      </c>
      <c r="GX38" s="8">
        <v>0</v>
      </c>
      <c r="GY38" s="6">
        <v>0</v>
      </c>
      <c r="GZ38" s="5">
        <v>0</v>
      </c>
      <c r="HA38" s="8">
        <v>0</v>
      </c>
      <c r="HB38" s="6">
        <v>0</v>
      </c>
      <c r="HC38" s="5">
        <v>0</v>
      </c>
      <c r="HD38" s="8">
        <v>0</v>
      </c>
      <c r="HE38" s="6">
        <v>0</v>
      </c>
      <c r="HF38" s="5">
        <v>0</v>
      </c>
      <c r="HG38" s="8">
        <v>0</v>
      </c>
      <c r="HH38" s="6">
        <v>0</v>
      </c>
      <c r="HI38" s="5">
        <v>0</v>
      </c>
      <c r="HJ38" s="8">
        <v>0</v>
      </c>
      <c r="HK38" s="6">
        <v>0</v>
      </c>
      <c r="HL38" s="5">
        <v>0</v>
      </c>
      <c r="HM38" s="8">
        <v>0</v>
      </c>
      <c r="HN38" s="6">
        <v>0</v>
      </c>
      <c r="HO38" s="5">
        <v>0</v>
      </c>
      <c r="HP38" s="8">
        <v>0</v>
      </c>
      <c r="HQ38" s="6">
        <v>0</v>
      </c>
      <c r="HR38" s="5">
        <v>0</v>
      </c>
      <c r="HS38" s="8">
        <v>0</v>
      </c>
      <c r="HT38" s="6">
        <v>1</v>
      </c>
      <c r="HU38" s="5">
        <v>5</v>
      </c>
      <c r="HV38" s="8">
        <f t="shared" ref="HV38" si="164">HU38/HT38*1000</f>
        <v>5000</v>
      </c>
      <c r="HW38" s="6">
        <v>0</v>
      </c>
      <c r="HX38" s="5">
        <v>0</v>
      </c>
      <c r="HY38" s="8">
        <v>0</v>
      </c>
      <c r="HZ38" s="6">
        <v>0</v>
      </c>
      <c r="IA38" s="5">
        <v>0</v>
      </c>
      <c r="IB38" s="8">
        <v>0</v>
      </c>
      <c r="IC38" s="6">
        <v>0</v>
      </c>
      <c r="ID38" s="5">
        <v>3</v>
      </c>
      <c r="IE38" s="8">
        <v>0</v>
      </c>
      <c r="IF38" s="6">
        <v>0</v>
      </c>
      <c r="IG38" s="5">
        <v>0</v>
      </c>
      <c r="IH38" s="8">
        <v>0</v>
      </c>
      <c r="II38" s="6">
        <v>0</v>
      </c>
      <c r="IJ38" s="5">
        <v>0</v>
      </c>
      <c r="IK38" s="8">
        <v>0</v>
      </c>
      <c r="IL38" s="6">
        <v>0</v>
      </c>
      <c r="IM38" s="5">
        <v>0</v>
      </c>
      <c r="IN38" s="8">
        <v>0</v>
      </c>
      <c r="IO38" s="6">
        <v>5</v>
      </c>
      <c r="IP38" s="5">
        <v>49</v>
      </c>
      <c r="IQ38" s="8">
        <f t="shared" si="146"/>
        <v>9800</v>
      </c>
      <c r="IR38" s="6">
        <v>0</v>
      </c>
      <c r="IS38" s="5">
        <v>0</v>
      </c>
      <c r="IT38" s="8">
        <v>0</v>
      </c>
      <c r="IU38" s="6">
        <v>20</v>
      </c>
      <c r="IV38" s="5">
        <v>121</v>
      </c>
      <c r="IW38" s="8">
        <f t="shared" si="147"/>
        <v>6050</v>
      </c>
      <c r="IX38" s="6">
        <v>907</v>
      </c>
      <c r="IY38" s="5">
        <v>1098</v>
      </c>
      <c r="IZ38" s="8">
        <f t="shared" si="148"/>
        <v>1210.5843439911796</v>
      </c>
      <c r="JA38" s="6">
        <f t="shared" ref="JA38:JA69" si="165">SUM(C38,F38,I38,L38,R38,U38,X38,AD38,AM38,AP38,AS38,AV38,AY38,BE38,BH38,BN38,BQ38,CC38,CL38,CO38,CR38,CU38,CX38,DD38,DG38,DJ38,DM38,DP38,DS38,DV38,DY38,EB38,EE38,EH38,EQ38,ET38,EW38,EZ38,FC38,FF38,FI38,FL38,FO38,FR38,FU38,FX38,GA38,GG38,GM38,GV38,GY38,HB38,HE38,HH38,HK38,HN38,BT38,HQ38,HT38,HW38,HZ38,IC38,IF38,II38,IL38,IO38,IR38,IU38,IX38)</f>
        <v>1036</v>
      </c>
      <c r="JB38" s="8">
        <f t="shared" ref="JB38:JB69" si="166">SUM(D38,G38,J38,M38,S38,V38,Y38,AE38,AN38,AQ38,AT38,AW38,AZ38,BF38,BI38,BO38,BR38,CD38,CM38,CP38,CS38,CV38,CY38,DE38,DH38,DK38,DN38,DQ38,DT38,DW38,DZ38,EC38,EF38,EI38,ER38,EU38,EX38,FA38,FD38,FG38,FJ38,FM38,FP38,FS38,FV38,FY38,GB38,GH38,GN38,GW38,GZ38,HC38,HF38,HI38,HL38,HO38,BU38,HR38,HU38,HX38,IA38,ID38,IG38,IJ38,IM38,IP38,IS38,IV38,IY38)</f>
        <v>2116</v>
      </c>
    </row>
    <row r="39" spans="1:262" x14ac:dyDescent="0.3">
      <c r="A39" s="43">
        <v>2006</v>
      </c>
      <c r="B39" s="44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2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8</v>
      </c>
      <c r="AZ39" s="5">
        <v>75</v>
      </c>
      <c r="BA39" s="8">
        <f t="shared" si="153"/>
        <v>9375</v>
      </c>
      <c r="BB39" s="6">
        <v>0</v>
      </c>
      <c r="BC39" s="5">
        <v>0</v>
      </c>
      <c r="BD39" s="8">
        <f t="shared" si="140"/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f t="shared" si="141"/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f t="shared" si="142"/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1</v>
      </c>
      <c r="DQ39" s="5">
        <v>7</v>
      </c>
      <c r="DR39" s="8">
        <f t="shared" ref="DR39" si="167">DQ39/DP39*1000</f>
        <v>7000</v>
      </c>
      <c r="DS39" s="6">
        <v>0</v>
      </c>
      <c r="DT39" s="5">
        <v>0</v>
      </c>
      <c r="DU39" s="8">
        <v>0</v>
      </c>
      <c r="DV39" s="6">
        <v>0</v>
      </c>
      <c r="DW39" s="5">
        <v>0</v>
      </c>
      <c r="DX39" s="8">
        <v>0</v>
      </c>
      <c r="DY39" s="6">
        <v>0</v>
      </c>
      <c r="DZ39" s="5">
        <v>0</v>
      </c>
      <c r="EA39" s="8">
        <v>0</v>
      </c>
      <c r="EB39" s="6">
        <v>0</v>
      </c>
      <c r="EC39" s="5">
        <v>3</v>
      </c>
      <c r="ED39" s="8">
        <v>0</v>
      </c>
      <c r="EE39" s="6">
        <v>28</v>
      </c>
      <c r="EF39" s="5">
        <v>240</v>
      </c>
      <c r="EG39" s="8">
        <f t="shared" si="144"/>
        <v>8571.4285714285706</v>
      </c>
      <c r="EH39" s="6">
        <v>0</v>
      </c>
      <c r="EI39" s="5">
        <v>0</v>
      </c>
      <c r="EJ39" s="8">
        <v>0</v>
      </c>
      <c r="EK39" s="6">
        <v>0</v>
      </c>
      <c r="EL39" s="5">
        <v>0</v>
      </c>
      <c r="EM39" s="8">
        <v>0</v>
      </c>
      <c r="EN39" s="6">
        <v>0</v>
      </c>
      <c r="EO39" s="5">
        <v>0</v>
      </c>
      <c r="EP39" s="8">
        <v>0</v>
      </c>
      <c r="EQ39" s="6">
        <v>0</v>
      </c>
      <c r="ER39" s="5">
        <v>0</v>
      </c>
      <c r="ES39" s="8">
        <v>0</v>
      </c>
      <c r="ET39" s="6">
        <v>0</v>
      </c>
      <c r="EU39" s="5">
        <v>0</v>
      </c>
      <c r="EV39" s="8">
        <v>0</v>
      </c>
      <c r="EW39" s="6">
        <v>0</v>
      </c>
      <c r="EX39" s="5">
        <v>0</v>
      </c>
      <c r="EY39" s="8">
        <v>0</v>
      </c>
      <c r="EZ39" s="6">
        <v>194</v>
      </c>
      <c r="FA39" s="5">
        <v>691</v>
      </c>
      <c r="FB39" s="8">
        <f t="shared" si="145"/>
        <v>3561.8556701030925</v>
      </c>
      <c r="FC39" s="6">
        <v>0</v>
      </c>
      <c r="FD39" s="5">
        <v>0</v>
      </c>
      <c r="FE39" s="8">
        <v>0</v>
      </c>
      <c r="FF39" s="6">
        <v>0</v>
      </c>
      <c r="FG39" s="5">
        <v>0</v>
      </c>
      <c r="FH39" s="8">
        <v>0</v>
      </c>
      <c r="FI39" s="6">
        <v>0</v>
      </c>
      <c r="FJ39" s="5">
        <v>0</v>
      </c>
      <c r="FK39" s="8">
        <v>0</v>
      </c>
      <c r="FL39" s="6">
        <v>0</v>
      </c>
      <c r="FM39" s="5">
        <v>0</v>
      </c>
      <c r="FN39" s="8">
        <v>0</v>
      </c>
      <c r="FO39" s="6">
        <v>0</v>
      </c>
      <c r="FP39" s="5">
        <v>0</v>
      </c>
      <c r="FQ39" s="8">
        <v>0</v>
      </c>
      <c r="FR39" s="6">
        <v>0</v>
      </c>
      <c r="FS39" s="5">
        <v>0</v>
      </c>
      <c r="FT39" s="8">
        <v>0</v>
      </c>
      <c r="FU39" s="6">
        <v>0</v>
      </c>
      <c r="FV39" s="5">
        <v>0</v>
      </c>
      <c r="FW39" s="8">
        <v>0</v>
      </c>
      <c r="FX39" s="6">
        <v>0</v>
      </c>
      <c r="FY39" s="5">
        <v>0</v>
      </c>
      <c r="FZ39" s="8">
        <v>0</v>
      </c>
      <c r="GA39" s="6">
        <v>0</v>
      </c>
      <c r="GB39" s="5">
        <v>0</v>
      </c>
      <c r="GC39" s="8">
        <v>0</v>
      </c>
      <c r="GD39" s="6">
        <v>0</v>
      </c>
      <c r="GE39" s="5">
        <v>0</v>
      </c>
      <c r="GF39" s="8">
        <v>0</v>
      </c>
      <c r="GG39" s="6">
        <v>0</v>
      </c>
      <c r="GH39" s="5">
        <v>0</v>
      </c>
      <c r="GI39" s="8">
        <v>0</v>
      </c>
      <c r="GJ39" s="6">
        <v>0</v>
      </c>
      <c r="GK39" s="5">
        <v>0</v>
      </c>
      <c r="GL39" s="8">
        <v>0</v>
      </c>
      <c r="GM39" s="6">
        <v>2</v>
      </c>
      <c r="GN39" s="5">
        <v>25</v>
      </c>
      <c r="GO39" s="8">
        <f t="shared" si="157"/>
        <v>12500</v>
      </c>
      <c r="GP39" s="6">
        <v>0</v>
      </c>
      <c r="GQ39" s="5">
        <v>0</v>
      </c>
      <c r="GR39" s="8">
        <v>0</v>
      </c>
      <c r="GS39" s="6">
        <v>0</v>
      </c>
      <c r="GT39" s="5">
        <v>0</v>
      </c>
      <c r="GU39" s="8">
        <v>0</v>
      </c>
      <c r="GV39" s="6">
        <v>0</v>
      </c>
      <c r="GW39" s="5">
        <v>0</v>
      </c>
      <c r="GX39" s="8">
        <v>0</v>
      </c>
      <c r="GY39" s="6">
        <v>0</v>
      </c>
      <c r="GZ39" s="5">
        <v>0</v>
      </c>
      <c r="HA39" s="8">
        <v>0</v>
      </c>
      <c r="HB39" s="6">
        <v>0</v>
      </c>
      <c r="HC39" s="5">
        <v>0</v>
      </c>
      <c r="HD39" s="8">
        <v>0</v>
      </c>
      <c r="HE39" s="6">
        <v>0</v>
      </c>
      <c r="HF39" s="5">
        <v>0</v>
      </c>
      <c r="HG39" s="8">
        <v>0</v>
      </c>
      <c r="HH39" s="6">
        <v>0</v>
      </c>
      <c r="HI39" s="5">
        <v>0</v>
      </c>
      <c r="HJ39" s="8">
        <v>0</v>
      </c>
      <c r="HK39" s="6">
        <v>20</v>
      </c>
      <c r="HL39" s="5">
        <v>163</v>
      </c>
      <c r="HM39" s="8">
        <f t="shared" ref="HM39:HM40" si="168">HL39/HK39*1000</f>
        <v>8150</v>
      </c>
      <c r="HN39" s="6">
        <v>0</v>
      </c>
      <c r="HO39" s="5">
        <v>0</v>
      </c>
      <c r="HP39" s="8">
        <v>0</v>
      </c>
      <c r="HQ39" s="6">
        <v>0</v>
      </c>
      <c r="HR39" s="5">
        <v>0</v>
      </c>
      <c r="HS39" s="8">
        <v>0</v>
      </c>
      <c r="HT39" s="6">
        <v>4</v>
      </c>
      <c r="HU39" s="5">
        <v>27</v>
      </c>
      <c r="HV39" s="8">
        <f t="shared" ref="HV39" si="169">HU39/HT39*1000</f>
        <v>6750</v>
      </c>
      <c r="HW39" s="6">
        <v>0</v>
      </c>
      <c r="HX39" s="5">
        <v>0</v>
      </c>
      <c r="HY39" s="8">
        <v>0</v>
      </c>
      <c r="HZ39" s="6">
        <v>0</v>
      </c>
      <c r="IA39" s="5">
        <v>0</v>
      </c>
      <c r="IB39" s="8">
        <v>0</v>
      </c>
      <c r="IC39" s="6">
        <v>1</v>
      </c>
      <c r="ID39" s="5">
        <v>5</v>
      </c>
      <c r="IE39" s="8">
        <f t="shared" ref="IE39" si="170">ID39/IC39*1000</f>
        <v>5000</v>
      </c>
      <c r="IF39" s="6">
        <v>0</v>
      </c>
      <c r="IG39" s="5">
        <v>0</v>
      </c>
      <c r="IH39" s="8">
        <v>0</v>
      </c>
      <c r="II39" s="6">
        <v>0</v>
      </c>
      <c r="IJ39" s="5">
        <v>0</v>
      </c>
      <c r="IK39" s="8">
        <v>0</v>
      </c>
      <c r="IL39" s="6">
        <v>0</v>
      </c>
      <c r="IM39" s="5">
        <v>0</v>
      </c>
      <c r="IN39" s="8">
        <v>0</v>
      </c>
      <c r="IO39" s="6">
        <v>7</v>
      </c>
      <c r="IP39" s="5">
        <v>56</v>
      </c>
      <c r="IQ39" s="8">
        <f t="shared" si="146"/>
        <v>8000</v>
      </c>
      <c r="IR39" s="6">
        <v>0</v>
      </c>
      <c r="IS39" s="5">
        <v>0</v>
      </c>
      <c r="IT39" s="8">
        <v>0</v>
      </c>
      <c r="IU39" s="6">
        <v>34</v>
      </c>
      <c r="IV39" s="5">
        <v>250</v>
      </c>
      <c r="IW39" s="8">
        <f t="shared" si="147"/>
        <v>7352.9411764705883</v>
      </c>
      <c r="IX39" s="6">
        <v>325</v>
      </c>
      <c r="IY39" s="5">
        <v>2444</v>
      </c>
      <c r="IZ39" s="8">
        <f t="shared" si="148"/>
        <v>7520</v>
      </c>
      <c r="JA39" s="6">
        <f t="shared" si="165"/>
        <v>624</v>
      </c>
      <c r="JB39" s="8">
        <f t="shared" si="166"/>
        <v>3988</v>
      </c>
    </row>
    <row r="40" spans="1:262" x14ac:dyDescent="0.3">
      <c r="A40" s="43">
        <v>2006</v>
      </c>
      <c r="B40" s="44" t="s">
        <v>10</v>
      </c>
      <c r="C40" s="6">
        <v>0</v>
      </c>
      <c r="D40" s="5">
        <v>0</v>
      </c>
      <c r="E40" s="8">
        <v>0</v>
      </c>
      <c r="F40" s="6">
        <v>40</v>
      </c>
      <c r="G40" s="5">
        <v>164</v>
      </c>
      <c r="H40" s="8">
        <f t="shared" si="149"/>
        <v>4100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4</v>
      </c>
      <c r="AZ40" s="5">
        <v>37</v>
      </c>
      <c r="BA40" s="8">
        <f t="shared" si="153"/>
        <v>9250</v>
      </c>
      <c r="BB40" s="6">
        <v>0</v>
      </c>
      <c r="BC40" s="5">
        <v>0</v>
      </c>
      <c r="BD40" s="8">
        <f t="shared" si="140"/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f t="shared" si="141"/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f t="shared" si="142"/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4</v>
      </c>
      <c r="CS40" s="5">
        <v>25</v>
      </c>
      <c r="CT40" s="8">
        <f t="shared" si="163"/>
        <v>6250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1</v>
      </c>
      <c r="DR40" s="8">
        <v>0</v>
      </c>
      <c r="DS40" s="6">
        <v>0</v>
      </c>
      <c r="DT40" s="5">
        <v>0</v>
      </c>
      <c r="DU40" s="8">
        <v>0</v>
      </c>
      <c r="DV40" s="6">
        <v>0</v>
      </c>
      <c r="DW40" s="5">
        <v>0</v>
      </c>
      <c r="DX40" s="8">
        <v>0</v>
      </c>
      <c r="DY40" s="6">
        <v>0</v>
      </c>
      <c r="DZ40" s="5">
        <v>0</v>
      </c>
      <c r="EA40" s="8">
        <v>0</v>
      </c>
      <c r="EB40" s="6">
        <v>0</v>
      </c>
      <c r="EC40" s="5">
        <v>0</v>
      </c>
      <c r="ED40" s="8">
        <v>0</v>
      </c>
      <c r="EE40" s="6">
        <v>6</v>
      </c>
      <c r="EF40" s="5">
        <v>158</v>
      </c>
      <c r="EG40" s="8">
        <f t="shared" si="144"/>
        <v>26333.333333333332</v>
      </c>
      <c r="EH40" s="6">
        <v>0</v>
      </c>
      <c r="EI40" s="5">
        <v>0</v>
      </c>
      <c r="EJ40" s="8">
        <v>0</v>
      </c>
      <c r="EK40" s="6">
        <v>0</v>
      </c>
      <c r="EL40" s="5">
        <v>0</v>
      </c>
      <c r="EM40" s="8">
        <v>0</v>
      </c>
      <c r="EN40" s="6">
        <v>0</v>
      </c>
      <c r="EO40" s="5">
        <v>0</v>
      </c>
      <c r="EP40" s="8">
        <v>0</v>
      </c>
      <c r="EQ40" s="6">
        <v>0</v>
      </c>
      <c r="ER40" s="5">
        <v>0</v>
      </c>
      <c r="ES40" s="8">
        <v>0</v>
      </c>
      <c r="ET40" s="6">
        <v>0</v>
      </c>
      <c r="EU40" s="5">
        <v>0</v>
      </c>
      <c r="EV40" s="8">
        <v>0</v>
      </c>
      <c r="EW40" s="6">
        <v>0</v>
      </c>
      <c r="EX40" s="5">
        <v>0</v>
      </c>
      <c r="EY40" s="8">
        <v>0</v>
      </c>
      <c r="EZ40" s="6">
        <v>59</v>
      </c>
      <c r="FA40" s="5">
        <v>435</v>
      </c>
      <c r="FB40" s="8">
        <f t="shared" si="145"/>
        <v>7372.8813559322034</v>
      </c>
      <c r="FC40" s="6">
        <v>0</v>
      </c>
      <c r="FD40" s="5">
        <v>0</v>
      </c>
      <c r="FE40" s="8">
        <v>0</v>
      </c>
      <c r="FF40" s="6">
        <v>0</v>
      </c>
      <c r="FG40" s="5">
        <v>0</v>
      </c>
      <c r="FH40" s="8">
        <v>0</v>
      </c>
      <c r="FI40" s="6">
        <v>5</v>
      </c>
      <c r="FJ40" s="5">
        <v>299</v>
      </c>
      <c r="FK40" s="8">
        <f t="shared" ref="FK40:FK43" si="171">FJ40/FI40*1000</f>
        <v>59800</v>
      </c>
      <c r="FL40" s="6">
        <v>0</v>
      </c>
      <c r="FM40" s="5">
        <v>0</v>
      </c>
      <c r="FN40" s="8">
        <v>0</v>
      </c>
      <c r="FO40" s="6">
        <v>0</v>
      </c>
      <c r="FP40" s="5">
        <v>0</v>
      </c>
      <c r="FQ40" s="8">
        <v>0</v>
      </c>
      <c r="FR40" s="6">
        <v>0</v>
      </c>
      <c r="FS40" s="5">
        <v>0</v>
      </c>
      <c r="FT40" s="8">
        <v>0</v>
      </c>
      <c r="FU40" s="6">
        <v>0</v>
      </c>
      <c r="FV40" s="5">
        <v>0</v>
      </c>
      <c r="FW40" s="8">
        <v>0</v>
      </c>
      <c r="FX40" s="6">
        <v>0</v>
      </c>
      <c r="FY40" s="5">
        <v>0</v>
      </c>
      <c r="FZ40" s="8">
        <v>0</v>
      </c>
      <c r="GA40" s="6">
        <v>0</v>
      </c>
      <c r="GB40" s="5">
        <v>0</v>
      </c>
      <c r="GC40" s="8">
        <v>0</v>
      </c>
      <c r="GD40" s="6">
        <v>0</v>
      </c>
      <c r="GE40" s="5">
        <v>0</v>
      </c>
      <c r="GF40" s="8">
        <v>0</v>
      </c>
      <c r="GG40" s="6">
        <v>0</v>
      </c>
      <c r="GH40" s="5">
        <v>0</v>
      </c>
      <c r="GI40" s="8">
        <v>0</v>
      </c>
      <c r="GJ40" s="6">
        <v>0</v>
      </c>
      <c r="GK40" s="5">
        <v>0</v>
      </c>
      <c r="GL40" s="8">
        <v>0</v>
      </c>
      <c r="GM40" s="6">
        <v>0</v>
      </c>
      <c r="GN40" s="5">
        <v>0</v>
      </c>
      <c r="GO40" s="8">
        <v>0</v>
      </c>
      <c r="GP40" s="6">
        <v>0</v>
      </c>
      <c r="GQ40" s="5">
        <v>0</v>
      </c>
      <c r="GR40" s="8">
        <v>0</v>
      </c>
      <c r="GS40" s="6">
        <v>0</v>
      </c>
      <c r="GT40" s="5">
        <v>0</v>
      </c>
      <c r="GU40" s="8">
        <v>0</v>
      </c>
      <c r="GV40" s="6">
        <v>0</v>
      </c>
      <c r="GW40" s="5">
        <v>3</v>
      </c>
      <c r="GX40" s="8">
        <v>0</v>
      </c>
      <c r="GY40" s="6">
        <v>0</v>
      </c>
      <c r="GZ40" s="5">
        <v>0</v>
      </c>
      <c r="HA40" s="8">
        <v>0</v>
      </c>
      <c r="HB40" s="6">
        <v>0</v>
      </c>
      <c r="HC40" s="5">
        <v>0</v>
      </c>
      <c r="HD40" s="8">
        <v>0</v>
      </c>
      <c r="HE40" s="6">
        <v>0</v>
      </c>
      <c r="HF40" s="5">
        <v>0</v>
      </c>
      <c r="HG40" s="8">
        <v>0</v>
      </c>
      <c r="HH40" s="6">
        <v>0</v>
      </c>
      <c r="HI40" s="5">
        <v>0</v>
      </c>
      <c r="HJ40" s="8">
        <v>0</v>
      </c>
      <c r="HK40" s="6">
        <v>20</v>
      </c>
      <c r="HL40" s="5">
        <v>175</v>
      </c>
      <c r="HM40" s="8">
        <f t="shared" si="168"/>
        <v>8750</v>
      </c>
      <c r="HN40" s="6">
        <v>0</v>
      </c>
      <c r="HO40" s="5">
        <v>0</v>
      </c>
      <c r="HP40" s="8">
        <v>0</v>
      </c>
      <c r="HQ40" s="6">
        <v>0</v>
      </c>
      <c r="HR40" s="5">
        <v>0</v>
      </c>
      <c r="HS40" s="8">
        <v>0</v>
      </c>
      <c r="HT40" s="6">
        <v>3</v>
      </c>
      <c r="HU40" s="5">
        <v>27</v>
      </c>
      <c r="HV40" s="8">
        <f t="shared" ref="HV40" si="172">HU40/HT40*1000</f>
        <v>9000</v>
      </c>
      <c r="HW40" s="6">
        <v>0</v>
      </c>
      <c r="HX40" s="5">
        <v>0</v>
      </c>
      <c r="HY40" s="8">
        <v>0</v>
      </c>
      <c r="HZ40" s="6">
        <v>0</v>
      </c>
      <c r="IA40" s="5">
        <v>0</v>
      </c>
      <c r="IB40" s="8">
        <v>0</v>
      </c>
      <c r="IC40" s="6">
        <v>1</v>
      </c>
      <c r="ID40" s="5">
        <v>4</v>
      </c>
      <c r="IE40" s="8">
        <f t="shared" ref="IE40" si="173">ID40/IC40*1000</f>
        <v>4000</v>
      </c>
      <c r="IF40" s="6">
        <v>0</v>
      </c>
      <c r="IG40" s="5">
        <v>0</v>
      </c>
      <c r="IH40" s="8">
        <v>0</v>
      </c>
      <c r="II40" s="6">
        <v>0</v>
      </c>
      <c r="IJ40" s="5">
        <v>0</v>
      </c>
      <c r="IK40" s="8">
        <v>0</v>
      </c>
      <c r="IL40" s="6">
        <v>0</v>
      </c>
      <c r="IM40" s="5">
        <v>0</v>
      </c>
      <c r="IN40" s="8">
        <v>0</v>
      </c>
      <c r="IO40" s="6">
        <v>4</v>
      </c>
      <c r="IP40" s="5">
        <v>35</v>
      </c>
      <c r="IQ40" s="8">
        <f t="shared" si="146"/>
        <v>8750</v>
      </c>
      <c r="IR40" s="6">
        <v>0</v>
      </c>
      <c r="IS40" s="5">
        <v>0</v>
      </c>
      <c r="IT40" s="8">
        <v>0</v>
      </c>
      <c r="IU40" s="6">
        <v>13</v>
      </c>
      <c r="IV40" s="5">
        <v>138</v>
      </c>
      <c r="IW40" s="8">
        <f t="shared" si="147"/>
        <v>10615.384615384615</v>
      </c>
      <c r="IX40" s="6">
        <v>369</v>
      </c>
      <c r="IY40" s="5">
        <v>2773</v>
      </c>
      <c r="IZ40" s="8">
        <f t="shared" si="148"/>
        <v>7514.9051490514912</v>
      </c>
      <c r="JA40" s="6">
        <f t="shared" si="165"/>
        <v>528</v>
      </c>
      <c r="JB40" s="8">
        <f t="shared" si="166"/>
        <v>4274</v>
      </c>
    </row>
    <row r="41" spans="1:262" x14ac:dyDescent="0.3">
      <c r="A41" s="43">
        <v>2006</v>
      </c>
      <c r="B41" s="44" t="s">
        <v>11</v>
      </c>
      <c r="C41" s="6">
        <v>0</v>
      </c>
      <c r="D41" s="5">
        <v>0</v>
      </c>
      <c r="E41" s="8">
        <v>0</v>
      </c>
      <c r="F41" s="6">
        <v>7</v>
      </c>
      <c r="G41" s="5">
        <v>52</v>
      </c>
      <c r="H41" s="8">
        <f t="shared" si="149"/>
        <v>7428.5714285714284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5</v>
      </c>
      <c r="AZ41" s="5">
        <v>52</v>
      </c>
      <c r="BA41" s="8">
        <f t="shared" si="153"/>
        <v>10400</v>
      </c>
      <c r="BB41" s="6">
        <v>0</v>
      </c>
      <c r="BC41" s="5">
        <v>0</v>
      </c>
      <c r="BD41" s="8">
        <f t="shared" si="140"/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f t="shared" si="141"/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f t="shared" si="142"/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6">
        <v>0</v>
      </c>
      <c r="DZ41" s="5">
        <v>0</v>
      </c>
      <c r="EA41" s="8">
        <v>0</v>
      </c>
      <c r="EB41" s="6">
        <v>0</v>
      </c>
      <c r="EC41" s="5">
        <v>2</v>
      </c>
      <c r="ED41" s="8">
        <v>0</v>
      </c>
      <c r="EE41" s="6">
        <v>35</v>
      </c>
      <c r="EF41" s="5">
        <v>498</v>
      </c>
      <c r="EG41" s="8">
        <f t="shared" si="144"/>
        <v>14228.571428571428</v>
      </c>
      <c r="EH41" s="6">
        <v>0</v>
      </c>
      <c r="EI41" s="5">
        <v>0</v>
      </c>
      <c r="EJ41" s="8">
        <v>0</v>
      </c>
      <c r="EK41" s="6">
        <v>0</v>
      </c>
      <c r="EL41" s="5">
        <v>0</v>
      </c>
      <c r="EM41" s="8">
        <v>0</v>
      </c>
      <c r="EN41" s="6">
        <v>0</v>
      </c>
      <c r="EO41" s="5">
        <v>0</v>
      </c>
      <c r="EP41" s="8">
        <v>0</v>
      </c>
      <c r="EQ41" s="6">
        <v>0</v>
      </c>
      <c r="ER41" s="5">
        <v>0</v>
      </c>
      <c r="ES41" s="8">
        <v>0</v>
      </c>
      <c r="ET41" s="6">
        <v>0</v>
      </c>
      <c r="EU41" s="5">
        <v>0</v>
      </c>
      <c r="EV41" s="8">
        <v>0</v>
      </c>
      <c r="EW41" s="6">
        <v>0</v>
      </c>
      <c r="EX41" s="5">
        <v>0</v>
      </c>
      <c r="EY41" s="8">
        <v>0</v>
      </c>
      <c r="EZ41" s="6">
        <v>112</v>
      </c>
      <c r="FA41" s="5">
        <v>1097</v>
      </c>
      <c r="FB41" s="8">
        <f t="shared" si="145"/>
        <v>9794.6428571428569</v>
      </c>
      <c r="FC41" s="6">
        <v>0</v>
      </c>
      <c r="FD41" s="5">
        <v>0</v>
      </c>
      <c r="FE41" s="8">
        <v>0</v>
      </c>
      <c r="FF41" s="6">
        <v>0</v>
      </c>
      <c r="FG41" s="5">
        <v>0</v>
      </c>
      <c r="FH41" s="8">
        <v>0</v>
      </c>
      <c r="FI41" s="6">
        <v>1</v>
      </c>
      <c r="FJ41" s="5">
        <v>42</v>
      </c>
      <c r="FK41" s="8">
        <f t="shared" si="171"/>
        <v>42000</v>
      </c>
      <c r="FL41" s="6">
        <v>0</v>
      </c>
      <c r="FM41" s="5">
        <v>0</v>
      </c>
      <c r="FN41" s="8">
        <v>0</v>
      </c>
      <c r="FO41" s="6">
        <v>0</v>
      </c>
      <c r="FP41" s="5">
        <v>0</v>
      </c>
      <c r="FQ41" s="8">
        <v>0</v>
      </c>
      <c r="FR41" s="6">
        <v>0</v>
      </c>
      <c r="FS41" s="5">
        <v>0</v>
      </c>
      <c r="FT41" s="8">
        <v>0</v>
      </c>
      <c r="FU41" s="6">
        <v>0</v>
      </c>
      <c r="FV41" s="5">
        <v>0</v>
      </c>
      <c r="FW41" s="8">
        <v>0</v>
      </c>
      <c r="FX41" s="6">
        <v>0</v>
      </c>
      <c r="FY41" s="5">
        <v>0</v>
      </c>
      <c r="FZ41" s="8">
        <v>0</v>
      </c>
      <c r="GA41" s="6">
        <v>0</v>
      </c>
      <c r="GB41" s="5">
        <v>0</v>
      </c>
      <c r="GC41" s="8">
        <v>0</v>
      </c>
      <c r="GD41" s="6">
        <v>0</v>
      </c>
      <c r="GE41" s="5">
        <v>0</v>
      </c>
      <c r="GF41" s="8">
        <v>0</v>
      </c>
      <c r="GG41" s="6">
        <v>0</v>
      </c>
      <c r="GH41" s="5">
        <v>0</v>
      </c>
      <c r="GI41" s="8">
        <v>0</v>
      </c>
      <c r="GJ41" s="6">
        <v>0</v>
      </c>
      <c r="GK41" s="5">
        <v>0</v>
      </c>
      <c r="GL41" s="8">
        <v>0</v>
      </c>
      <c r="GM41" s="6">
        <v>0</v>
      </c>
      <c r="GN41" s="5">
        <v>0</v>
      </c>
      <c r="GO41" s="8">
        <v>0</v>
      </c>
      <c r="GP41" s="6">
        <v>0</v>
      </c>
      <c r="GQ41" s="5">
        <v>0</v>
      </c>
      <c r="GR41" s="8">
        <v>0</v>
      </c>
      <c r="GS41" s="6">
        <v>0</v>
      </c>
      <c r="GT41" s="5">
        <v>0</v>
      </c>
      <c r="GU41" s="8">
        <v>0</v>
      </c>
      <c r="GV41" s="6">
        <v>0</v>
      </c>
      <c r="GW41" s="5">
        <v>0</v>
      </c>
      <c r="GX41" s="8">
        <v>0</v>
      </c>
      <c r="GY41" s="6">
        <v>0</v>
      </c>
      <c r="GZ41" s="5">
        <v>0</v>
      </c>
      <c r="HA41" s="8">
        <v>0</v>
      </c>
      <c r="HB41" s="6">
        <v>0</v>
      </c>
      <c r="HC41" s="5">
        <v>0</v>
      </c>
      <c r="HD41" s="8">
        <v>0</v>
      </c>
      <c r="HE41" s="6">
        <v>0</v>
      </c>
      <c r="HF41" s="5">
        <v>0</v>
      </c>
      <c r="HG41" s="8">
        <v>0</v>
      </c>
      <c r="HH41" s="6">
        <v>0</v>
      </c>
      <c r="HI41" s="5">
        <v>0</v>
      </c>
      <c r="HJ41" s="8">
        <v>0</v>
      </c>
      <c r="HK41" s="6">
        <v>0</v>
      </c>
      <c r="HL41" s="5">
        <v>0</v>
      </c>
      <c r="HM41" s="8">
        <v>0</v>
      </c>
      <c r="HN41" s="6">
        <v>0</v>
      </c>
      <c r="HO41" s="5">
        <v>0</v>
      </c>
      <c r="HP41" s="8">
        <v>0</v>
      </c>
      <c r="HQ41" s="6">
        <v>0</v>
      </c>
      <c r="HR41" s="5">
        <v>0</v>
      </c>
      <c r="HS41" s="8">
        <v>0</v>
      </c>
      <c r="HT41" s="6">
        <v>0</v>
      </c>
      <c r="HU41" s="5">
        <v>0</v>
      </c>
      <c r="HV41" s="8">
        <v>0</v>
      </c>
      <c r="HW41" s="6">
        <v>0</v>
      </c>
      <c r="HX41" s="5">
        <v>0</v>
      </c>
      <c r="HY41" s="8">
        <v>0</v>
      </c>
      <c r="HZ41" s="6">
        <v>0</v>
      </c>
      <c r="IA41" s="5">
        <v>0</v>
      </c>
      <c r="IB41" s="8">
        <v>0</v>
      </c>
      <c r="IC41" s="6">
        <v>0</v>
      </c>
      <c r="ID41" s="5">
        <v>4</v>
      </c>
      <c r="IE41" s="8">
        <v>0</v>
      </c>
      <c r="IF41" s="6">
        <v>0</v>
      </c>
      <c r="IG41" s="5">
        <v>0</v>
      </c>
      <c r="IH41" s="8">
        <v>0</v>
      </c>
      <c r="II41" s="6">
        <v>0</v>
      </c>
      <c r="IJ41" s="5">
        <v>2</v>
      </c>
      <c r="IK41" s="8">
        <v>0</v>
      </c>
      <c r="IL41" s="6">
        <v>0</v>
      </c>
      <c r="IM41" s="5">
        <v>0</v>
      </c>
      <c r="IN41" s="8">
        <v>0</v>
      </c>
      <c r="IO41" s="6">
        <v>7</v>
      </c>
      <c r="IP41" s="5">
        <v>64</v>
      </c>
      <c r="IQ41" s="8">
        <f t="shared" si="146"/>
        <v>9142.8571428571431</v>
      </c>
      <c r="IR41" s="6">
        <v>0</v>
      </c>
      <c r="IS41" s="5">
        <v>0</v>
      </c>
      <c r="IT41" s="8">
        <v>0</v>
      </c>
      <c r="IU41" s="6">
        <v>38</v>
      </c>
      <c r="IV41" s="5">
        <v>445</v>
      </c>
      <c r="IW41" s="8">
        <f t="shared" si="147"/>
        <v>11710.526315789475</v>
      </c>
      <c r="IX41" s="6">
        <v>113</v>
      </c>
      <c r="IY41" s="5">
        <v>836</v>
      </c>
      <c r="IZ41" s="8">
        <f t="shared" si="148"/>
        <v>7398.2300884955748</v>
      </c>
      <c r="JA41" s="6">
        <f t="shared" si="165"/>
        <v>318</v>
      </c>
      <c r="JB41" s="8">
        <f t="shared" si="166"/>
        <v>3094</v>
      </c>
    </row>
    <row r="42" spans="1:262" x14ac:dyDescent="0.3">
      <c r="A42" s="43">
        <v>2006</v>
      </c>
      <c r="B42" s="44" t="s">
        <v>12</v>
      </c>
      <c r="C42" s="6">
        <v>0</v>
      </c>
      <c r="D42" s="5">
        <v>0</v>
      </c>
      <c r="E42" s="8">
        <v>0</v>
      </c>
      <c r="F42" s="6">
        <v>5</v>
      </c>
      <c r="G42" s="5">
        <v>54</v>
      </c>
      <c r="H42" s="8">
        <f t="shared" si="149"/>
        <v>10800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9</v>
      </c>
      <c r="AZ42" s="5">
        <v>101</v>
      </c>
      <c r="BA42" s="8">
        <f t="shared" si="153"/>
        <v>11222.222222222221</v>
      </c>
      <c r="BB42" s="6">
        <v>0</v>
      </c>
      <c r="BC42" s="5">
        <v>0</v>
      </c>
      <c r="BD42" s="8">
        <f t="shared" si="140"/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f t="shared" si="141"/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f t="shared" si="142"/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1</v>
      </c>
      <c r="CP42" s="5">
        <v>9</v>
      </c>
      <c r="CQ42" s="8">
        <f t="shared" ref="CQ42" si="174">CP42/CO42*1000</f>
        <v>9000</v>
      </c>
      <c r="CR42" s="6">
        <v>1</v>
      </c>
      <c r="CS42" s="5">
        <v>10</v>
      </c>
      <c r="CT42" s="8">
        <f t="shared" si="163"/>
        <v>10000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5</v>
      </c>
      <c r="DQ42" s="5">
        <v>5</v>
      </c>
      <c r="DR42" s="8">
        <f t="shared" ref="DR42" si="175">DQ42/DP42*1000</f>
        <v>1000</v>
      </c>
      <c r="DS42" s="6">
        <v>0</v>
      </c>
      <c r="DT42" s="5">
        <v>0</v>
      </c>
      <c r="DU42" s="8">
        <v>0</v>
      </c>
      <c r="DV42" s="6">
        <v>0</v>
      </c>
      <c r="DW42" s="5">
        <v>0</v>
      </c>
      <c r="DX42" s="8">
        <v>0</v>
      </c>
      <c r="DY42" s="6">
        <v>0</v>
      </c>
      <c r="DZ42" s="5">
        <v>0</v>
      </c>
      <c r="EA42" s="8">
        <v>0</v>
      </c>
      <c r="EB42" s="6">
        <v>0</v>
      </c>
      <c r="EC42" s="5">
        <v>0</v>
      </c>
      <c r="ED42" s="8">
        <v>0</v>
      </c>
      <c r="EE42" s="6">
        <v>69</v>
      </c>
      <c r="EF42" s="5">
        <v>524</v>
      </c>
      <c r="EG42" s="8">
        <f t="shared" si="144"/>
        <v>7594.202898550725</v>
      </c>
      <c r="EH42" s="6">
        <v>0</v>
      </c>
      <c r="EI42" s="5">
        <v>0</v>
      </c>
      <c r="EJ42" s="8">
        <v>0</v>
      </c>
      <c r="EK42" s="6">
        <v>0</v>
      </c>
      <c r="EL42" s="5">
        <v>0</v>
      </c>
      <c r="EM42" s="8">
        <v>0</v>
      </c>
      <c r="EN42" s="6">
        <v>0</v>
      </c>
      <c r="EO42" s="5">
        <v>0</v>
      </c>
      <c r="EP42" s="8">
        <v>0</v>
      </c>
      <c r="EQ42" s="6">
        <v>0</v>
      </c>
      <c r="ER42" s="5">
        <v>0</v>
      </c>
      <c r="ES42" s="8">
        <v>0</v>
      </c>
      <c r="ET42" s="6">
        <v>1</v>
      </c>
      <c r="EU42" s="5">
        <v>2</v>
      </c>
      <c r="EV42" s="8">
        <f t="shared" ref="EV42:EV43" si="176">EU42/ET42*1000</f>
        <v>2000</v>
      </c>
      <c r="EW42" s="6">
        <v>0</v>
      </c>
      <c r="EX42" s="5">
        <v>0</v>
      </c>
      <c r="EY42" s="8">
        <v>0</v>
      </c>
      <c r="EZ42" s="6">
        <v>45</v>
      </c>
      <c r="FA42" s="5">
        <v>928</v>
      </c>
      <c r="FB42" s="8">
        <f t="shared" si="145"/>
        <v>20622.222222222223</v>
      </c>
      <c r="FC42" s="6">
        <v>0</v>
      </c>
      <c r="FD42" s="5">
        <v>0</v>
      </c>
      <c r="FE42" s="8">
        <v>0</v>
      </c>
      <c r="FF42" s="6">
        <v>0</v>
      </c>
      <c r="FG42" s="5">
        <v>0</v>
      </c>
      <c r="FH42" s="8">
        <v>0</v>
      </c>
      <c r="FI42" s="6">
        <v>1</v>
      </c>
      <c r="FJ42" s="5">
        <v>64</v>
      </c>
      <c r="FK42" s="8">
        <f t="shared" si="171"/>
        <v>64000</v>
      </c>
      <c r="FL42" s="6">
        <v>0</v>
      </c>
      <c r="FM42" s="5">
        <v>0</v>
      </c>
      <c r="FN42" s="8">
        <v>0</v>
      </c>
      <c r="FO42" s="6">
        <v>0</v>
      </c>
      <c r="FP42" s="5">
        <v>0</v>
      </c>
      <c r="FQ42" s="8">
        <v>0</v>
      </c>
      <c r="FR42" s="6">
        <v>0</v>
      </c>
      <c r="FS42" s="5">
        <v>0</v>
      </c>
      <c r="FT42" s="8">
        <v>0</v>
      </c>
      <c r="FU42" s="6">
        <v>0</v>
      </c>
      <c r="FV42" s="5">
        <v>0</v>
      </c>
      <c r="FW42" s="8">
        <v>0</v>
      </c>
      <c r="FX42" s="6">
        <v>0</v>
      </c>
      <c r="FY42" s="5">
        <v>0</v>
      </c>
      <c r="FZ42" s="8">
        <v>0</v>
      </c>
      <c r="GA42" s="6">
        <v>0</v>
      </c>
      <c r="GB42" s="5">
        <v>0</v>
      </c>
      <c r="GC42" s="8">
        <v>0</v>
      </c>
      <c r="GD42" s="6">
        <v>0</v>
      </c>
      <c r="GE42" s="5">
        <v>0</v>
      </c>
      <c r="GF42" s="8">
        <v>0</v>
      </c>
      <c r="GG42" s="6">
        <v>0</v>
      </c>
      <c r="GH42" s="5">
        <v>0</v>
      </c>
      <c r="GI42" s="8">
        <v>0</v>
      </c>
      <c r="GJ42" s="6">
        <v>0</v>
      </c>
      <c r="GK42" s="5">
        <v>0</v>
      </c>
      <c r="GL42" s="8">
        <v>0</v>
      </c>
      <c r="GM42" s="6">
        <v>0</v>
      </c>
      <c r="GN42" s="5">
        <v>14</v>
      </c>
      <c r="GO42" s="8">
        <v>0</v>
      </c>
      <c r="GP42" s="6">
        <v>0</v>
      </c>
      <c r="GQ42" s="5">
        <v>0</v>
      </c>
      <c r="GR42" s="8">
        <v>0</v>
      </c>
      <c r="GS42" s="6">
        <v>0</v>
      </c>
      <c r="GT42" s="5">
        <v>0</v>
      </c>
      <c r="GU42" s="8">
        <v>0</v>
      </c>
      <c r="GV42" s="6">
        <v>1</v>
      </c>
      <c r="GW42" s="5">
        <v>38</v>
      </c>
      <c r="GX42" s="8">
        <f t="shared" ref="GX42" si="177">GW42/GV42*1000</f>
        <v>38000</v>
      </c>
      <c r="GY42" s="6">
        <v>0</v>
      </c>
      <c r="GZ42" s="5">
        <v>0</v>
      </c>
      <c r="HA42" s="8">
        <v>0</v>
      </c>
      <c r="HB42" s="6">
        <v>0</v>
      </c>
      <c r="HC42" s="5">
        <v>0</v>
      </c>
      <c r="HD42" s="8">
        <v>0</v>
      </c>
      <c r="HE42" s="6">
        <v>0</v>
      </c>
      <c r="HF42" s="5">
        <v>0</v>
      </c>
      <c r="HG42" s="8">
        <v>0</v>
      </c>
      <c r="HH42" s="6">
        <v>0</v>
      </c>
      <c r="HI42" s="5">
        <v>0</v>
      </c>
      <c r="HJ42" s="8">
        <v>0</v>
      </c>
      <c r="HK42" s="6">
        <v>20</v>
      </c>
      <c r="HL42" s="5">
        <v>168</v>
      </c>
      <c r="HM42" s="8">
        <f t="shared" ref="HM42:HM43" si="178">HL42/HK42*1000</f>
        <v>8400</v>
      </c>
      <c r="HN42" s="6">
        <v>0</v>
      </c>
      <c r="HO42" s="5">
        <v>0</v>
      </c>
      <c r="HP42" s="8">
        <v>0</v>
      </c>
      <c r="HQ42" s="6">
        <v>0</v>
      </c>
      <c r="HR42" s="5">
        <v>0</v>
      </c>
      <c r="HS42" s="8">
        <v>0</v>
      </c>
      <c r="HT42" s="6">
        <v>2</v>
      </c>
      <c r="HU42" s="5">
        <v>15</v>
      </c>
      <c r="HV42" s="8">
        <f t="shared" ref="HV42" si="179">HU42/HT42*1000</f>
        <v>7500</v>
      </c>
      <c r="HW42" s="6">
        <v>0</v>
      </c>
      <c r="HX42" s="5">
        <v>0</v>
      </c>
      <c r="HY42" s="8">
        <v>0</v>
      </c>
      <c r="HZ42" s="6">
        <v>0</v>
      </c>
      <c r="IA42" s="5">
        <v>0</v>
      </c>
      <c r="IB42" s="8">
        <v>0</v>
      </c>
      <c r="IC42" s="6">
        <v>2</v>
      </c>
      <c r="ID42" s="5">
        <v>23</v>
      </c>
      <c r="IE42" s="8">
        <f t="shared" ref="IE42:IE43" si="180">ID42/IC42*1000</f>
        <v>11500</v>
      </c>
      <c r="IF42" s="6">
        <v>0</v>
      </c>
      <c r="IG42" s="5">
        <v>0</v>
      </c>
      <c r="IH42" s="8">
        <v>0</v>
      </c>
      <c r="II42" s="6">
        <v>0</v>
      </c>
      <c r="IJ42" s="5">
        <v>0</v>
      </c>
      <c r="IK42" s="8">
        <v>0</v>
      </c>
      <c r="IL42" s="6">
        <v>0</v>
      </c>
      <c r="IM42" s="5">
        <v>0</v>
      </c>
      <c r="IN42" s="8">
        <v>0</v>
      </c>
      <c r="IO42" s="6">
        <v>22</v>
      </c>
      <c r="IP42" s="5">
        <v>56</v>
      </c>
      <c r="IQ42" s="8">
        <f t="shared" si="146"/>
        <v>2545.4545454545455</v>
      </c>
      <c r="IR42" s="6">
        <v>0</v>
      </c>
      <c r="IS42" s="5">
        <v>0</v>
      </c>
      <c r="IT42" s="8">
        <v>0</v>
      </c>
      <c r="IU42" s="6">
        <v>54</v>
      </c>
      <c r="IV42" s="5">
        <v>376</v>
      </c>
      <c r="IW42" s="8">
        <f t="shared" si="147"/>
        <v>6962.9629629629626</v>
      </c>
      <c r="IX42" s="6">
        <v>489</v>
      </c>
      <c r="IY42" s="5">
        <v>3170</v>
      </c>
      <c r="IZ42" s="8">
        <f t="shared" si="148"/>
        <v>6482.6175869120652</v>
      </c>
      <c r="JA42" s="6">
        <f t="shared" si="165"/>
        <v>727</v>
      </c>
      <c r="JB42" s="8">
        <f t="shared" si="166"/>
        <v>5557</v>
      </c>
    </row>
    <row r="43" spans="1:262" x14ac:dyDescent="0.3">
      <c r="A43" s="43">
        <v>2006</v>
      </c>
      <c r="B43" s="44" t="s">
        <v>13</v>
      </c>
      <c r="C43" s="6">
        <v>0</v>
      </c>
      <c r="D43" s="5">
        <v>0</v>
      </c>
      <c r="E43" s="8">
        <v>0</v>
      </c>
      <c r="F43" s="6">
        <v>4</v>
      </c>
      <c r="G43" s="5">
        <v>37</v>
      </c>
      <c r="H43" s="8">
        <f t="shared" si="149"/>
        <v>9250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125</v>
      </c>
      <c r="AZ43" s="5">
        <v>776</v>
      </c>
      <c r="BA43" s="8">
        <f t="shared" si="153"/>
        <v>6208</v>
      </c>
      <c r="BB43" s="6">
        <v>0</v>
      </c>
      <c r="BC43" s="5">
        <v>0</v>
      </c>
      <c r="BD43" s="8">
        <f t="shared" si="140"/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f t="shared" si="141"/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f t="shared" si="142"/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7</v>
      </c>
      <c r="CS43" s="5">
        <v>28</v>
      </c>
      <c r="CT43" s="8">
        <f t="shared" si="163"/>
        <v>4000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0</v>
      </c>
      <c r="DW43" s="5">
        <v>0</v>
      </c>
      <c r="DX43" s="8">
        <v>0</v>
      </c>
      <c r="DY43" s="6">
        <v>0</v>
      </c>
      <c r="DZ43" s="5">
        <v>0</v>
      </c>
      <c r="EA43" s="8">
        <v>0</v>
      </c>
      <c r="EB43" s="6">
        <v>0</v>
      </c>
      <c r="EC43" s="5">
        <v>0</v>
      </c>
      <c r="ED43" s="8">
        <v>0</v>
      </c>
      <c r="EE43" s="6">
        <v>21</v>
      </c>
      <c r="EF43" s="5">
        <v>154</v>
      </c>
      <c r="EG43" s="8">
        <f t="shared" si="144"/>
        <v>7333.333333333333</v>
      </c>
      <c r="EH43" s="6">
        <v>0</v>
      </c>
      <c r="EI43" s="5">
        <v>0</v>
      </c>
      <c r="EJ43" s="8">
        <v>0</v>
      </c>
      <c r="EK43" s="6">
        <v>0</v>
      </c>
      <c r="EL43" s="5">
        <v>0</v>
      </c>
      <c r="EM43" s="8">
        <v>0</v>
      </c>
      <c r="EN43" s="6">
        <v>0</v>
      </c>
      <c r="EO43" s="5">
        <v>0</v>
      </c>
      <c r="EP43" s="8">
        <v>0</v>
      </c>
      <c r="EQ43" s="6">
        <v>0</v>
      </c>
      <c r="ER43" s="5">
        <v>0</v>
      </c>
      <c r="ES43" s="8">
        <v>0</v>
      </c>
      <c r="ET43" s="6">
        <v>3</v>
      </c>
      <c r="EU43" s="5">
        <v>18</v>
      </c>
      <c r="EV43" s="8">
        <f t="shared" si="176"/>
        <v>6000</v>
      </c>
      <c r="EW43" s="6">
        <v>0</v>
      </c>
      <c r="EX43" s="5">
        <v>0</v>
      </c>
      <c r="EY43" s="8">
        <v>0</v>
      </c>
      <c r="EZ43" s="6">
        <v>75</v>
      </c>
      <c r="FA43" s="5">
        <v>575</v>
      </c>
      <c r="FB43" s="8">
        <f t="shared" si="145"/>
        <v>7666.666666666667</v>
      </c>
      <c r="FC43" s="6">
        <v>0</v>
      </c>
      <c r="FD43" s="5">
        <v>0</v>
      </c>
      <c r="FE43" s="8">
        <v>0</v>
      </c>
      <c r="FF43" s="6">
        <v>0</v>
      </c>
      <c r="FG43" s="5">
        <v>0</v>
      </c>
      <c r="FH43" s="8">
        <v>0</v>
      </c>
      <c r="FI43" s="6">
        <v>3</v>
      </c>
      <c r="FJ43" s="5">
        <v>80</v>
      </c>
      <c r="FK43" s="8">
        <f t="shared" si="171"/>
        <v>26666.666666666668</v>
      </c>
      <c r="FL43" s="6">
        <v>0</v>
      </c>
      <c r="FM43" s="5">
        <v>0</v>
      </c>
      <c r="FN43" s="8">
        <v>0</v>
      </c>
      <c r="FO43" s="6">
        <v>0</v>
      </c>
      <c r="FP43" s="5">
        <v>0</v>
      </c>
      <c r="FQ43" s="8">
        <v>0</v>
      </c>
      <c r="FR43" s="6">
        <v>0</v>
      </c>
      <c r="FS43" s="5">
        <v>0</v>
      </c>
      <c r="FT43" s="8">
        <v>0</v>
      </c>
      <c r="FU43" s="6">
        <v>0</v>
      </c>
      <c r="FV43" s="5">
        <v>0</v>
      </c>
      <c r="FW43" s="8">
        <v>0</v>
      </c>
      <c r="FX43" s="6">
        <v>0</v>
      </c>
      <c r="FY43" s="5">
        <v>0</v>
      </c>
      <c r="FZ43" s="8">
        <v>0</v>
      </c>
      <c r="GA43" s="6">
        <v>0</v>
      </c>
      <c r="GB43" s="5">
        <v>0</v>
      </c>
      <c r="GC43" s="8">
        <v>0</v>
      </c>
      <c r="GD43" s="6">
        <v>0</v>
      </c>
      <c r="GE43" s="5">
        <v>0</v>
      </c>
      <c r="GF43" s="8">
        <v>0</v>
      </c>
      <c r="GG43" s="6">
        <v>0</v>
      </c>
      <c r="GH43" s="5">
        <v>0</v>
      </c>
      <c r="GI43" s="8">
        <v>0</v>
      </c>
      <c r="GJ43" s="6">
        <v>0</v>
      </c>
      <c r="GK43" s="5">
        <v>0</v>
      </c>
      <c r="GL43" s="8">
        <v>0</v>
      </c>
      <c r="GM43" s="6">
        <v>0</v>
      </c>
      <c r="GN43" s="5">
        <v>1</v>
      </c>
      <c r="GO43" s="8">
        <v>0</v>
      </c>
      <c r="GP43" s="6">
        <v>0</v>
      </c>
      <c r="GQ43" s="5">
        <v>0</v>
      </c>
      <c r="GR43" s="8">
        <v>0</v>
      </c>
      <c r="GS43" s="6">
        <v>0</v>
      </c>
      <c r="GT43" s="5">
        <v>0</v>
      </c>
      <c r="GU43" s="8">
        <v>0</v>
      </c>
      <c r="GV43" s="6">
        <v>0</v>
      </c>
      <c r="GW43" s="5">
        <v>0</v>
      </c>
      <c r="GX43" s="8">
        <v>0</v>
      </c>
      <c r="GY43" s="6">
        <v>0</v>
      </c>
      <c r="GZ43" s="5">
        <v>0</v>
      </c>
      <c r="HA43" s="8">
        <v>0</v>
      </c>
      <c r="HB43" s="6">
        <v>0</v>
      </c>
      <c r="HC43" s="5">
        <v>0</v>
      </c>
      <c r="HD43" s="8">
        <v>0</v>
      </c>
      <c r="HE43" s="6">
        <v>0</v>
      </c>
      <c r="HF43" s="5">
        <v>0</v>
      </c>
      <c r="HG43" s="8">
        <v>0</v>
      </c>
      <c r="HH43" s="6">
        <v>0</v>
      </c>
      <c r="HI43" s="5">
        <v>0</v>
      </c>
      <c r="HJ43" s="8">
        <v>0</v>
      </c>
      <c r="HK43" s="6">
        <v>39</v>
      </c>
      <c r="HL43" s="5">
        <v>353</v>
      </c>
      <c r="HM43" s="8">
        <f t="shared" si="178"/>
        <v>9051.2820512820508</v>
      </c>
      <c r="HN43" s="6">
        <v>0</v>
      </c>
      <c r="HO43" s="5">
        <v>0</v>
      </c>
      <c r="HP43" s="8">
        <v>0</v>
      </c>
      <c r="HQ43" s="6">
        <v>0</v>
      </c>
      <c r="HR43" s="5">
        <v>0</v>
      </c>
      <c r="HS43" s="8">
        <v>0</v>
      </c>
      <c r="HT43" s="6">
        <v>5</v>
      </c>
      <c r="HU43" s="5">
        <v>46</v>
      </c>
      <c r="HV43" s="8">
        <f t="shared" ref="HV43" si="181">HU43/HT43*1000</f>
        <v>9200</v>
      </c>
      <c r="HW43" s="6">
        <v>0</v>
      </c>
      <c r="HX43" s="5">
        <v>0</v>
      </c>
      <c r="HY43" s="8">
        <v>0</v>
      </c>
      <c r="HZ43" s="6">
        <v>0</v>
      </c>
      <c r="IA43" s="5">
        <v>0</v>
      </c>
      <c r="IB43" s="8">
        <v>0</v>
      </c>
      <c r="IC43" s="6">
        <v>2</v>
      </c>
      <c r="ID43" s="5">
        <v>14</v>
      </c>
      <c r="IE43" s="8">
        <f t="shared" si="180"/>
        <v>7000</v>
      </c>
      <c r="IF43" s="6">
        <v>0</v>
      </c>
      <c r="IG43" s="5">
        <v>0</v>
      </c>
      <c r="IH43" s="8">
        <v>0</v>
      </c>
      <c r="II43" s="6">
        <v>0</v>
      </c>
      <c r="IJ43" s="5">
        <v>0</v>
      </c>
      <c r="IK43" s="8">
        <v>0</v>
      </c>
      <c r="IL43" s="6">
        <v>0</v>
      </c>
      <c r="IM43" s="5">
        <v>0</v>
      </c>
      <c r="IN43" s="8">
        <v>0</v>
      </c>
      <c r="IO43" s="6">
        <v>5</v>
      </c>
      <c r="IP43" s="5">
        <v>38</v>
      </c>
      <c r="IQ43" s="8">
        <f t="shared" si="146"/>
        <v>7600</v>
      </c>
      <c r="IR43" s="6">
        <v>0</v>
      </c>
      <c r="IS43" s="5">
        <v>0</v>
      </c>
      <c r="IT43" s="8">
        <v>0</v>
      </c>
      <c r="IU43" s="6">
        <v>100</v>
      </c>
      <c r="IV43" s="5">
        <v>796</v>
      </c>
      <c r="IW43" s="8">
        <f t="shared" si="147"/>
        <v>7960</v>
      </c>
      <c r="IX43" s="6">
        <v>571</v>
      </c>
      <c r="IY43" s="5">
        <v>3685</v>
      </c>
      <c r="IZ43" s="8">
        <f t="shared" si="148"/>
        <v>6453.590192644484</v>
      </c>
      <c r="JA43" s="6">
        <f t="shared" si="165"/>
        <v>960</v>
      </c>
      <c r="JB43" s="8">
        <f t="shared" si="166"/>
        <v>6601</v>
      </c>
    </row>
    <row r="44" spans="1:262" ht="15" thickBot="1" x14ac:dyDescent="0.35">
      <c r="A44" s="50"/>
      <c r="B44" s="51" t="s">
        <v>14</v>
      </c>
      <c r="C44" s="35">
        <f>SUM(C32:C43)</f>
        <v>0</v>
      </c>
      <c r="D44" s="34">
        <f>SUM(D32:D43)</f>
        <v>0</v>
      </c>
      <c r="E44" s="36"/>
      <c r="F44" s="35">
        <f>SUM(F32:F43)</f>
        <v>140</v>
      </c>
      <c r="G44" s="34">
        <f>SUM(G32:G43)</f>
        <v>698</v>
      </c>
      <c r="H44" s="36">
        <f t="shared" si="149"/>
        <v>4985.7142857142853</v>
      </c>
      <c r="I44" s="35">
        <f>SUM(I32:I43)</f>
        <v>0</v>
      </c>
      <c r="J44" s="34">
        <f>SUM(J32:J43)</f>
        <v>0</v>
      </c>
      <c r="K44" s="36"/>
      <c r="L44" s="35">
        <f>SUM(L32:L43)</f>
        <v>0</v>
      </c>
      <c r="M44" s="34">
        <f>SUM(M32:M43)</f>
        <v>0</v>
      </c>
      <c r="N44" s="36"/>
      <c r="O44" s="35">
        <f>SUM(O32:O43)</f>
        <v>0</v>
      </c>
      <c r="P44" s="34">
        <f>SUM(P32:P43)</f>
        <v>0</v>
      </c>
      <c r="Q44" s="36"/>
      <c r="R44" s="35">
        <f>SUM(R32:R43)</f>
        <v>0</v>
      </c>
      <c r="S44" s="34">
        <f>SUM(S32:S43)</f>
        <v>0</v>
      </c>
      <c r="T44" s="36"/>
      <c r="U44" s="35">
        <f>SUM(U32:U43)</f>
        <v>0</v>
      </c>
      <c r="V44" s="34">
        <f>SUM(V32:V43)</f>
        <v>0</v>
      </c>
      <c r="W44" s="36"/>
      <c r="X44" s="35">
        <f>SUM(X32:X43)</f>
        <v>0</v>
      </c>
      <c r="Y44" s="34">
        <f>SUM(Y32:Y43)</f>
        <v>0</v>
      </c>
      <c r="Z44" s="36"/>
      <c r="AA44" s="35">
        <f>SUM(AA32:AA43)</f>
        <v>0</v>
      </c>
      <c r="AB44" s="34">
        <f>SUM(AB32:AB43)</f>
        <v>0</v>
      </c>
      <c r="AC44" s="36"/>
      <c r="AD44" s="35">
        <f>SUM(AD32:AD43)</f>
        <v>0</v>
      </c>
      <c r="AE44" s="34">
        <f>SUM(AE32:AE43)</f>
        <v>0</v>
      </c>
      <c r="AF44" s="36"/>
      <c r="AG44" s="35">
        <f>SUM(AG32:AG43)</f>
        <v>0</v>
      </c>
      <c r="AH44" s="34">
        <f>SUM(AH32:AH43)</f>
        <v>0</v>
      </c>
      <c r="AI44" s="36"/>
      <c r="AJ44" s="35">
        <f>SUM(AJ32:AJ43)</f>
        <v>0</v>
      </c>
      <c r="AK44" s="34">
        <f>SUM(AK32:AK43)</f>
        <v>0</v>
      </c>
      <c r="AL44" s="36"/>
      <c r="AM44" s="35">
        <f>SUM(AM32:AM43)</f>
        <v>0</v>
      </c>
      <c r="AN44" s="34">
        <f>SUM(AN32:AN43)</f>
        <v>0</v>
      </c>
      <c r="AO44" s="36"/>
      <c r="AP44" s="35">
        <f>SUM(AP32:AP43)</f>
        <v>0</v>
      </c>
      <c r="AQ44" s="34">
        <f>SUM(AQ32:AQ43)</f>
        <v>0</v>
      </c>
      <c r="AR44" s="36"/>
      <c r="AS44" s="35">
        <f>SUM(AS32:AS43)</f>
        <v>1</v>
      </c>
      <c r="AT44" s="34">
        <f>SUM(AT32:AT43)</f>
        <v>4</v>
      </c>
      <c r="AU44" s="36"/>
      <c r="AV44" s="35">
        <f>SUM(AV32:AV43)</f>
        <v>0</v>
      </c>
      <c r="AW44" s="34">
        <f>SUM(AW32:AW43)</f>
        <v>0</v>
      </c>
      <c r="AX44" s="36"/>
      <c r="AY44" s="35">
        <f>SUM(AY32:AY43)</f>
        <v>371</v>
      </c>
      <c r="AZ44" s="34">
        <f>SUM(AZ32:AZ43)</f>
        <v>2253</v>
      </c>
      <c r="BA44" s="36">
        <f t="shared" si="153"/>
        <v>6072.77628032345</v>
      </c>
      <c r="BB44" s="35">
        <f t="shared" ref="BB44:BC44" si="182">SUM(BB32:BB43)</f>
        <v>0</v>
      </c>
      <c r="BC44" s="34">
        <f t="shared" si="182"/>
        <v>0</v>
      </c>
      <c r="BD44" s="36"/>
      <c r="BE44" s="35">
        <f>SUM(BE32:BE43)</f>
        <v>0</v>
      </c>
      <c r="BF44" s="34">
        <f>SUM(BF32:BF43)</f>
        <v>0</v>
      </c>
      <c r="BG44" s="36"/>
      <c r="BH44" s="35">
        <f>SUM(BH32:BH43)</f>
        <v>0</v>
      </c>
      <c r="BI44" s="34">
        <f>SUM(BI32:BI43)</f>
        <v>0</v>
      </c>
      <c r="BJ44" s="36"/>
      <c r="BK44" s="35">
        <f t="shared" ref="BK44:BL44" si="183">SUM(BK32:BK43)</f>
        <v>0</v>
      </c>
      <c r="BL44" s="34">
        <f t="shared" si="183"/>
        <v>0</v>
      </c>
      <c r="BM44" s="36"/>
      <c r="BN44" s="35">
        <f>SUM(BN32:BN43)</f>
        <v>0</v>
      </c>
      <c r="BO44" s="34">
        <f>SUM(BO32:BO43)</f>
        <v>0</v>
      </c>
      <c r="BP44" s="36"/>
      <c r="BQ44" s="35">
        <f>SUM(BQ32:BQ43)</f>
        <v>0</v>
      </c>
      <c r="BR44" s="34">
        <f>SUM(BR32:BR43)</f>
        <v>0</v>
      </c>
      <c r="BS44" s="36"/>
      <c r="BT44" s="35">
        <f>SUM(BT32:BT43)</f>
        <v>0</v>
      </c>
      <c r="BU44" s="34">
        <f>SUM(BU32:BU43)</f>
        <v>0</v>
      </c>
      <c r="BV44" s="36"/>
      <c r="BW44" s="35">
        <f t="shared" ref="BW44:BX44" si="184">SUM(BW32:BW43)</f>
        <v>0</v>
      </c>
      <c r="BX44" s="34">
        <f t="shared" si="184"/>
        <v>0</v>
      </c>
      <c r="BY44" s="36"/>
      <c r="BZ44" s="35">
        <f>SUM(BZ32:BZ43)</f>
        <v>0</v>
      </c>
      <c r="CA44" s="34">
        <f>SUM(CA32:CA43)</f>
        <v>0</v>
      </c>
      <c r="CB44" s="36"/>
      <c r="CC44" s="35">
        <f>SUM(CC32:CC43)</f>
        <v>2</v>
      </c>
      <c r="CD44" s="34">
        <f>SUM(CD32:CD43)</f>
        <v>770</v>
      </c>
      <c r="CE44" s="36"/>
      <c r="CF44" s="35">
        <f>SUM(CF32:CF43)</f>
        <v>0</v>
      </c>
      <c r="CG44" s="34">
        <f>SUM(CG32:CG43)</f>
        <v>0</v>
      </c>
      <c r="CH44" s="36"/>
      <c r="CI44" s="35">
        <f>SUM(CI32:CI43)</f>
        <v>0</v>
      </c>
      <c r="CJ44" s="34">
        <f>SUM(CJ32:CJ43)</f>
        <v>0</v>
      </c>
      <c r="CK44" s="36"/>
      <c r="CL44" s="35">
        <f>SUM(CL32:CL43)</f>
        <v>0</v>
      </c>
      <c r="CM44" s="34">
        <f>SUM(CM32:CM43)</f>
        <v>0</v>
      </c>
      <c r="CN44" s="36"/>
      <c r="CO44" s="35">
        <f>SUM(CO32:CO43)</f>
        <v>2</v>
      </c>
      <c r="CP44" s="34">
        <f>SUM(CP32:CP43)</f>
        <v>24</v>
      </c>
      <c r="CQ44" s="36"/>
      <c r="CR44" s="35">
        <f>SUM(CR32:CR43)</f>
        <v>13</v>
      </c>
      <c r="CS44" s="34">
        <f>SUM(CS32:CS43)</f>
        <v>70</v>
      </c>
      <c r="CT44" s="36"/>
      <c r="CU44" s="35">
        <f>SUM(CU32:CU43)</f>
        <v>0</v>
      </c>
      <c r="CV44" s="34">
        <f>SUM(CV32:CV43)</f>
        <v>0</v>
      </c>
      <c r="CW44" s="36"/>
      <c r="CX44" s="35">
        <f>SUM(CX32:CX43)</f>
        <v>0</v>
      </c>
      <c r="CY44" s="34">
        <f>SUM(CY32:CY43)</f>
        <v>0</v>
      </c>
      <c r="CZ44" s="36"/>
      <c r="DA44" s="35">
        <f>SUM(DA32:DA43)</f>
        <v>0</v>
      </c>
      <c r="DB44" s="34">
        <f>SUM(DB32:DB43)</f>
        <v>0</v>
      </c>
      <c r="DC44" s="36"/>
      <c r="DD44" s="35">
        <f>SUM(DD32:DD43)</f>
        <v>0</v>
      </c>
      <c r="DE44" s="34">
        <f>SUM(DE32:DE43)</f>
        <v>0</v>
      </c>
      <c r="DF44" s="36"/>
      <c r="DG44" s="35">
        <f>SUM(DG32:DG43)</f>
        <v>0</v>
      </c>
      <c r="DH44" s="34">
        <f>SUM(DH32:DH43)</f>
        <v>0</v>
      </c>
      <c r="DI44" s="36"/>
      <c r="DJ44" s="35">
        <f>SUM(DJ32:DJ43)</f>
        <v>0</v>
      </c>
      <c r="DK44" s="34">
        <f>SUM(DK32:DK43)</f>
        <v>0</v>
      </c>
      <c r="DL44" s="36"/>
      <c r="DM44" s="35">
        <f>SUM(DM32:DM43)</f>
        <v>0</v>
      </c>
      <c r="DN44" s="34">
        <f>SUM(DN32:DN43)</f>
        <v>0</v>
      </c>
      <c r="DO44" s="36"/>
      <c r="DP44" s="35">
        <f>SUM(DP32:DP43)</f>
        <v>6</v>
      </c>
      <c r="DQ44" s="34">
        <f>SUM(DQ32:DQ43)</f>
        <v>13</v>
      </c>
      <c r="DR44" s="36"/>
      <c r="DS44" s="35">
        <f>SUM(DS32:DS43)</f>
        <v>33</v>
      </c>
      <c r="DT44" s="34">
        <f>SUM(DT32:DT43)</f>
        <v>283</v>
      </c>
      <c r="DU44" s="36"/>
      <c r="DV44" s="35">
        <f>SUM(DV32:DV43)</f>
        <v>0</v>
      </c>
      <c r="DW44" s="34">
        <f>SUM(DW32:DW43)</f>
        <v>0</v>
      </c>
      <c r="DX44" s="36"/>
      <c r="DY44" s="35">
        <f t="shared" ref="DY44:DZ44" si="185">SUM(DY32:DY43)</f>
        <v>0</v>
      </c>
      <c r="DZ44" s="34">
        <f t="shared" si="185"/>
        <v>0</v>
      </c>
      <c r="EA44" s="36"/>
      <c r="EB44" s="35">
        <f>SUM(EB32:EB43)</f>
        <v>1</v>
      </c>
      <c r="EC44" s="34">
        <f>SUM(EC32:EC43)</f>
        <v>14</v>
      </c>
      <c r="ED44" s="36"/>
      <c r="EE44" s="35">
        <f t="shared" ref="EE44:EF44" si="186">SUM(EE32:EE43)</f>
        <v>337</v>
      </c>
      <c r="EF44" s="34">
        <f t="shared" si="186"/>
        <v>3398</v>
      </c>
      <c r="EG44" s="36"/>
      <c r="EH44" s="35">
        <f>SUM(EH32:EH43)</f>
        <v>0</v>
      </c>
      <c r="EI44" s="34">
        <f>SUM(EI32:EI43)</f>
        <v>0</v>
      </c>
      <c r="EJ44" s="36"/>
      <c r="EK44" s="35">
        <f>SUM(EK32:EK43)</f>
        <v>0</v>
      </c>
      <c r="EL44" s="34">
        <f>SUM(EL32:EL43)</f>
        <v>0</v>
      </c>
      <c r="EM44" s="36"/>
      <c r="EN44" s="35">
        <f>SUM(EN32:EN43)</f>
        <v>0</v>
      </c>
      <c r="EO44" s="34">
        <f>SUM(EO32:EO43)</f>
        <v>0</v>
      </c>
      <c r="EP44" s="36"/>
      <c r="EQ44" s="35">
        <f>SUM(EQ32:EQ43)</f>
        <v>0</v>
      </c>
      <c r="ER44" s="34">
        <f>SUM(ER32:ER43)</f>
        <v>0</v>
      </c>
      <c r="ES44" s="36"/>
      <c r="ET44" s="35">
        <f>SUM(ET32:ET43)</f>
        <v>5</v>
      </c>
      <c r="EU44" s="34">
        <f>SUM(EU32:EU43)</f>
        <v>24</v>
      </c>
      <c r="EV44" s="36"/>
      <c r="EW44" s="35">
        <f>SUM(EW32:EW43)</f>
        <v>0</v>
      </c>
      <c r="EX44" s="34">
        <f>SUM(EX32:EX43)</f>
        <v>0</v>
      </c>
      <c r="EY44" s="36"/>
      <c r="EZ44" s="35">
        <f>SUM(EZ32:EZ43)</f>
        <v>7522</v>
      </c>
      <c r="FA44" s="34">
        <f>SUM(FA32:FA43)</f>
        <v>8583</v>
      </c>
      <c r="FB44" s="36"/>
      <c r="FC44" s="35">
        <f>SUM(FC32:FC43)</f>
        <v>0</v>
      </c>
      <c r="FD44" s="34">
        <f>SUM(FD32:FD43)</f>
        <v>0</v>
      </c>
      <c r="FE44" s="36"/>
      <c r="FF44" s="35">
        <f>SUM(FF32:FF43)</f>
        <v>0</v>
      </c>
      <c r="FG44" s="34">
        <f>SUM(FG32:FG43)</f>
        <v>0</v>
      </c>
      <c r="FH44" s="36"/>
      <c r="FI44" s="35">
        <f>SUM(FI32:FI43)</f>
        <v>11</v>
      </c>
      <c r="FJ44" s="34">
        <f>SUM(FJ32:FJ43)</f>
        <v>521</v>
      </c>
      <c r="FK44" s="36"/>
      <c r="FL44" s="35">
        <f>SUM(FL32:FL43)</f>
        <v>0</v>
      </c>
      <c r="FM44" s="34">
        <f>SUM(FM32:FM43)</f>
        <v>0</v>
      </c>
      <c r="FN44" s="36"/>
      <c r="FO44" s="35">
        <f>SUM(FO32:FO43)</f>
        <v>0</v>
      </c>
      <c r="FP44" s="34">
        <f>SUM(FP32:FP43)</f>
        <v>0</v>
      </c>
      <c r="FQ44" s="36"/>
      <c r="FR44" s="35">
        <f>SUM(FR32:FR43)</f>
        <v>0</v>
      </c>
      <c r="FS44" s="34">
        <f>SUM(FS32:FS43)</f>
        <v>0</v>
      </c>
      <c r="FT44" s="36"/>
      <c r="FU44" s="35">
        <f>SUM(FU32:FU43)</f>
        <v>0</v>
      </c>
      <c r="FV44" s="34">
        <f>SUM(FV32:FV43)</f>
        <v>2</v>
      </c>
      <c r="FW44" s="36"/>
      <c r="FX44" s="35">
        <f>SUM(FX32:FX43)</f>
        <v>0</v>
      </c>
      <c r="FY44" s="34">
        <f>SUM(FY32:FY43)</f>
        <v>0</v>
      </c>
      <c r="FZ44" s="36"/>
      <c r="GA44" s="35">
        <f>SUM(GA32:GA43)</f>
        <v>0</v>
      </c>
      <c r="GB44" s="34">
        <f>SUM(GB32:GB43)</f>
        <v>0</v>
      </c>
      <c r="GC44" s="36"/>
      <c r="GD44" s="35">
        <f>SUM(GD32:GD43)</f>
        <v>0</v>
      </c>
      <c r="GE44" s="34">
        <f>SUM(GE32:GE43)</f>
        <v>0</v>
      </c>
      <c r="GF44" s="36"/>
      <c r="GG44" s="35">
        <f>SUM(GG32:GG43)</f>
        <v>0</v>
      </c>
      <c r="GH44" s="34">
        <f>SUM(GH32:GH43)</f>
        <v>0</v>
      </c>
      <c r="GI44" s="36"/>
      <c r="GJ44" s="35">
        <f>SUM(GJ32:GJ43)</f>
        <v>0</v>
      </c>
      <c r="GK44" s="34">
        <f>SUM(GK32:GK43)</f>
        <v>0</v>
      </c>
      <c r="GL44" s="36"/>
      <c r="GM44" s="35">
        <f>SUM(GM32:GM43)</f>
        <v>5</v>
      </c>
      <c r="GN44" s="34">
        <f>SUM(GN32:GN43)</f>
        <v>76</v>
      </c>
      <c r="GO44" s="36"/>
      <c r="GP44" s="35">
        <f>SUM(GP32:GP43)</f>
        <v>0</v>
      </c>
      <c r="GQ44" s="34">
        <f>SUM(GQ32:GQ43)</f>
        <v>0</v>
      </c>
      <c r="GR44" s="36"/>
      <c r="GS44" s="35">
        <f>SUM(GS32:GS43)</f>
        <v>0</v>
      </c>
      <c r="GT44" s="34">
        <f>SUM(GT32:GT43)</f>
        <v>0</v>
      </c>
      <c r="GU44" s="36"/>
      <c r="GV44" s="35">
        <f>SUM(GV32:GV43)</f>
        <v>6</v>
      </c>
      <c r="GW44" s="34">
        <f>SUM(GW32:GW43)</f>
        <v>81</v>
      </c>
      <c r="GX44" s="36"/>
      <c r="GY44" s="35">
        <f>SUM(GY32:GY43)</f>
        <v>0</v>
      </c>
      <c r="GZ44" s="34">
        <f>SUM(GZ32:GZ43)</f>
        <v>0</v>
      </c>
      <c r="HA44" s="36"/>
      <c r="HB44" s="35">
        <f>SUM(HB32:HB43)</f>
        <v>0</v>
      </c>
      <c r="HC44" s="34">
        <f>SUM(HC32:HC43)</f>
        <v>0</v>
      </c>
      <c r="HD44" s="36"/>
      <c r="HE44" s="35">
        <f>SUM(HE32:HE43)</f>
        <v>0</v>
      </c>
      <c r="HF44" s="34">
        <f>SUM(HF32:HF43)</f>
        <v>0</v>
      </c>
      <c r="HG44" s="36"/>
      <c r="HH44" s="35">
        <f>SUM(HH32:HH43)</f>
        <v>0</v>
      </c>
      <c r="HI44" s="34">
        <f>SUM(HI32:HI43)</f>
        <v>0</v>
      </c>
      <c r="HJ44" s="36"/>
      <c r="HK44" s="35">
        <f>SUM(HK32:HK43)</f>
        <v>158</v>
      </c>
      <c r="HL44" s="34">
        <f>SUM(HL32:HL43)</f>
        <v>1296</v>
      </c>
      <c r="HM44" s="36"/>
      <c r="HN44" s="35">
        <f>SUM(HN32:HN43)</f>
        <v>0</v>
      </c>
      <c r="HO44" s="34">
        <f>SUM(HO32:HO43)</f>
        <v>0</v>
      </c>
      <c r="HP44" s="36"/>
      <c r="HQ44" s="35">
        <f>SUM(HQ32:HQ43)</f>
        <v>0</v>
      </c>
      <c r="HR44" s="34">
        <f>SUM(HR32:HR43)</f>
        <v>2</v>
      </c>
      <c r="HS44" s="36"/>
      <c r="HT44" s="35">
        <f>SUM(HT32:HT43)</f>
        <v>16</v>
      </c>
      <c r="HU44" s="34">
        <f>SUM(HU32:HU43)</f>
        <v>146</v>
      </c>
      <c r="HV44" s="36"/>
      <c r="HW44" s="35">
        <f>SUM(HW32:HW43)</f>
        <v>0</v>
      </c>
      <c r="HX44" s="34">
        <f>SUM(HX32:HX43)</f>
        <v>0</v>
      </c>
      <c r="HY44" s="36"/>
      <c r="HZ44" s="35">
        <f>SUM(HZ32:HZ43)</f>
        <v>0</v>
      </c>
      <c r="IA44" s="34">
        <f>SUM(IA32:IA43)</f>
        <v>0</v>
      </c>
      <c r="IB44" s="36"/>
      <c r="IC44" s="35">
        <f>SUM(IC32:IC43)</f>
        <v>7</v>
      </c>
      <c r="ID44" s="34">
        <f>SUM(ID32:ID43)</f>
        <v>81</v>
      </c>
      <c r="IE44" s="36"/>
      <c r="IF44" s="35">
        <f>SUM(IF32:IF43)</f>
        <v>0</v>
      </c>
      <c r="IG44" s="34">
        <f>SUM(IG32:IG43)</f>
        <v>0</v>
      </c>
      <c r="IH44" s="36"/>
      <c r="II44" s="35">
        <f>SUM(II32:II43)</f>
        <v>0</v>
      </c>
      <c r="IJ44" s="34">
        <f>SUM(IJ32:IJ43)</f>
        <v>3</v>
      </c>
      <c r="IK44" s="36"/>
      <c r="IL44" s="35">
        <f>SUM(IL32:IL43)</f>
        <v>0</v>
      </c>
      <c r="IM44" s="34">
        <f>SUM(IM32:IM43)</f>
        <v>0</v>
      </c>
      <c r="IN44" s="36"/>
      <c r="IO44" s="35">
        <f>SUM(IO32:IO43)</f>
        <v>85</v>
      </c>
      <c r="IP44" s="34">
        <f>SUM(IP32:IP43)</f>
        <v>587</v>
      </c>
      <c r="IQ44" s="36"/>
      <c r="IR44" s="35">
        <f>SUM(IR32:IR43)</f>
        <v>0</v>
      </c>
      <c r="IS44" s="34">
        <f>SUM(IS32:IS43)</f>
        <v>0</v>
      </c>
      <c r="IT44" s="36"/>
      <c r="IU44" s="35">
        <f>SUM(IU32:IU43)</f>
        <v>553</v>
      </c>
      <c r="IV44" s="34">
        <f>SUM(IV32:IV43)</f>
        <v>5143</v>
      </c>
      <c r="IW44" s="36"/>
      <c r="IX44" s="35">
        <f>SUM(IX32:IX43)</f>
        <v>8168</v>
      </c>
      <c r="IY44" s="34">
        <f>SUM(IY32:IY43)</f>
        <v>43323</v>
      </c>
      <c r="IZ44" s="36"/>
      <c r="JA44" s="35">
        <f t="shared" si="165"/>
        <v>17442</v>
      </c>
      <c r="JB44" s="36">
        <f t="shared" si="166"/>
        <v>67395</v>
      </c>
    </row>
    <row r="45" spans="1:262" x14ac:dyDescent="0.3">
      <c r="A45" s="43">
        <v>2007</v>
      </c>
      <c r="B45" s="44" t="s">
        <v>2</v>
      </c>
      <c r="C45" s="6">
        <v>0</v>
      </c>
      <c r="D45" s="5">
        <v>0</v>
      </c>
      <c r="E45" s="8">
        <v>0</v>
      </c>
      <c r="F45" s="6">
        <v>8</v>
      </c>
      <c r="G45" s="5">
        <v>76</v>
      </c>
      <c r="H45" s="8">
        <f>G45/F45*1000</f>
        <v>9500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20</v>
      </c>
      <c r="AZ45" s="5">
        <v>150</v>
      </c>
      <c r="BA45" s="8">
        <f>AZ45/AY45*1000</f>
        <v>7500</v>
      </c>
      <c r="BB45" s="6">
        <v>0</v>
      </c>
      <c r="BC45" s="5">
        <v>0</v>
      </c>
      <c r="BD45" s="8">
        <f t="shared" ref="BD45:BD56" si="187">IF(BB45=0,0,BC45/BB45*1000)</f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f t="shared" ref="BM45:BM56" si="188">IF(BK45=0,0,BL45/BK45*1000)</f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f t="shared" ref="BY45:BY56" si="189">IF(BW45=0,0,BX45/BW45*1000)</f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3</v>
      </c>
      <c r="CP45" s="5">
        <v>29</v>
      </c>
      <c r="CQ45" s="8">
        <f>CP45/CO45*1000</f>
        <v>9666.6666666666661</v>
      </c>
      <c r="CR45" s="6">
        <v>1</v>
      </c>
      <c r="CS45" s="5">
        <v>9</v>
      </c>
      <c r="CT45" s="8">
        <f>CS45/CR45*1000</f>
        <v>9000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0</v>
      </c>
      <c r="DW45" s="5">
        <v>0</v>
      </c>
      <c r="DX45" s="8">
        <v>0</v>
      </c>
      <c r="DY45" s="6">
        <v>0</v>
      </c>
      <c r="DZ45" s="5">
        <v>0</v>
      </c>
      <c r="EA45" s="8">
        <v>0</v>
      </c>
      <c r="EB45" s="6">
        <v>0</v>
      </c>
      <c r="EC45" s="5">
        <v>0</v>
      </c>
      <c r="ED45" s="8">
        <v>0</v>
      </c>
      <c r="EE45" s="6">
        <v>7</v>
      </c>
      <c r="EF45" s="5">
        <v>60</v>
      </c>
      <c r="EG45" s="8">
        <f t="shared" ref="EG45:EG56" si="190">EF45/EE45*1000</f>
        <v>8571.4285714285706</v>
      </c>
      <c r="EH45" s="6">
        <v>0</v>
      </c>
      <c r="EI45" s="5">
        <v>0</v>
      </c>
      <c r="EJ45" s="8">
        <v>0</v>
      </c>
      <c r="EK45" s="6">
        <v>0</v>
      </c>
      <c r="EL45" s="5">
        <v>0</v>
      </c>
      <c r="EM45" s="8">
        <v>0</v>
      </c>
      <c r="EN45" s="6">
        <v>0</v>
      </c>
      <c r="EO45" s="5">
        <v>0</v>
      </c>
      <c r="EP45" s="8">
        <v>0</v>
      </c>
      <c r="EQ45" s="6">
        <v>0</v>
      </c>
      <c r="ER45" s="5">
        <v>0</v>
      </c>
      <c r="ES45" s="8">
        <v>0</v>
      </c>
      <c r="ET45" s="6">
        <v>0</v>
      </c>
      <c r="EU45" s="5">
        <v>0</v>
      </c>
      <c r="EV45" s="8">
        <v>0</v>
      </c>
      <c r="EW45" s="6">
        <v>0</v>
      </c>
      <c r="EX45" s="5">
        <v>0</v>
      </c>
      <c r="EY45" s="8">
        <v>0</v>
      </c>
      <c r="EZ45" s="6">
        <v>86</v>
      </c>
      <c r="FA45" s="5">
        <v>666</v>
      </c>
      <c r="FB45" s="8">
        <f t="shared" ref="FB45:FB56" si="191">FA45/EZ45*1000</f>
        <v>7744.1860465116288</v>
      </c>
      <c r="FC45" s="6">
        <v>0</v>
      </c>
      <c r="FD45" s="5">
        <v>0</v>
      </c>
      <c r="FE45" s="8">
        <v>0</v>
      </c>
      <c r="FF45" s="6">
        <v>0</v>
      </c>
      <c r="FG45" s="5">
        <v>0</v>
      </c>
      <c r="FH45" s="8">
        <v>0</v>
      </c>
      <c r="FI45" s="6">
        <v>4</v>
      </c>
      <c r="FJ45" s="5">
        <v>115</v>
      </c>
      <c r="FK45" s="8">
        <f t="shared" ref="FK45" si="192">FJ45/FI45*1000</f>
        <v>28750</v>
      </c>
      <c r="FL45" s="6">
        <v>0</v>
      </c>
      <c r="FM45" s="5">
        <v>0</v>
      </c>
      <c r="FN45" s="8">
        <v>0</v>
      </c>
      <c r="FO45" s="6">
        <v>0</v>
      </c>
      <c r="FP45" s="5">
        <v>0</v>
      </c>
      <c r="FQ45" s="8">
        <v>0</v>
      </c>
      <c r="FR45" s="6">
        <v>0</v>
      </c>
      <c r="FS45" s="5">
        <v>0</v>
      </c>
      <c r="FT45" s="8">
        <v>0</v>
      </c>
      <c r="FU45" s="6">
        <v>0</v>
      </c>
      <c r="FV45" s="5">
        <v>0</v>
      </c>
      <c r="FW45" s="8">
        <v>0</v>
      </c>
      <c r="FX45" s="6">
        <v>0</v>
      </c>
      <c r="FY45" s="5">
        <v>0</v>
      </c>
      <c r="FZ45" s="8">
        <v>0</v>
      </c>
      <c r="GA45" s="6">
        <v>0</v>
      </c>
      <c r="GB45" s="5">
        <v>0</v>
      </c>
      <c r="GC45" s="8">
        <v>0</v>
      </c>
      <c r="GD45" s="6">
        <v>0</v>
      </c>
      <c r="GE45" s="5">
        <v>0</v>
      </c>
      <c r="GF45" s="8">
        <v>0</v>
      </c>
      <c r="GG45" s="6">
        <v>0</v>
      </c>
      <c r="GH45" s="5">
        <v>0</v>
      </c>
      <c r="GI45" s="8">
        <v>0</v>
      </c>
      <c r="GJ45" s="6">
        <v>0</v>
      </c>
      <c r="GK45" s="5">
        <v>0</v>
      </c>
      <c r="GL45" s="8">
        <v>0</v>
      </c>
      <c r="GM45" s="6">
        <v>0</v>
      </c>
      <c r="GN45" s="5">
        <v>0</v>
      </c>
      <c r="GO45" s="8">
        <v>0</v>
      </c>
      <c r="GP45" s="6">
        <v>0</v>
      </c>
      <c r="GQ45" s="5">
        <v>0</v>
      </c>
      <c r="GR45" s="8">
        <v>0</v>
      </c>
      <c r="GS45" s="6">
        <v>0</v>
      </c>
      <c r="GT45" s="5">
        <v>0</v>
      </c>
      <c r="GU45" s="8">
        <v>0</v>
      </c>
      <c r="GV45" s="6">
        <v>0</v>
      </c>
      <c r="GW45" s="5">
        <v>0</v>
      </c>
      <c r="GX45" s="8">
        <v>0</v>
      </c>
      <c r="GY45" s="6">
        <v>0</v>
      </c>
      <c r="GZ45" s="5">
        <v>0</v>
      </c>
      <c r="HA45" s="8">
        <v>0</v>
      </c>
      <c r="HB45" s="6">
        <v>0</v>
      </c>
      <c r="HC45" s="5">
        <v>0</v>
      </c>
      <c r="HD45" s="8">
        <v>0</v>
      </c>
      <c r="HE45" s="6">
        <v>0</v>
      </c>
      <c r="HF45" s="5">
        <v>0</v>
      </c>
      <c r="HG45" s="8">
        <v>0</v>
      </c>
      <c r="HH45" s="6">
        <v>0</v>
      </c>
      <c r="HI45" s="5">
        <v>0</v>
      </c>
      <c r="HJ45" s="8">
        <v>0</v>
      </c>
      <c r="HK45" s="6">
        <v>0</v>
      </c>
      <c r="HL45" s="5">
        <v>0</v>
      </c>
      <c r="HM45" s="8">
        <v>0</v>
      </c>
      <c r="HN45" s="6">
        <v>0</v>
      </c>
      <c r="HO45" s="5">
        <v>0</v>
      </c>
      <c r="HP45" s="8">
        <v>0</v>
      </c>
      <c r="HQ45" s="6">
        <v>0</v>
      </c>
      <c r="HR45" s="5">
        <v>0</v>
      </c>
      <c r="HS45" s="8">
        <v>0</v>
      </c>
      <c r="HT45" s="6">
        <v>1</v>
      </c>
      <c r="HU45" s="5">
        <v>6</v>
      </c>
      <c r="HV45" s="8">
        <f t="shared" ref="HV45:HV55" si="193">HU45/HT45*1000</f>
        <v>6000</v>
      </c>
      <c r="HW45" s="6">
        <v>0</v>
      </c>
      <c r="HX45" s="5">
        <v>0</v>
      </c>
      <c r="HY45" s="8">
        <v>0</v>
      </c>
      <c r="HZ45" s="6">
        <v>0</v>
      </c>
      <c r="IA45" s="5">
        <v>0</v>
      </c>
      <c r="IB45" s="8">
        <v>0</v>
      </c>
      <c r="IC45" s="6">
        <v>1</v>
      </c>
      <c r="ID45" s="5">
        <v>6</v>
      </c>
      <c r="IE45" s="8">
        <f t="shared" ref="IE45" si="194">ID45/IC45*1000</f>
        <v>6000</v>
      </c>
      <c r="IF45" s="6">
        <v>0</v>
      </c>
      <c r="IG45" s="5">
        <v>0</v>
      </c>
      <c r="IH45" s="8">
        <v>0</v>
      </c>
      <c r="II45" s="6">
        <v>0</v>
      </c>
      <c r="IJ45" s="5">
        <v>0</v>
      </c>
      <c r="IK45" s="8">
        <v>0</v>
      </c>
      <c r="IL45" s="6">
        <v>0</v>
      </c>
      <c r="IM45" s="5">
        <v>0</v>
      </c>
      <c r="IN45" s="8">
        <v>0</v>
      </c>
      <c r="IO45" s="6">
        <v>4</v>
      </c>
      <c r="IP45" s="5">
        <v>34</v>
      </c>
      <c r="IQ45" s="8">
        <f t="shared" ref="IQ45:IQ56" si="195">IP45/IO45*1000</f>
        <v>8500</v>
      </c>
      <c r="IR45" s="6">
        <v>0</v>
      </c>
      <c r="IS45" s="5">
        <v>0</v>
      </c>
      <c r="IT45" s="8">
        <v>0</v>
      </c>
      <c r="IU45" s="6">
        <v>21</v>
      </c>
      <c r="IV45" s="5">
        <v>256</v>
      </c>
      <c r="IW45" s="8">
        <f t="shared" ref="IW45:IW56" si="196">IV45/IU45*1000</f>
        <v>12190.476190476189</v>
      </c>
      <c r="IX45" s="6">
        <v>278</v>
      </c>
      <c r="IY45" s="5">
        <v>2448</v>
      </c>
      <c r="IZ45" s="8">
        <f t="shared" ref="IZ45:IZ56" si="197">IY45/IX45*1000</f>
        <v>8805.7553956834527</v>
      </c>
      <c r="JA45" s="6">
        <f t="shared" si="165"/>
        <v>434</v>
      </c>
      <c r="JB45" s="8">
        <f t="shared" si="166"/>
        <v>3855</v>
      </c>
    </row>
    <row r="46" spans="1:262" x14ac:dyDescent="0.3">
      <c r="A46" s="43">
        <v>2007</v>
      </c>
      <c r="B46" s="44" t="s">
        <v>3</v>
      </c>
      <c r="C46" s="6">
        <v>0</v>
      </c>
      <c r="D46" s="5">
        <v>0</v>
      </c>
      <c r="E46" s="8">
        <v>0</v>
      </c>
      <c r="F46" s="6">
        <v>1</v>
      </c>
      <c r="G46" s="5">
        <v>9</v>
      </c>
      <c r="H46" s="8">
        <f>G46/F46*1000</f>
        <v>9000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44</v>
      </c>
      <c r="AZ46" s="5">
        <v>339</v>
      </c>
      <c r="BA46" s="8">
        <f t="shared" ref="BA46:BA57" si="198">AZ46/AY46*1000</f>
        <v>7704.545454545454</v>
      </c>
      <c r="BB46" s="6">
        <v>0</v>
      </c>
      <c r="BC46" s="5">
        <v>0</v>
      </c>
      <c r="BD46" s="8">
        <f t="shared" si="187"/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f t="shared" si="188"/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f t="shared" si="189"/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1</v>
      </c>
      <c r="CP46" s="5">
        <v>18</v>
      </c>
      <c r="CQ46" s="8">
        <f t="shared" ref="CQ46:CQ55" si="199">CP46/CO46*1000</f>
        <v>18000</v>
      </c>
      <c r="CR46" s="6">
        <v>2</v>
      </c>
      <c r="CS46" s="5">
        <v>13</v>
      </c>
      <c r="CT46" s="8">
        <f>CS46/CR46*1000</f>
        <v>6500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0</v>
      </c>
      <c r="DT46" s="5">
        <v>0</v>
      </c>
      <c r="DU46" s="8">
        <v>0</v>
      </c>
      <c r="DV46" s="6">
        <v>0</v>
      </c>
      <c r="DW46" s="5">
        <v>0</v>
      </c>
      <c r="DX46" s="8">
        <v>0</v>
      </c>
      <c r="DY46" s="6">
        <v>0</v>
      </c>
      <c r="DZ46" s="5">
        <v>0</v>
      </c>
      <c r="EA46" s="8">
        <v>0</v>
      </c>
      <c r="EB46" s="6">
        <v>0</v>
      </c>
      <c r="EC46" s="5">
        <v>0</v>
      </c>
      <c r="ED46" s="8">
        <v>0</v>
      </c>
      <c r="EE46" s="6">
        <v>37</v>
      </c>
      <c r="EF46" s="5">
        <v>388</v>
      </c>
      <c r="EG46" s="8">
        <f t="shared" si="190"/>
        <v>10486.486486486487</v>
      </c>
      <c r="EH46" s="6">
        <v>0</v>
      </c>
      <c r="EI46" s="5">
        <v>0</v>
      </c>
      <c r="EJ46" s="8">
        <v>0</v>
      </c>
      <c r="EK46" s="6">
        <v>0</v>
      </c>
      <c r="EL46" s="5">
        <v>0</v>
      </c>
      <c r="EM46" s="8">
        <v>0</v>
      </c>
      <c r="EN46" s="6">
        <v>0</v>
      </c>
      <c r="EO46" s="5">
        <v>0</v>
      </c>
      <c r="EP46" s="8">
        <v>0</v>
      </c>
      <c r="EQ46" s="6">
        <v>0</v>
      </c>
      <c r="ER46" s="5">
        <v>0</v>
      </c>
      <c r="ES46" s="8">
        <v>0</v>
      </c>
      <c r="ET46" s="6">
        <v>0</v>
      </c>
      <c r="EU46" s="5">
        <v>0</v>
      </c>
      <c r="EV46" s="8">
        <v>0</v>
      </c>
      <c r="EW46" s="6">
        <v>0</v>
      </c>
      <c r="EX46" s="5">
        <v>0</v>
      </c>
      <c r="EY46" s="8">
        <v>0</v>
      </c>
      <c r="EZ46" s="6">
        <v>66</v>
      </c>
      <c r="FA46" s="5">
        <v>434</v>
      </c>
      <c r="FB46" s="8">
        <f t="shared" si="191"/>
        <v>6575.757575757576</v>
      </c>
      <c r="FC46" s="6">
        <v>0</v>
      </c>
      <c r="FD46" s="5">
        <v>0</v>
      </c>
      <c r="FE46" s="8">
        <v>0</v>
      </c>
      <c r="FF46" s="6">
        <v>0</v>
      </c>
      <c r="FG46" s="5">
        <v>0</v>
      </c>
      <c r="FH46" s="8">
        <v>0</v>
      </c>
      <c r="FI46" s="6">
        <v>3</v>
      </c>
      <c r="FJ46" s="5">
        <v>72</v>
      </c>
      <c r="FK46" s="8">
        <f>FJ46/FI46*1000</f>
        <v>24000</v>
      </c>
      <c r="FL46" s="6">
        <v>0</v>
      </c>
      <c r="FM46" s="5">
        <v>0</v>
      </c>
      <c r="FN46" s="8">
        <v>0</v>
      </c>
      <c r="FO46" s="6">
        <v>0</v>
      </c>
      <c r="FP46" s="5">
        <v>0</v>
      </c>
      <c r="FQ46" s="8">
        <v>0</v>
      </c>
      <c r="FR46" s="6">
        <v>0</v>
      </c>
      <c r="FS46" s="5">
        <v>0</v>
      </c>
      <c r="FT46" s="8">
        <v>0</v>
      </c>
      <c r="FU46" s="6">
        <v>0</v>
      </c>
      <c r="FV46" s="5">
        <v>0</v>
      </c>
      <c r="FW46" s="8">
        <v>0</v>
      </c>
      <c r="FX46" s="6">
        <v>0</v>
      </c>
      <c r="FY46" s="5">
        <v>0</v>
      </c>
      <c r="FZ46" s="8">
        <v>0</v>
      </c>
      <c r="GA46" s="6">
        <v>0</v>
      </c>
      <c r="GB46" s="5">
        <v>0</v>
      </c>
      <c r="GC46" s="8">
        <v>0</v>
      </c>
      <c r="GD46" s="6">
        <v>0</v>
      </c>
      <c r="GE46" s="5">
        <v>0</v>
      </c>
      <c r="GF46" s="8">
        <v>0</v>
      </c>
      <c r="GG46" s="6">
        <v>0</v>
      </c>
      <c r="GH46" s="5">
        <v>0</v>
      </c>
      <c r="GI46" s="8">
        <v>0</v>
      </c>
      <c r="GJ46" s="6">
        <v>0</v>
      </c>
      <c r="GK46" s="5">
        <v>0</v>
      </c>
      <c r="GL46" s="8">
        <v>0</v>
      </c>
      <c r="GM46" s="6">
        <v>1</v>
      </c>
      <c r="GN46" s="5">
        <v>9</v>
      </c>
      <c r="GO46" s="8">
        <f t="shared" ref="GO46:GO47" si="200">GN46/GM46*1000</f>
        <v>9000</v>
      </c>
      <c r="GP46" s="6">
        <v>0</v>
      </c>
      <c r="GQ46" s="5">
        <v>0</v>
      </c>
      <c r="GR46" s="8">
        <v>0</v>
      </c>
      <c r="GS46" s="6">
        <v>0</v>
      </c>
      <c r="GT46" s="5">
        <v>0</v>
      </c>
      <c r="GU46" s="8">
        <v>0</v>
      </c>
      <c r="GV46" s="6">
        <v>0</v>
      </c>
      <c r="GW46" s="5">
        <v>0</v>
      </c>
      <c r="GX46" s="8">
        <v>0</v>
      </c>
      <c r="GY46" s="6">
        <v>0</v>
      </c>
      <c r="GZ46" s="5">
        <v>0</v>
      </c>
      <c r="HA46" s="8">
        <v>0</v>
      </c>
      <c r="HB46" s="6">
        <v>0</v>
      </c>
      <c r="HC46" s="5">
        <v>0</v>
      </c>
      <c r="HD46" s="8">
        <v>0</v>
      </c>
      <c r="HE46" s="6">
        <v>0</v>
      </c>
      <c r="HF46" s="5">
        <v>0</v>
      </c>
      <c r="HG46" s="8">
        <v>0</v>
      </c>
      <c r="HH46" s="6">
        <v>0</v>
      </c>
      <c r="HI46" s="5">
        <v>0</v>
      </c>
      <c r="HJ46" s="8">
        <v>0</v>
      </c>
      <c r="HK46" s="6">
        <v>0</v>
      </c>
      <c r="HL46" s="5">
        <v>0</v>
      </c>
      <c r="HM46" s="8">
        <v>0</v>
      </c>
      <c r="HN46" s="6">
        <v>0</v>
      </c>
      <c r="HO46" s="5">
        <v>0</v>
      </c>
      <c r="HP46" s="8">
        <v>0</v>
      </c>
      <c r="HQ46" s="6">
        <v>0</v>
      </c>
      <c r="HR46" s="5">
        <v>0</v>
      </c>
      <c r="HS46" s="8">
        <v>0</v>
      </c>
      <c r="HT46" s="6">
        <v>1</v>
      </c>
      <c r="HU46" s="5">
        <v>12</v>
      </c>
      <c r="HV46" s="8">
        <f t="shared" si="193"/>
        <v>12000</v>
      </c>
      <c r="HW46" s="6">
        <v>0</v>
      </c>
      <c r="HX46" s="5">
        <v>0</v>
      </c>
      <c r="HY46" s="8">
        <v>0</v>
      </c>
      <c r="HZ46" s="6">
        <v>0</v>
      </c>
      <c r="IA46" s="5">
        <v>0</v>
      </c>
      <c r="IB46" s="8">
        <v>0</v>
      </c>
      <c r="IC46" s="6">
        <v>0</v>
      </c>
      <c r="ID46" s="5">
        <v>0</v>
      </c>
      <c r="IE46" s="8">
        <v>0</v>
      </c>
      <c r="IF46" s="6">
        <v>0</v>
      </c>
      <c r="IG46" s="5">
        <v>0</v>
      </c>
      <c r="IH46" s="8">
        <v>0</v>
      </c>
      <c r="II46" s="6">
        <v>0</v>
      </c>
      <c r="IJ46" s="5">
        <v>0</v>
      </c>
      <c r="IK46" s="8">
        <v>0</v>
      </c>
      <c r="IL46" s="6">
        <v>0</v>
      </c>
      <c r="IM46" s="5">
        <v>0</v>
      </c>
      <c r="IN46" s="8">
        <v>0</v>
      </c>
      <c r="IO46" s="6">
        <v>8</v>
      </c>
      <c r="IP46" s="5">
        <v>62</v>
      </c>
      <c r="IQ46" s="8">
        <f t="shared" si="195"/>
        <v>7750</v>
      </c>
      <c r="IR46" s="6">
        <v>0</v>
      </c>
      <c r="IS46" s="5">
        <v>0</v>
      </c>
      <c r="IT46" s="8">
        <v>0</v>
      </c>
      <c r="IU46" s="6">
        <v>23</v>
      </c>
      <c r="IV46" s="5">
        <v>253</v>
      </c>
      <c r="IW46" s="8">
        <f t="shared" si="196"/>
        <v>11000</v>
      </c>
      <c r="IX46" s="6">
        <v>594</v>
      </c>
      <c r="IY46" s="5">
        <v>5293</v>
      </c>
      <c r="IZ46" s="8">
        <f t="shared" si="197"/>
        <v>8910.7744107744093</v>
      </c>
      <c r="JA46" s="6">
        <f t="shared" si="165"/>
        <v>781</v>
      </c>
      <c r="JB46" s="8">
        <f t="shared" si="166"/>
        <v>6902</v>
      </c>
    </row>
    <row r="47" spans="1:262" x14ac:dyDescent="0.3">
      <c r="A47" s="43">
        <v>2007</v>
      </c>
      <c r="B47" s="44" t="s">
        <v>4</v>
      </c>
      <c r="C47" s="6">
        <v>0</v>
      </c>
      <c r="D47" s="5">
        <v>0</v>
      </c>
      <c r="E47" s="8">
        <v>0</v>
      </c>
      <c r="F47" s="6">
        <v>13</v>
      </c>
      <c r="G47" s="5">
        <v>169</v>
      </c>
      <c r="H47" s="8">
        <f>G47/F47*1000</f>
        <v>13000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3</v>
      </c>
      <c r="AZ47" s="5">
        <v>2</v>
      </c>
      <c r="BA47" s="8">
        <f t="shared" si="198"/>
        <v>666.66666666666663</v>
      </c>
      <c r="BB47" s="6">
        <v>0</v>
      </c>
      <c r="BC47" s="5">
        <v>0</v>
      </c>
      <c r="BD47" s="8">
        <f t="shared" si="187"/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f t="shared" si="188"/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f t="shared" si="189"/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9</v>
      </c>
      <c r="CP47" s="5">
        <v>82</v>
      </c>
      <c r="CQ47" s="8">
        <f t="shared" si="199"/>
        <v>9111.1111111111113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0</v>
      </c>
      <c r="DW47" s="5">
        <v>0</v>
      </c>
      <c r="DX47" s="8">
        <v>0</v>
      </c>
      <c r="DY47" s="6">
        <v>0</v>
      </c>
      <c r="DZ47" s="5">
        <v>0</v>
      </c>
      <c r="EA47" s="8">
        <v>0</v>
      </c>
      <c r="EB47" s="6">
        <v>1</v>
      </c>
      <c r="EC47" s="5">
        <v>6</v>
      </c>
      <c r="ED47" s="8">
        <f t="shared" ref="ED47" si="201">EC47/EB47*1000</f>
        <v>6000</v>
      </c>
      <c r="EE47" s="6">
        <v>28</v>
      </c>
      <c r="EF47" s="5">
        <v>494</v>
      </c>
      <c r="EG47" s="8">
        <f t="shared" si="190"/>
        <v>17642.857142857141</v>
      </c>
      <c r="EH47" s="6">
        <v>0</v>
      </c>
      <c r="EI47" s="5">
        <v>0</v>
      </c>
      <c r="EJ47" s="8">
        <v>0</v>
      </c>
      <c r="EK47" s="6">
        <v>0</v>
      </c>
      <c r="EL47" s="5">
        <v>0</v>
      </c>
      <c r="EM47" s="8">
        <v>0</v>
      </c>
      <c r="EN47" s="6">
        <v>0</v>
      </c>
      <c r="EO47" s="5">
        <v>0</v>
      </c>
      <c r="EP47" s="8">
        <v>0</v>
      </c>
      <c r="EQ47" s="6">
        <v>0</v>
      </c>
      <c r="ER47" s="5">
        <v>0</v>
      </c>
      <c r="ES47" s="8">
        <v>0</v>
      </c>
      <c r="ET47" s="6">
        <v>0</v>
      </c>
      <c r="EU47" s="5">
        <v>0</v>
      </c>
      <c r="EV47" s="8">
        <v>0</v>
      </c>
      <c r="EW47" s="6">
        <v>0</v>
      </c>
      <c r="EX47" s="5">
        <v>0</v>
      </c>
      <c r="EY47" s="8">
        <v>0</v>
      </c>
      <c r="EZ47" s="6">
        <v>65</v>
      </c>
      <c r="FA47" s="5">
        <v>540</v>
      </c>
      <c r="FB47" s="8">
        <f t="shared" si="191"/>
        <v>8307.6923076923085</v>
      </c>
      <c r="FC47" s="6">
        <v>0</v>
      </c>
      <c r="FD47" s="5">
        <v>0</v>
      </c>
      <c r="FE47" s="8">
        <v>0</v>
      </c>
      <c r="FF47" s="6">
        <v>0</v>
      </c>
      <c r="FG47" s="5">
        <v>0</v>
      </c>
      <c r="FH47" s="8">
        <v>0</v>
      </c>
      <c r="FI47" s="6">
        <v>0</v>
      </c>
      <c r="FJ47" s="5">
        <v>0</v>
      </c>
      <c r="FK47" s="8">
        <v>0</v>
      </c>
      <c r="FL47" s="6">
        <v>0</v>
      </c>
      <c r="FM47" s="5">
        <v>0</v>
      </c>
      <c r="FN47" s="8">
        <v>0</v>
      </c>
      <c r="FO47" s="6">
        <v>0</v>
      </c>
      <c r="FP47" s="5">
        <v>0</v>
      </c>
      <c r="FQ47" s="8">
        <v>0</v>
      </c>
      <c r="FR47" s="6">
        <v>0</v>
      </c>
      <c r="FS47" s="5">
        <v>0</v>
      </c>
      <c r="FT47" s="8">
        <v>0</v>
      </c>
      <c r="FU47" s="6">
        <v>0</v>
      </c>
      <c r="FV47" s="5">
        <v>0</v>
      </c>
      <c r="FW47" s="8">
        <v>0</v>
      </c>
      <c r="FX47" s="6">
        <v>0</v>
      </c>
      <c r="FY47" s="5">
        <v>0</v>
      </c>
      <c r="FZ47" s="8">
        <v>0</v>
      </c>
      <c r="GA47" s="6">
        <v>0</v>
      </c>
      <c r="GB47" s="5">
        <v>0</v>
      </c>
      <c r="GC47" s="8">
        <v>0</v>
      </c>
      <c r="GD47" s="6">
        <v>0</v>
      </c>
      <c r="GE47" s="5">
        <v>0</v>
      </c>
      <c r="GF47" s="8">
        <v>0</v>
      </c>
      <c r="GG47" s="6">
        <v>0</v>
      </c>
      <c r="GH47" s="5">
        <v>0</v>
      </c>
      <c r="GI47" s="8">
        <v>0</v>
      </c>
      <c r="GJ47" s="6">
        <v>0</v>
      </c>
      <c r="GK47" s="5">
        <v>0</v>
      </c>
      <c r="GL47" s="8">
        <v>0</v>
      </c>
      <c r="GM47" s="6">
        <v>2</v>
      </c>
      <c r="GN47" s="5">
        <v>9</v>
      </c>
      <c r="GO47" s="8">
        <f t="shared" si="200"/>
        <v>4500</v>
      </c>
      <c r="GP47" s="6">
        <v>0</v>
      </c>
      <c r="GQ47" s="5">
        <v>0</v>
      </c>
      <c r="GR47" s="8">
        <v>0</v>
      </c>
      <c r="GS47" s="6">
        <v>0</v>
      </c>
      <c r="GT47" s="5">
        <v>0</v>
      </c>
      <c r="GU47" s="8">
        <v>0</v>
      </c>
      <c r="GV47" s="6">
        <v>0</v>
      </c>
      <c r="GW47" s="5">
        <v>0</v>
      </c>
      <c r="GX47" s="8">
        <v>0</v>
      </c>
      <c r="GY47" s="6">
        <v>0</v>
      </c>
      <c r="GZ47" s="5">
        <v>0</v>
      </c>
      <c r="HA47" s="8">
        <v>0</v>
      </c>
      <c r="HB47" s="6">
        <v>0</v>
      </c>
      <c r="HC47" s="5">
        <v>0</v>
      </c>
      <c r="HD47" s="8">
        <v>0</v>
      </c>
      <c r="HE47" s="6">
        <v>0</v>
      </c>
      <c r="HF47" s="5">
        <v>0</v>
      </c>
      <c r="HG47" s="8">
        <v>0</v>
      </c>
      <c r="HH47" s="6">
        <v>0</v>
      </c>
      <c r="HI47" s="5">
        <v>0</v>
      </c>
      <c r="HJ47" s="8">
        <v>0</v>
      </c>
      <c r="HK47" s="6">
        <v>0</v>
      </c>
      <c r="HL47" s="5">
        <v>0</v>
      </c>
      <c r="HM47" s="8">
        <v>0</v>
      </c>
      <c r="HN47" s="6">
        <v>0</v>
      </c>
      <c r="HO47" s="5">
        <v>0</v>
      </c>
      <c r="HP47" s="8">
        <v>0</v>
      </c>
      <c r="HQ47" s="6">
        <v>0</v>
      </c>
      <c r="HR47" s="5">
        <v>0</v>
      </c>
      <c r="HS47" s="8">
        <v>0</v>
      </c>
      <c r="HT47" s="6">
        <v>0</v>
      </c>
      <c r="HU47" s="5">
        <v>0</v>
      </c>
      <c r="HV47" s="8">
        <v>0</v>
      </c>
      <c r="HW47" s="6">
        <v>0</v>
      </c>
      <c r="HX47" s="5">
        <v>0</v>
      </c>
      <c r="HY47" s="8">
        <v>0</v>
      </c>
      <c r="HZ47" s="6">
        <v>0</v>
      </c>
      <c r="IA47" s="5">
        <v>0</v>
      </c>
      <c r="IB47" s="8">
        <v>0</v>
      </c>
      <c r="IC47" s="6">
        <v>0</v>
      </c>
      <c r="ID47" s="5">
        <v>0</v>
      </c>
      <c r="IE47" s="8">
        <v>0</v>
      </c>
      <c r="IF47" s="6">
        <v>0</v>
      </c>
      <c r="IG47" s="5">
        <v>0</v>
      </c>
      <c r="IH47" s="8">
        <v>0</v>
      </c>
      <c r="II47" s="6">
        <v>2</v>
      </c>
      <c r="IJ47" s="5">
        <v>58</v>
      </c>
      <c r="IK47" s="8">
        <f t="shared" ref="IK47" si="202">IJ47/II47*1000</f>
        <v>29000</v>
      </c>
      <c r="IL47" s="6">
        <v>0</v>
      </c>
      <c r="IM47" s="5">
        <v>0</v>
      </c>
      <c r="IN47" s="8">
        <v>0</v>
      </c>
      <c r="IO47" s="6">
        <v>7</v>
      </c>
      <c r="IP47" s="5">
        <v>71</v>
      </c>
      <c r="IQ47" s="8">
        <f t="shared" si="195"/>
        <v>10142.857142857143</v>
      </c>
      <c r="IR47" s="6">
        <v>0</v>
      </c>
      <c r="IS47" s="5">
        <v>0</v>
      </c>
      <c r="IT47" s="8">
        <v>0</v>
      </c>
      <c r="IU47" s="6">
        <v>25</v>
      </c>
      <c r="IV47" s="5">
        <v>276</v>
      </c>
      <c r="IW47" s="8">
        <f t="shared" si="196"/>
        <v>11040</v>
      </c>
      <c r="IX47" s="6">
        <v>469</v>
      </c>
      <c r="IY47" s="5">
        <v>3695</v>
      </c>
      <c r="IZ47" s="8">
        <f t="shared" si="197"/>
        <v>7878.4648187633265</v>
      </c>
      <c r="JA47" s="6">
        <f t="shared" si="165"/>
        <v>624</v>
      </c>
      <c r="JB47" s="8">
        <f t="shared" si="166"/>
        <v>5402</v>
      </c>
    </row>
    <row r="48" spans="1:262" x14ac:dyDescent="0.3">
      <c r="A48" s="43">
        <v>2007</v>
      </c>
      <c r="B48" s="44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54</v>
      </c>
      <c r="AZ48" s="5">
        <v>231</v>
      </c>
      <c r="BA48" s="8">
        <f t="shared" si="198"/>
        <v>4277.7777777777774</v>
      </c>
      <c r="BB48" s="6">
        <v>0</v>
      </c>
      <c r="BC48" s="5">
        <v>0</v>
      </c>
      <c r="BD48" s="8">
        <f t="shared" si="187"/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f t="shared" si="188"/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f t="shared" si="189"/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4</v>
      </c>
      <c r="CP48" s="5">
        <v>50</v>
      </c>
      <c r="CQ48" s="8">
        <f>CP48/CO48*1000</f>
        <v>12500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v>0</v>
      </c>
      <c r="EC48" s="5">
        <v>0</v>
      </c>
      <c r="ED48" s="8">
        <v>0</v>
      </c>
      <c r="EE48" s="6">
        <v>13</v>
      </c>
      <c r="EF48" s="5">
        <v>265</v>
      </c>
      <c r="EG48" s="8">
        <f t="shared" si="190"/>
        <v>20384.615384615383</v>
      </c>
      <c r="EH48" s="6">
        <v>0</v>
      </c>
      <c r="EI48" s="5">
        <v>0</v>
      </c>
      <c r="EJ48" s="8">
        <v>0</v>
      </c>
      <c r="EK48" s="6">
        <v>0</v>
      </c>
      <c r="EL48" s="5">
        <v>0</v>
      </c>
      <c r="EM48" s="8">
        <v>0</v>
      </c>
      <c r="EN48" s="6">
        <v>0</v>
      </c>
      <c r="EO48" s="5">
        <v>0</v>
      </c>
      <c r="EP48" s="8">
        <v>0</v>
      </c>
      <c r="EQ48" s="6">
        <v>0</v>
      </c>
      <c r="ER48" s="5">
        <v>0</v>
      </c>
      <c r="ES48" s="8">
        <v>0</v>
      </c>
      <c r="ET48" s="6">
        <v>0</v>
      </c>
      <c r="EU48" s="5">
        <v>0</v>
      </c>
      <c r="EV48" s="8">
        <v>0</v>
      </c>
      <c r="EW48" s="6">
        <v>0</v>
      </c>
      <c r="EX48" s="5">
        <v>0</v>
      </c>
      <c r="EY48" s="8">
        <v>0</v>
      </c>
      <c r="EZ48" s="6">
        <v>53</v>
      </c>
      <c r="FA48" s="5">
        <v>468</v>
      </c>
      <c r="FB48" s="8">
        <f t="shared" si="191"/>
        <v>8830.1886792452842</v>
      </c>
      <c r="FC48" s="6">
        <v>0</v>
      </c>
      <c r="FD48" s="5">
        <v>0</v>
      </c>
      <c r="FE48" s="8">
        <v>0</v>
      </c>
      <c r="FF48" s="6">
        <v>0</v>
      </c>
      <c r="FG48" s="5">
        <v>0</v>
      </c>
      <c r="FH48" s="8">
        <v>0</v>
      </c>
      <c r="FI48" s="6">
        <v>0</v>
      </c>
      <c r="FJ48" s="5">
        <v>0</v>
      </c>
      <c r="FK48" s="8">
        <v>0</v>
      </c>
      <c r="FL48" s="6">
        <v>0</v>
      </c>
      <c r="FM48" s="5">
        <v>0</v>
      </c>
      <c r="FN48" s="8">
        <v>0</v>
      </c>
      <c r="FO48" s="6">
        <v>0</v>
      </c>
      <c r="FP48" s="5">
        <v>0</v>
      </c>
      <c r="FQ48" s="8">
        <v>0</v>
      </c>
      <c r="FR48" s="6">
        <v>0</v>
      </c>
      <c r="FS48" s="5">
        <v>0</v>
      </c>
      <c r="FT48" s="8">
        <v>0</v>
      </c>
      <c r="FU48" s="6">
        <v>0</v>
      </c>
      <c r="FV48" s="5">
        <v>0</v>
      </c>
      <c r="FW48" s="8">
        <v>0</v>
      </c>
      <c r="FX48" s="6">
        <v>0</v>
      </c>
      <c r="FY48" s="5">
        <v>0</v>
      </c>
      <c r="FZ48" s="8">
        <v>0</v>
      </c>
      <c r="GA48" s="6">
        <v>0</v>
      </c>
      <c r="GB48" s="5">
        <v>0</v>
      </c>
      <c r="GC48" s="8">
        <v>0</v>
      </c>
      <c r="GD48" s="6">
        <v>0</v>
      </c>
      <c r="GE48" s="5">
        <v>0</v>
      </c>
      <c r="GF48" s="8">
        <v>0</v>
      </c>
      <c r="GG48" s="6">
        <v>0</v>
      </c>
      <c r="GH48" s="5">
        <v>0</v>
      </c>
      <c r="GI48" s="8">
        <v>0</v>
      </c>
      <c r="GJ48" s="6">
        <v>0</v>
      </c>
      <c r="GK48" s="5">
        <v>0</v>
      </c>
      <c r="GL48" s="8">
        <v>0</v>
      </c>
      <c r="GM48" s="6">
        <v>0</v>
      </c>
      <c r="GN48" s="5">
        <v>0</v>
      </c>
      <c r="GO48" s="8">
        <v>0</v>
      </c>
      <c r="GP48" s="6">
        <v>0</v>
      </c>
      <c r="GQ48" s="5">
        <v>0</v>
      </c>
      <c r="GR48" s="8">
        <v>0</v>
      </c>
      <c r="GS48" s="6">
        <v>0</v>
      </c>
      <c r="GT48" s="5">
        <v>0</v>
      </c>
      <c r="GU48" s="8">
        <v>0</v>
      </c>
      <c r="GV48" s="6">
        <v>0</v>
      </c>
      <c r="GW48" s="5">
        <v>0</v>
      </c>
      <c r="GX48" s="8">
        <v>0</v>
      </c>
      <c r="GY48" s="6">
        <v>0</v>
      </c>
      <c r="GZ48" s="5">
        <v>0</v>
      </c>
      <c r="HA48" s="8">
        <v>0</v>
      </c>
      <c r="HB48" s="6">
        <v>0</v>
      </c>
      <c r="HC48" s="5">
        <v>0</v>
      </c>
      <c r="HD48" s="8">
        <v>0</v>
      </c>
      <c r="HE48" s="6">
        <v>0</v>
      </c>
      <c r="HF48" s="5">
        <v>0</v>
      </c>
      <c r="HG48" s="8">
        <v>0</v>
      </c>
      <c r="HH48" s="6">
        <v>0</v>
      </c>
      <c r="HI48" s="5">
        <v>0</v>
      </c>
      <c r="HJ48" s="8">
        <v>0</v>
      </c>
      <c r="HK48" s="6">
        <v>0</v>
      </c>
      <c r="HL48" s="5">
        <v>0</v>
      </c>
      <c r="HM48" s="8">
        <v>0</v>
      </c>
      <c r="HN48" s="6">
        <v>0</v>
      </c>
      <c r="HO48" s="5">
        <v>0</v>
      </c>
      <c r="HP48" s="8">
        <v>0</v>
      </c>
      <c r="HQ48" s="6">
        <v>0</v>
      </c>
      <c r="HR48" s="5">
        <v>0</v>
      </c>
      <c r="HS48" s="8">
        <v>0</v>
      </c>
      <c r="HT48" s="6">
        <v>0</v>
      </c>
      <c r="HU48" s="5">
        <v>0</v>
      </c>
      <c r="HV48" s="8">
        <v>0</v>
      </c>
      <c r="HW48" s="6">
        <v>0</v>
      </c>
      <c r="HX48" s="5">
        <v>0</v>
      </c>
      <c r="HY48" s="8">
        <v>0</v>
      </c>
      <c r="HZ48" s="6">
        <v>0</v>
      </c>
      <c r="IA48" s="5">
        <v>0</v>
      </c>
      <c r="IB48" s="8">
        <v>0</v>
      </c>
      <c r="IC48" s="6">
        <v>0</v>
      </c>
      <c r="ID48" s="5">
        <v>0</v>
      </c>
      <c r="IE48" s="8">
        <v>0</v>
      </c>
      <c r="IF48" s="6">
        <v>0</v>
      </c>
      <c r="IG48" s="5">
        <v>0</v>
      </c>
      <c r="IH48" s="8">
        <v>0</v>
      </c>
      <c r="II48" s="6">
        <v>0</v>
      </c>
      <c r="IJ48" s="5">
        <v>0</v>
      </c>
      <c r="IK48" s="8">
        <v>0</v>
      </c>
      <c r="IL48" s="6">
        <v>0</v>
      </c>
      <c r="IM48" s="5">
        <v>0</v>
      </c>
      <c r="IN48" s="8">
        <v>0</v>
      </c>
      <c r="IO48" s="6">
        <v>9</v>
      </c>
      <c r="IP48" s="5">
        <v>81</v>
      </c>
      <c r="IQ48" s="8">
        <f t="shared" si="195"/>
        <v>9000</v>
      </c>
      <c r="IR48" s="6">
        <v>0</v>
      </c>
      <c r="IS48" s="5">
        <v>0</v>
      </c>
      <c r="IT48" s="8">
        <v>0</v>
      </c>
      <c r="IU48" s="6">
        <v>18</v>
      </c>
      <c r="IV48" s="5">
        <v>180</v>
      </c>
      <c r="IW48" s="8">
        <f t="shared" si="196"/>
        <v>10000</v>
      </c>
      <c r="IX48" s="6">
        <v>755</v>
      </c>
      <c r="IY48" s="5">
        <v>4469</v>
      </c>
      <c r="IZ48" s="8">
        <f t="shared" si="197"/>
        <v>5919.2052980132448</v>
      </c>
      <c r="JA48" s="6">
        <f t="shared" si="165"/>
        <v>906</v>
      </c>
      <c r="JB48" s="8">
        <f t="shared" si="166"/>
        <v>5744</v>
      </c>
    </row>
    <row r="49" spans="1:262" x14ac:dyDescent="0.3">
      <c r="A49" s="43">
        <v>2007</v>
      </c>
      <c r="B49" s="44" t="s">
        <v>6</v>
      </c>
      <c r="C49" s="6">
        <v>0</v>
      </c>
      <c r="D49" s="5">
        <v>0</v>
      </c>
      <c r="E49" s="8">
        <v>0</v>
      </c>
      <c r="F49" s="6">
        <v>3</v>
      </c>
      <c r="G49" s="5">
        <v>42</v>
      </c>
      <c r="H49" s="8">
        <f>G49/F49*1000</f>
        <v>14000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7</v>
      </c>
      <c r="AZ49" s="5">
        <v>53</v>
      </c>
      <c r="BA49" s="8">
        <f t="shared" si="198"/>
        <v>7571.4285714285716</v>
      </c>
      <c r="BB49" s="6">
        <v>0</v>
      </c>
      <c r="BC49" s="5">
        <v>0</v>
      </c>
      <c r="BD49" s="8">
        <f t="shared" si="187"/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f t="shared" si="188"/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f t="shared" si="189"/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0</v>
      </c>
      <c r="DT49" s="5">
        <v>0</v>
      </c>
      <c r="DU49" s="8">
        <v>0</v>
      </c>
      <c r="DV49" s="6">
        <v>0</v>
      </c>
      <c r="DW49" s="5">
        <v>0</v>
      </c>
      <c r="DX49" s="8">
        <v>0</v>
      </c>
      <c r="DY49" s="6">
        <v>0</v>
      </c>
      <c r="DZ49" s="5">
        <v>0</v>
      </c>
      <c r="EA49" s="8">
        <v>0</v>
      </c>
      <c r="EB49" s="6">
        <v>0</v>
      </c>
      <c r="EC49" s="5">
        <v>0</v>
      </c>
      <c r="ED49" s="8">
        <v>0</v>
      </c>
      <c r="EE49" s="6">
        <v>31</v>
      </c>
      <c r="EF49" s="5">
        <v>432</v>
      </c>
      <c r="EG49" s="8">
        <f t="shared" si="190"/>
        <v>13935.483870967742</v>
      </c>
      <c r="EH49" s="6">
        <v>0</v>
      </c>
      <c r="EI49" s="5">
        <v>0</v>
      </c>
      <c r="EJ49" s="8">
        <v>0</v>
      </c>
      <c r="EK49" s="6">
        <v>0</v>
      </c>
      <c r="EL49" s="5">
        <v>0</v>
      </c>
      <c r="EM49" s="8">
        <v>0</v>
      </c>
      <c r="EN49" s="6">
        <v>0</v>
      </c>
      <c r="EO49" s="5">
        <v>0</v>
      </c>
      <c r="EP49" s="8">
        <v>0</v>
      </c>
      <c r="EQ49" s="6">
        <v>0</v>
      </c>
      <c r="ER49" s="5">
        <v>0</v>
      </c>
      <c r="ES49" s="8">
        <v>0</v>
      </c>
      <c r="ET49" s="6">
        <v>2</v>
      </c>
      <c r="EU49" s="5">
        <v>7</v>
      </c>
      <c r="EV49" s="8">
        <f t="shared" ref="EV49" si="203">EU49/ET49*1000</f>
        <v>3500</v>
      </c>
      <c r="EW49" s="6">
        <v>0</v>
      </c>
      <c r="EX49" s="5">
        <v>0</v>
      </c>
      <c r="EY49" s="8">
        <v>0</v>
      </c>
      <c r="EZ49" s="6">
        <v>215</v>
      </c>
      <c r="FA49" s="5">
        <v>1656</v>
      </c>
      <c r="FB49" s="8">
        <f t="shared" si="191"/>
        <v>7702.3255813953492</v>
      </c>
      <c r="FC49" s="6">
        <v>0</v>
      </c>
      <c r="FD49" s="5">
        <v>0</v>
      </c>
      <c r="FE49" s="8">
        <v>0</v>
      </c>
      <c r="FF49" s="6">
        <v>0</v>
      </c>
      <c r="FG49" s="5">
        <v>0</v>
      </c>
      <c r="FH49" s="8">
        <v>0</v>
      </c>
      <c r="FI49" s="6">
        <v>1</v>
      </c>
      <c r="FJ49" s="5">
        <v>30</v>
      </c>
      <c r="FK49" s="8">
        <f>FJ49/FI49*1000</f>
        <v>30000</v>
      </c>
      <c r="FL49" s="6">
        <v>0</v>
      </c>
      <c r="FM49" s="5">
        <v>0</v>
      </c>
      <c r="FN49" s="8">
        <v>0</v>
      </c>
      <c r="FO49" s="6">
        <v>0</v>
      </c>
      <c r="FP49" s="5">
        <v>0</v>
      </c>
      <c r="FQ49" s="8">
        <v>0</v>
      </c>
      <c r="FR49" s="6">
        <v>0</v>
      </c>
      <c r="FS49" s="5">
        <v>0</v>
      </c>
      <c r="FT49" s="8">
        <v>0</v>
      </c>
      <c r="FU49" s="6">
        <v>0</v>
      </c>
      <c r="FV49" s="5">
        <v>0</v>
      </c>
      <c r="FW49" s="8">
        <v>0</v>
      </c>
      <c r="FX49" s="6">
        <v>5</v>
      </c>
      <c r="FY49" s="5">
        <v>34</v>
      </c>
      <c r="FZ49" s="8">
        <f t="shared" ref="FZ49" si="204">FY49/FX49*1000</f>
        <v>6800</v>
      </c>
      <c r="GA49" s="6">
        <v>0</v>
      </c>
      <c r="GB49" s="5">
        <v>0</v>
      </c>
      <c r="GC49" s="8">
        <v>0</v>
      </c>
      <c r="GD49" s="6">
        <v>0</v>
      </c>
      <c r="GE49" s="5">
        <v>0</v>
      </c>
      <c r="GF49" s="8">
        <v>0</v>
      </c>
      <c r="GG49" s="6">
        <v>0</v>
      </c>
      <c r="GH49" s="5">
        <v>0</v>
      </c>
      <c r="GI49" s="8">
        <v>0</v>
      </c>
      <c r="GJ49" s="6">
        <v>0</v>
      </c>
      <c r="GK49" s="5">
        <v>0</v>
      </c>
      <c r="GL49" s="8">
        <v>0</v>
      </c>
      <c r="GM49" s="6">
        <v>2</v>
      </c>
      <c r="GN49" s="5">
        <v>23</v>
      </c>
      <c r="GO49" s="8">
        <f>GN49/GM49*1000</f>
        <v>11500</v>
      </c>
      <c r="GP49" s="6">
        <v>0</v>
      </c>
      <c r="GQ49" s="5">
        <v>0</v>
      </c>
      <c r="GR49" s="8">
        <v>0</v>
      </c>
      <c r="GS49" s="6">
        <v>0</v>
      </c>
      <c r="GT49" s="5">
        <v>0</v>
      </c>
      <c r="GU49" s="8">
        <v>0</v>
      </c>
      <c r="GV49" s="6">
        <v>0</v>
      </c>
      <c r="GW49" s="5">
        <v>0</v>
      </c>
      <c r="GX49" s="8">
        <v>0</v>
      </c>
      <c r="GY49" s="6">
        <v>0</v>
      </c>
      <c r="GZ49" s="5">
        <v>0</v>
      </c>
      <c r="HA49" s="8">
        <v>0</v>
      </c>
      <c r="HB49" s="6">
        <v>0</v>
      </c>
      <c r="HC49" s="5">
        <v>0</v>
      </c>
      <c r="HD49" s="8">
        <v>0</v>
      </c>
      <c r="HE49" s="6">
        <v>0</v>
      </c>
      <c r="HF49" s="5">
        <v>0</v>
      </c>
      <c r="HG49" s="8">
        <v>0</v>
      </c>
      <c r="HH49" s="6">
        <v>0</v>
      </c>
      <c r="HI49" s="5">
        <v>0</v>
      </c>
      <c r="HJ49" s="8">
        <v>0</v>
      </c>
      <c r="HK49" s="6">
        <v>0</v>
      </c>
      <c r="HL49" s="5">
        <v>0</v>
      </c>
      <c r="HM49" s="8">
        <v>0</v>
      </c>
      <c r="HN49" s="6">
        <v>0</v>
      </c>
      <c r="HO49" s="5">
        <v>0</v>
      </c>
      <c r="HP49" s="8">
        <v>0</v>
      </c>
      <c r="HQ49" s="6">
        <v>0</v>
      </c>
      <c r="HR49" s="5">
        <v>0</v>
      </c>
      <c r="HS49" s="8">
        <v>0</v>
      </c>
      <c r="HT49" s="6">
        <v>1</v>
      </c>
      <c r="HU49" s="5">
        <v>6</v>
      </c>
      <c r="HV49" s="8">
        <f>HU49/HT49*1000</f>
        <v>6000</v>
      </c>
      <c r="HW49" s="6">
        <v>0</v>
      </c>
      <c r="HX49" s="5">
        <v>0</v>
      </c>
      <c r="HY49" s="8">
        <v>0</v>
      </c>
      <c r="HZ49" s="6">
        <v>0</v>
      </c>
      <c r="IA49" s="5">
        <v>0</v>
      </c>
      <c r="IB49" s="8">
        <v>0</v>
      </c>
      <c r="IC49" s="6">
        <v>0</v>
      </c>
      <c r="ID49" s="5">
        <v>0</v>
      </c>
      <c r="IE49" s="8">
        <v>0</v>
      </c>
      <c r="IF49" s="6">
        <v>0</v>
      </c>
      <c r="IG49" s="5">
        <v>0</v>
      </c>
      <c r="IH49" s="8">
        <v>0</v>
      </c>
      <c r="II49" s="6">
        <v>1</v>
      </c>
      <c r="IJ49" s="5">
        <v>1</v>
      </c>
      <c r="IK49" s="8">
        <f t="shared" ref="IK49:IK50" si="205">IJ49/II49*1000</f>
        <v>1000</v>
      </c>
      <c r="IL49" s="6">
        <v>0</v>
      </c>
      <c r="IM49" s="5">
        <v>0</v>
      </c>
      <c r="IN49" s="8">
        <v>0</v>
      </c>
      <c r="IO49" s="6">
        <v>7</v>
      </c>
      <c r="IP49" s="5">
        <v>82</v>
      </c>
      <c r="IQ49" s="8">
        <f t="shared" si="195"/>
        <v>11714.285714285714</v>
      </c>
      <c r="IR49" s="6">
        <v>0</v>
      </c>
      <c r="IS49" s="5">
        <v>0</v>
      </c>
      <c r="IT49" s="8">
        <v>0</v>
      </c>
      <c r="IU49" s="6">
        <v>28</v>
      </c>
      <c r="IV49" s="5">
        <v>285</v>
      </c>
      <c r="IW49" s="8">
        <f t="shared" si="196"/>
        <v>10178.571428571429</v>
      </c>
      <c r="IX49" s="6">
        <v>531</v>
      </c>
      <c r="IY49" s="5">
        <v>3725</v>
      </c>
      <c r="IZ49" s="8">
        <f>IY49/IX49*1000</f>
        <v>7015.0659133709987</v>
      </c>
      <c r="JA49" s="6">
        <f t="shared" si="165"/>
        <v>834</v>
      </c>
      <c r="JB49" s="8">
        <f t="shared" si="166"/>
        <v>6376</v>
      </c>
    </row>
    <row r="50" spans="1:262" x14ac:dyDescent="0.3">
      <c r="A50" s="43">
        <v>2007</v>
      </c>
      <c r="B50" s="44" t="s">
        <v>7</v>
      </c>
      <c r="C50" s="6">
        <v>0</v>
      </c>
      <c r="D50" s="5">
        <v>0</v>
      </c>
      <c r="E50" s="8">
        <v>0</v>
      </c>
      <c r="F50" s="6">
        <v>32</v>
      </c>
      <c r="G50" s="5">
        <v>233</v>
      </c>
      <c r="H50" s="8">
        <f>G50/F50*1000</f>
        <v>7281.25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30</v>
      </c>
      <c r="AZ50" s="5">
        <v>217</v>
      </c>
      <c r="BA50" s="8">
        <f t="shared" si="198"/>
        <v>7233.333333333333</v>
      </c>
      <c r="BB50" s="6">
        <v>0</v>
      </c>
      <c r="BC50" s="5">
        <v>0</v>
      </c>
      <c r="BD50" s="8">
        <f t="shared" si="187"/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f t="shared" si="188"/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f t="shared" si="189"/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0</v>
      </c>
      <c r="DW50" s="5">
        <v>0</v>
      </c>
      <c r="DX50" s="8">
        <v>0</v>
      </c>
      <c r="DY50" s="6">
        <v>0</v>
      </c>
      <c r="DZ50" s="5">
        <v>0</v>
      </c>
      <c r="EA50" s="8">
        <v>0</v>
      </c>
      <c r="EB50" s="6">
        <v>0</v>
      </c>
      <c r="EC50" s="5">
        <v>0</v>
      </c>
      <c r="ED50" s="8">
        <v>0</v>
      </c>
      <c r="EE50" s="6">
        <v>22</v>
      </c>
      <c r="EF50" s="5">
        <v>587</v>
      </c>
      <c r="EG50" s="8">
        <f t="shared" si="190"/>
        <v>26681.818181818184</v>
      </c>
      <c r="EH50" s="6">
        <v>0</v>
      </c>
      <c r="EI50" s="5">
        <v>0</v>
      </c>
      <c r="EJ50" s="8">
        <v>0</v>
      </c>
      <c r="EK50" s="6">
        <v>0</v>
      </c>
      <c r="EL50" s="5">
        <v>0</v>
      </c>
      <c r="EM50" s="8">
        <v>0</v>
      </c>
      <c r="EN50" s="6">
        <v>0</v>
      </c>
      <c r="EO50" s="5">
        <v>0</v>
      </c>
      <c r="EP50" s="8">
        <v>0</v>
      </c>
      <c r="EQ50" s="6">
        <v>0</v>
      </c>
      <c r="ER50" s="5">
        <v>0</v>
      </c>
      <c r="ES50" s="8">
        <v>0</v>
      </c>
      <c r="ET50" s="6">
        <v>0</v>
      </c>
      <c r="EU50" s="5">
        <v>0</v>
      </c>
      <c r="EV50" s="8">
        <v>0</v>
      </c>
      <c r="EW50" s="6">
        <v>0</v>
      </c>
      <c r="EX50" s="5">
        <v>0</v>
      </c>
      <c r="EY50" s="8">
        <v>0</v>
      </c>
      <c r="EZ50" s="6">
        <v>126</v>
      </c>
      <c r="FA50" s="5">
        <v>815</v>
      </c>
      <c r="FB50" s="8">
        <f t="shared" si="191"/>
        <v>6468.2539682539682</v>
      </c>
      <c r="FC50" s="6">
        <v>0</v>
      </c>
      <c r="FD50" s="5">
        <v>0</v>
      </c>
      <c r="FE50" s="8">
        <v>0</v>
      </c>
      <c r="FF50" s="6">
        <v>0</v>
      </c>
      <c r="FG50" s="5">
        <v>0</v>
      </c>
      <c r="FH50" s="8">
        <v>0</v>
      </c>
      <c r="FI50" s="6">
        <v>1</v>
      </c>
      <c r="FJ50" s="5">
        <v>45</v>
      </c>
      <c r="FK50" s="8">
        <f t="shared" ref="FK50:FK55" si="206">FJ50/FI50*1000</f>
        <v>45000</v>
      </c>
      <c r="FL50" s="6">
        <v>0</v>
      </c>
      <c r="FM50" s="5">
        <v>0</v>
      </c>
      <c r="FN50" s="8">
        <v>0</v>
      </c>
      <c r="FO50" s="6">
        <v>0</v>
      </c>
      <c r="FP50" s="5">
        <v>0</v>
      </c>
      <c r="FQ50" s="8">
        <v>0</v>
      </c>
      <c r="FR50" s="6">
        <v>0</v>
      </c>
      <c r="FS50" s="5">
        <v>0</v>
      </c>
      <c r="FT50" s="8">
        <v>0</v>
      </c>
      <c r="FU50" s="6">
        <v>0</v>
      </c>
      <c r="FV50" s="5">
        <v>0</v>
      </c>
      <c r="FW50" s="8">
        <v>0</v>
      </c>
      <c r="FX50" s="6">
        <v>0</v>
      </c>
      <c r="FY50" s="5">
        <v>0</v>
      </c>
      <c r="FZ50" s="8">
        <v>0</v>
      </c>
      <c r="GA50" s="6">
        <v>0</v>
      </c>
      <c r="GB50" s="5">
        <v>0</v>
      </c>
      <c r="GC50" s="8">
        <v>0</v>
      </c>
      <c r="GD50" s="6">
        <v>0</v>
      </c>
      <c r="GE50" s="5">
        <v>0</v>
      </c>
      <c r="GF50" s="8">
        <v>0</v>
      </c>
      <c r="GG50" s="6">
        <v>0</v>
      </c>
      <c r="GH50" s="5">
        <v>0</v>
      </c>
      <c r="GI50" s="8">
        <v>0</v>
      </c>
      <c r="GJ50" s="6">
        <v>0</v>
      </c>
      <c r="GK50" s="5">
        <v>0</v>
      </c>
      <c r="GL50" s="8">
        <v>0</v>
      </c>
      <c r="GM50" s="6">
        <v>1</v>
      </c>
      <c r="GN50" s="5">
        <v>12</v>
      </c>
      <c r="GO50" s="8">
        <f>GN50/GM50*1000</f>
        <v>12000</v>
      </c>
      <c r="GP50" s="6">
        <v>0</v>
      </c>
      <c r="GQ50" s="5">
        <v>0</v>
      </c>
      <c r="GR50" s="8">
        <v>0</v>
      </c>
      <c r="GS50" s="6">
        <v>0</v>
      </c>
      <c r="GT50" s="5">
        <v>0</v>
      </c>
      <c r="GU50" s="8">
        <v>0</v>
      </c>
      <c r="GV50" s="6">
        <v>0</v>
      </c>
      <c r="GW50" s="5">
        <v>0</v>
      </c>
      <c r="GX50" s="8">
        <v>0</v>
      </c>
      <c r="GY50" s="6">
        <v>0</v>
      </c>
      <c r="GZ50" s="5">
        <v>0</v>
      </c>
      <c r="HA50" s="8">
        <v>0</v>
      </c>
      <c r="HB50" s="6">
        <v>0</v>
      </c>
      <c r="HC50" s="5">
        <v>0</v>
      </c>
      <c r="HD50" s="8">
        <v>0</v>
      </c>
      <c r="HE50" s="6">
        <v>0</v>
      </c>
      <c r="HF50" s="5">
        <v>0</v>
      </c>
      <c r="HG50" s="8">
        <v>0</v>
      </c>
      <c r="HH50" s="6">
        <v>0</v>
      </c>
      <c r="HI50" s="5">
        <v>0</v>
      </c>
      <c r="HJ50" s="8">
        <v>0</v>
      </c>
      <c r="HK50" s="6">
        <v>0</v>
      </c>
      <c r="HL50" s="5">
        <v>0</v>
      </c>
      <c r="HM50" s="8">
        <v>0</v>
      </c>
      <c r="HN50" s="6">
        <v>0</v>
      </c>
      <c r="HO50" s="5">
        <v>0</v>
      </c>
      <c r="HP50" s="8">
        <v>0</v>
      </c>
      <c r="HQ50" s="6">
        <v>0</v>
      </c>
      <c r="HR50" s="5">
        <v>0</v>
      </c>
      <c r="HS50" s="8">
        <v>0</v>
      </c>
      <c r="HT50" s="6">
        <v>0</v>
      </c>
      <c r="HU50" s="5">
        <v>0</v>
      </c>
      <c r="HV50" s="8">
        <v>0</v>
      </c>
      <c r="HW50" s="6">
        <v>0</v>
      </c>
      <c r="HX50" s="5">
        <v>0</v>
      </c>
      <c r="HY50" s="8">
        <v>0</v>
      </c>
      <c r="HZ50" s="6">
        <v>0</v>
      </c>
      <c r="IA50" s="5">
        <v>0</v>
      </c>
      <c r="IB50" s="8">
        <v>0</v>
      </c>
      <c r="IC50" s="6">
        <v>1</v>
      </c>
      <c r="ID50" s="5">
        <v>9</v>
      </c>
      <c r="IE50" s="8">
        <f>ID50/IC50*1000</f>
        <v>9000</v>
      </c>
      <c r="IF50" s="6">
        <v>0</v>
      </c>
      <c r="IG50" s="5">
        <v>0</v>
      </c>
      <c r="IH50" s="8">
        <v>0</v>
      </c>
      <c r="II50" s="6">
        <v>1</v>
      </c>
      <c r="IJ50" s="5">
        <v>31</v>
      </c>
      <c r="IK50" s="8">
        <f t="shared" si="205"/>
        <v>31000</v>
      </c>
      <c r="IL50" s="6">
        <v>0</v>
      </c>
      <c r="IM50" s="5">
        <v>0</v>
      </c>
      <c r="IN50" s="8">
        <v>0</v>
      </c>
      <c r="IO50" s="6">
        <v>9</v>
      </c>
      <c r="IP50" s="5">
        <v>83</v>
      </c>
      <c r="IQ50" s="8">
        <f t="shared" si="195"/>
        <v>9222.2222222222208</v>
      </c>
      <c r="IR50" s="6">
        <v>0</v>
      </c>
      <c r="IS50" s="5">
        <v>0</v>
      </c>
      <c r="IT50" s="8">
        <v>0</v>
      </c>
      <c r="IU50" s="6">
        <v>38</v>
      </c>
      <c r="IV50" s="5">
        <v>670</v>
      </c>
      <c r="IW50" s="8">
        <f t="shared" si="196"/>
        <v>17631.57894736842</v>
      </c>
      <c r="IX50" s="6">
        <v>337</v>
      </c>
      <c r="IY50" s="5">
        <v>2287</v>
      </c>
      <c r="IZ50" s="8">
        <f t="shared" si="197"/>
        <v>6786.350148367952</v>
      </c>
      <c r="JA50" s="6">
        <f t="shared" si="165"/>
        <v>598</v>
      </c>
      <c r="JB50" s="8">
        <f t="shared" si="166"/>
        <v>4989</v>
      </c>
    </row>
    <row r="51" spans="1:262" x14ac:dyDescent="0.3">
      <c r="A51" s="43">
        <v>2007</v>
      </c>
      <c r="B51" s="44" t="s">
        <v>8</v>
      </c>
      <c r="C51" s="6">
        <v>0</v>
      </c>
      <c r="D51" s="5">
        <v>0</v>
      </c>
      <c r="E51" s="8">
        <v>0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</v>
      </c>
      <c r="BC51" s="5">
        <v>0</v>
      </c>
      <c r="BD51" s="8">
        <f t="shared" si="187"/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f t="shared" si="188"/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f t="shared" si="189"/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1</v>
      </c>
      <c r="DK51" s="5">
        <v>7</v>
      </c>
      <c r="DL51" s="8">
        <f t="shared" ref="DL51" si="207">DK51/DJ51*1000</f>
        <v>7000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v>0</v>
      </c>
      <c r="DS51" s="6">
        <v>0</v>
      </c>
      <c r="DT51" s="5">
        <v>0</v>
      </c>
      <c r="DU51" s="8">
        <v>0</v>
      </c>
      <c r="DV51" s="6">
        <v>0</v>
      </c>
      <c r="DW51" s="5">
        <v>0</v>
      </c>
      <c r="DX51" s="8">
        <v>0</v>
      </c>
      <c r="DY51" s="6">
        <v>0</v>
      </c>
      <c r="DZ51" s="5">
        <v>0</v>
      </c>
      <c r="EA51" s="8">
        <v>0</v>
      </c>
      <c r="EB51" s="6">
        <v>1</v>
      </c>
      <c r="EC51" s="5">
        <v>6</v>
      </c>
      <c r="ED51" s="8">
        <f t="shared" ref="ED51" si="208">EC51/EB51*1000</f>
        <v>6000</v>
      </c>
      <c r="EE51" s="6">
        <v>27</v>
      </c>
      <c r="EF51" s="5">
        <v>634</v>
      </c>
      <c r="EG51" s="8">
        <f t="shared" si="190"/>
        <v>23481.481481481482</v>
      </c>
      <c r="EH51" s="6">
        <v>0</v>
      </c>
      <c r="EI51" s="5">
        <v>0</v>
      </c>
      <c r="EJ51" s="8">
        <v>0</v>
      </c>
      <c r="EK51" s="6">
        <v>0</v>
      </c>
      <c r="EL51" s="5">
        <v>0</v>
      </c>
      <c r="EM51" s="8">
        <v>0</v>
      </c>
      <c r="EN51" s="6">
        <v>0</v>
      </c>
      <c r="EO51" s="5">
        <v>0</v>
      </c>
      <c r="EP51" s="8">
        <v>0</v>
      </c>
      <c r="EQ51" s="6">
        <v>0</v>
      </c>
      <c r="ER51" s="5">
        <v>0</v>
      </c>
      <c r="ES51" s="8">
        <v>0</v>
      </c>
      <c r="ET51" s="6">
        <v>0</v>
      </c>
      <c r="EU51" s="5">
        <v>0</v>
      </c>
      <c r="EV51" s="8">
        <v>0</v>
      </c>
      <c r="EW51" s="6">
        <v>0</v>
      </c>
      <c r="EX51" s="5">
        <v>0</v>
      </c>
      <c r="EY51" s="8">
        <v>0</v>
      </c>
      <c r="EZ51" s="6">
        <v>151</v>
      </c>
      <c r="FA51" s="5">
        <v>1304</v>
      </c>
      <c r="FB51" s="8">
        <f t="shared" si="191"/>
        <v>8635.7615894039736</v>
      </c>
      <c r="FC51" s="6">
        <v>0</v>
      </c>
      <c r="FD51" s="5">
        <v>0</v>
      </c>
      <c r="FE51" s="8">
        <v>0</v>
      </c>
      <c r="FF51" s="6">
        <v>0</v>
      </c>
      <c r="FG51" s="5">
        <v>0</v>
      </c>
      <c r="FH51" s="8">
        <v>0</v>
      </c>
      <c r="FI51" s="6">
        <v>3</v>
      </c>
      <c r="FJ51" s="5">
        <v>78</v>
      </c>
      <c r="FK51" s="8">
        <f t="shared" si="206"/>
        <v>26000</v>
      </c>
      <c r="FL51" s="6">
        <v>0</v>
      </c>
      <c r="FM51" s="5">
        <v>0</v>
      </c>
      <c r="FN51" s="8">
        <v>0</v>
      </c>
      <c r="FO51" s="6">
        <v>0</v>
      </c>
      <c r="FP51" s="5">
        <v>0</v>
      </c>
      <c r="FQ51" s="8">
        <v>0</v>
      </c>
      <c r="FR51" s="6">
        <v>0</v>
      </c>
      <c r="FS51" s="5">
        <v>0</v>
      </c>
      <c r="FT51" s="8">
        <v>0</v>
      </c>
      <c r="FU51" s="6">
        <v>0</v>
      </c>
      <c r="FV51" s="5">
        <v>0</v>
      </c>
      <c r="FW51" s="8">
        <v>0</v>
      </c>
      <c r="FX51" s="6">
        <v>0</v>
      </c>
      <c r="FY51" s="5">
        <v>0</v>
      </c>
      <c r="FZ51" s="8">
        <v>0</v>
      </c>
      <c r="GA51" s="6">
        <v>0</v>
      </c>
      <c r="GB51" s="5">
        <v>0</v>
      </c>
      <c r="GC51" s="8">
        <v>0</v>
      </c>
      <c r="GD51" s="6">
        <v>0</v>
      </c>
      <c r="GE51" s="5">
        <v>0</v>
      </c>
      <c r="GF51" s="8">
        <v>0</v>
      </c>
      <c r="GG51" s="6">
        <v>0</v>
      </c>
      <c r="GH51" s="5">
        <v>0</v>
      </c>
      <c r="GI51" s="8">
        <v>0</v>
      </c>
      <c r="GJ51" s="6">
        <v>0</v>
      </c>
      <c r="GK51" s="5">
        <v>0</v>
      </c>
      <c r="GL51" s="8">
        <v>0</v>
      </c>
      <c r="GM51" s="6">
        <v>0</v>
      </c>
      <c r="GN51" s="5">
        <v>0</v>
      </c>
      <c r="GO51" s="8">
        <v>0</v>
      </c>
      <c r="GP51" s="6">
        <v>0</v>
      </c>
      <c r="GQ51" s="5">
        <v>0</v>
      </c>
      <c r="GR51" s="8">
        <v>0</v>
      </c>
      <c r="GS51" s="6">
        <v>0</v>
      </c>
      <c r="GT51" s="5">
        <v>0</v>
      </c>
      <c r="GU51" s="8">
        <v>0</v>
      </c>
      <c r="GV51" s="6">
        <v>0</v>
      </c>
      <c r="GW51" s="5">
        <v>0</v>
      </c>
      <c r="GX51" s="8">
        <v>0</v>
      </c>
      <c r="GY51" s="6">
        <v>0</v>
      </c>
      <c r="GZ51" s="5">
        <v>0</v>
      </c>
      <c r="HA51" s="8">
        <v>0</v>
      </c>
      <c r="HB51" s="6">
        <v>0</v>
      </c>
      <c r="HC51" s="5">
        <v>0</v>
      </c>
      <c r="HD51" s="8">
        <v>0</v>
      </c>
      <c r="HE51" s="6">
        <v>0</v>
      </c>
      <c r="HF51" s="5">
        <v>0</v>
      </c>
      <c r="HG51" s="8">
        <v>0</v>
      </c>
      <c r="HH51" s="6">
        <v>0</v>
      </c>
      <c r="HI51" s="5">
        <v>0</v>
      </c>
      <c r="HJ51" s="8">
        <v>0</v>
      </c>
      <c r="HK51" s="6">
        <v>0</v>
      </c>
      <c r="HL51" s="5">
        <v>0</v>
      </c>
      <c r="HM51" s="8">
        <v>0</v>
      </c>
      <c r="HN51" s="6">
        <v>0</v>
      </c>
      <c r="HO51" s="5">
        <v>0</v>
      </c>
      <c r="HP51" s="8">
        <v>0</v>
      </c>
      <c r="HQ51" s="6">
        <v>0</v>
      </c>
      <c r="HR51" s="5">
        <v>0</v>
      </c>
      <c r="HS51" s="8">
        <v>0</v>
      </c>
      <c r="HT51" s="6">
        <v>1</v>
      </c>
      <c r="HU51" s="5">
        <v>1</v>
      </c>
      <c r="HV51" s="8">
        <f>HU51/HT51*1000</f>
        <v>1000</v>
      </c>
      <c r="HW51" s="6">
        <v>0</v>
      </c>
      <c r="HX51" s="5">
        <v>0</v>
      </c>
      <c r="HY51" s="8">
        <v>0</v>
      </c>
      <c r="HZ51" s="6">
        <v>0</v>
      </c>
      <c r="IA51" s="5">
        <v>0</v>
      </c>
      <c r="IB51" s="8">
        <v>0</v>
      </c>
      <c r="IC51" s="6">
        <v>0</v>
      </c>
      <c r="ID51" s="5">
        <v>0</v>
      </c>
      <c r="IE51" s="8">
        <v>0</v>
      </c>
      <c r="IF51" s="6">
        <v>0</v>
      </c>
      <c r="IG51" s="5">
        <v>0</v>
      </c>
      <c r="IH51" s="8">
        <v>0</v>
      </c>
      <c r="II51" s="6">
        <v>0</v>
      </c>
      <c r="IJ51" s="5">
        <v>0</v>
      </c>
      <c r="IK51" s="8">
        <v>0</v>
      </c>
      <c r="IL51" s="6">
        <v>0</v>
      </c>
      <c r="IM51" s="5">
        <v>0</v>
      </c>
      <c r="IN51" s="8">
        <v>0</v>
      </c>
      <c r="IO51" s="6">
        <v>8</v>
      </c>
      <c r="IP51" s="5">
        <v>93</v>
      </c>
      <c r="IQ51" s="8">
        <f t="shared" si="195"/>
        <v>11625</v>
      </c>
      <c r="IR51" s="6">
        <v>0</v>
      </c>
      <c r="IS51" s="5">
        <v>0</v>
      </c>
      <c r="IT51" s="8">
        <v>0</v>
      </c>
      <c r="IU51" s="6">
        <v>43</v>
      </c>
      <c r="IV51" s="5">
        <v>893</v>
      </c>
      <c r="IW51" s="8">
        <f t="shared" si="196"/>
        <v>20767.441860465115</v>
      </c>
      <c r="IX51" s="6">
        <v>113</v>
      </c>
      <c r="IY51" s="5">
        <v>912</v>
      </c>
      <c r="IZ51" s="8">
        <f t="shared" si="197"/>
        <v>8070.7964601769909</v>
      </c>
      <c r="JA51" s="6">
        <f t="shared" si="165"/>
        <v>348</v>
      </c>
      <c r="JB51" s="8">
        <f t="shared" si="166"/>
        <v>3928</v>
      </c>
    </row>
    <row r="52" spans="1:262" x14ac:dyDescent="0.3">
      <c r="A52" s="43">
        <v>2007</v>
      </c>
      <c r="B52" s="44" t="s">
        <v>9</v>
      </c>
      <c r="C52" s="6">
        <v>0</v>
      </c>
      <c r="D52" s="5">
        <v>0</v>
      </c>
      <c r="E52" s="8">
        <v>0</v>
      </c>
      <c r="F52" s="6">
        <v>5</v>
      </c>
      <c r="G52" s="5">
        <v>59</v>
      </c>
      <c r="H52" s="8">
        <f t="shared" ref="H52:H56" si="209">G52/F52*1000</f>
        <v>11800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6</v>
      </c>
      <c r="AZ52" s="5">
        <v>14</v>
      </c>
      <c r="BA52" s="8">
        <f t="shared" si="198"/>
        <v>2333.3333333333335</v>
      </c>
      <c r="BB52" s="6">
        <v>0</v>
      </c>
      <c r="BC52" s="5">
        <v>0</v>
      </c>
      <c r="BD52" s="8">
        <f t="shared" si="187"/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f t="shared" si="188"/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f t="shared" si="189"/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1</v>
      </c>
      <c r="CS52" s="5">
        <v>6</v>
      </c>
      <c r="CT52" s="8">
        <f>CS52/CR52*1000</f>
        <v>6000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v>0</v>
      </c>
      <c r="DS52" s="6">
        <v>0</v>
      </c>
      <c r="DT52" s="5">
        <v>0</v>
      </c>
      <c r="DU52" s="8">
        <v>0</v>
      </c>
      <c r="DV52" s="6">
        <v>0</v>
      </c>
      <c r="DW52" s="5">
        <v>0</v>
      </c>
      <c r="DX52" s="8">
        <v>0</v>
      </c>
      <c r="DY52" s="6">
        <v>0</v>
      </c>
      <c r="DZ52" s="5">
        <v>0</v>
      </c>
      <c r="EA52" s="8">
        <v>0</v>
      </c>
      <c r="EB52" s="6">
        <v>0</v>
      </c>
      <c r="EC52" s="5">
        <v>0</v>
      </c>
      <c r="ED52" s="8">
        <v>0</v>
      </c>
      <c r="EE52" s="6">
        <v>31</v>
      </c>
      <c r="EF52" s="5">
        <v>802</v>
      </c>
      <c r="EG52" s="8">
        <f t="shared" si="190"/>
        <v>25870.967741935485</v>
      </c>
      <c r="EH52" s="6">
        <v>0</v>
      </c>
      <c r="EI52" s="5">
        <v>0</v>
      </c>
      <c r="EJ52" s="8">
        <v>0</v>
      </c>
      <c r="EK52" s="6">
        <v>0</v>
      </c>
      <c r="EL52" s="5">
        <v>0</v>
      </c>
      <c r="EM52" s="8">
        <v>0</v>
      </c>
      <c r="EN52" s="6">
        <v>0</v>
      </c>
      <c r="EO52" s="5">
        <v>0</v>
      </c>
      <c r="EP52" s="8">
        <v>0</v>
      </c>
      <c r="EQ52" s="6">
        <v>0</v>
      </c>
      <c r="ER52" s="5">
        <v>0</v>
      </c>
      <c r="ES52" s="8">
        <v>0</v>
      </c>
      <c r="ET52" s="6">
        <v>0</v>
      </c>
      <c r="EU52" s="5">
        <v>0</v>
      </c>
      <c r="EV52" s="8">
        <v>0</v>
      </c>
      <c r="EW52" s="6">
        <v>0</v>
      </c>
      <c r="EX52" s="5">
        <v>0</v>
      </c>
      <c r="EY52" s="8">
        <v>0</v>
      </c>
      <c r="EZ52" s="6">
        <v>36</v>
      </c>
      <c r="FA52" s="5">
        <v>339</v>
      </c>
      <c r="FB52" s="8">
        <f t="shared" si="191"/>
        <v>9416.6666666666661</v>
      </c>
      <c r="FC52" s="6">
        <v>0</v>
      </c>
      <c r="FD52" s="5">
        <v>0</v>
      </c>
      <c r="FE52" s="8">
        <v>0</v>
      </c>
      <c r="FF52" s="6">
        <v>0</v>
      </c>
      <c r="FG52" s="5">
        <v>0</v>
      </c>
      <c r="FH52" s="8">
        <v>0</v>
      </c>
      <c r="FI52" s="6">
        <v>0</v>
      </c>
      <c r="FJ52" s="5">
        <v>0</v>
      </c>
      <c r="FK52" s="8">
        <v>0</v>
      </c>
      <c r="FL52" s="6">
        <v>1</v>
      </c>
      <c r="FM52" s="5">
        <v>2</v>
      </c>
      <c r="FN52" s="8">
        <f>FM52/FL52*1000</f>
        <v>2000</v>
      </c>
      <c r="FO52" s="6">
        <v>0</v>
      </c>
      <c r="FP52" s="5">
        <v>0</v>
      </c>
      <c r="FQ52" s="8">
        <v>0</v>
      </c>
      <c r="FR52" s="6">
        <v>0</v>
      </c>
      <c r="FS52" s="5">
        <v>0</v>
      </c>
      <c r="FT52" s="8">
        <v>0</v>
      </c>
      <c r="FU52" s="6">
        <v>0</v>
      </c>
      <c r="FV52" s="5">
        <v>0</v>
      </c>
      <c r="FW52" s="8">
        <v>0</v>
      </c>
      <c r="FX52" s="6">
        <v>0</v>
      </c>
      <c r="FY52" s="5">
        <v>0</v>
      </c>
      <c r="FZ52" s="8">
        <v>0</v>
      </c>
      <c r="GA52" s="6">
        <v>0</v>
      </c>
      <c r="GB52" s="5">
        <v>0</v>
      </c>
      <c r="GC52" s="8">
        <v>0</v>
      </c>
      <c r="GD52" s="6">
        <v>0</v>
      </c>
      <c r="GE52" s="5">
        <v>0</v>
      </c>
      <c r="GF52" s="8">
        <v>0</v>
      </c>
      <c r="GG52" s="6">
        <v>0</v>
      </c>
      <c r="GH52" s="5">
        <v>0</v>
      </c>
      <c r="GI52" s="8">
        <v>0</v>
      </c>
      <c r="GJ52" s="6">
        <v>0</v>
      </c>
      <c r="GK52" s="5">
        <v>0</v>
      </c>
      <c r="GL52" s="8">
        <v>0</v>
      </c>
      <c r="GM52" s="6">
        <v>0</v>
      </c>
      <c r="GN52" s="5">
        <v>0</v>
      </c>
      <c r="GO52" s="8">
        <v>0</v>
      </c>
      <c r="GP52" s="6">
        <v>0</v>
      </c>
      <c r="GQ52" s="5">
        <v>0</v>
      </c>
      <c r="GR52" s="8">
        <v>0</v>
      </c>
      <c r="GS52" s="6">
        <v>0</v>
      </c>
      <c r="GT52" s="5">
        <v>0</v>
      </c>
      <c r="GU52" s="8">
        <v>0</v>
      </c>
      <c r="GV52" s="6">
        <v>0</v>
      </c>
      <c r="GW52" s="5">
        <v>0</v>
      </c>
      <c r="GX52" s="8">
        <v>0</v>
      </c>
      <c r="GY52" s="6">
        <v>0</v>
      </c>
      <c r="GZ52" s="5">
        <v>0</v>
      </c>
      <c r="HA52" s="8">
        <v>0</v>
      </c>
      <c r="HB52" s="6">
        <v>0</v>
      </c>
      <c r="HC52" s="5">
        <v>0</v>
      </c>
      <c r="HD52" s="8">
        <v>0</v>
      </c>
      <c r="HE52" s="6">
        <v>0</v>
      </c>
      <c r="HF52" s="5">
        <v>0</v>
      </c>
      <c r="HG52" s="8">
        <v>0</v>
      </c>
      <c r="HH52" s="6">
        <v>0</v>
      </c>
      <c r="HI52" s="5">
        <v>0</v>
      </c>
      <c r="HJ52" s="8">
        <v>0</v>
      </c>
      <c r="HK52" s="6">
        <v>0</v>
      </c>
      <c r="HL52" s="5">
        <v>0</v>
      </c>
      <c r="HM52" s="8">
        <v>0</v>
      </c>
      <c r="HN52" s="6">
        <v>0</v>
      </c>
      <c r="HO52" s="5">
        <v>0</v>
      </c>
      <c r="HP52" s="8">
        <v>0</v>
      </c>
      <c r="HQ52" s="6">
        <v>0</v>
      </c>
      <c r="HR52" s="5">
        <v>0</v>
      </c>
      <c r="HS52" s="8">
        <v>0</v>
      </c>
      <c r="HT52" s="6">
        <v>0</v>
      </c>
      <c r="HU52" s="5">
        <v>0</v>
      </c>
      <c r="HV52" s="8">
        <v>0</v>
      </c>
      <c r="HW52" s="6">
        <v>0</v>
      </c>
      <c r="HX52" s="5">
        <v>0</v>
      </c>
      <c r="HY52" s="8">
        <v>0</v>
      </c>
      <c r="HZ52" s="6">
        <v>0</v>
      </c>
      <c r="IA52" s="5">
        <v>0</v>
      </c>
      <c r="IB52" s="8">
        <v>0</v>
      </c>
      <c r="IC52" s="6">
        <v>1</v>
      </c>
      <c r="ID52" s="5">
        <v>1</v>
      </c>
      <c r="IE52" s="8">
        <f>ID52/IC52*1000</f>
        <v>1000</v>
      </c>
      <c r="IF52" s="6">
        <v>0</v>
      </c>
      <c r="IG52" s="5">
        <v>0</v>
      </c>
      <c r="IH52" s="8">
        <v>0</v>
      </c>
      <c r="II52" s="6">
        <v>0</v>
      </c>
      <c r="IJ52" s="5">
        <v>0</v>
      </c>
      <c r="IK52" s="8">
        <v>0</v>
      </c>
      <c r="IL52" s="6">
        <v>0</v>
      </c>
      <c r="IM52" s="5">
        <v>0</v>
      </c>
      <c r="IN52" s="8">
        <v>0</v>
      </c>
      <c r="IO52" s="6">
        <v>14</v>
      </c>
      <c r="IP52" s="5">
        <v>136</v>
      </c>
      <c r="IQ52" s="8">
        <f t="shared" si="195"/>
        <v>9714.2857142857138</v>
      </c>
      <c r="IR52" s="6">
        <v>0</v>
      </c>
      <c r="IS52" s="5">
        <v>0</v>
      </c>
      <c r="IT52" s="8">
        <v>0</v>
      </c>
      <c r="IU52" s="6">
        <v>60</v>
      </c>
      <c r="IV52" s="5">
        <v>508</v>
      </c>
      <c r="IW52" s="8">
        <f t="shared" si="196"/>
        <v>8466.6666666666661</v>
      </c>
      <c r="IX52" s="6">
        <v>64</v>
      </c>
      <c r="IY52" s="5">
        <v>653</v>
      </c>
      <c r="IZ52" s="8">
        <f t="shared" si="197"/>
        <v>10203.125</v>
      </c>
      <c r="JA52" s="6">
        <f t="shared" si="165"/>
        <v>219</v>
      </c>
      <c r="JB52" s="8">
        <f t="shared" si="166"/>
        <v>2520</v>
      </c>
    </row>
    <row r="53" spans="1:262" x14ac:dyDescent="0.3">
      <c r="A53" s="43">
        <v>2007</v>
      </c>
      <c r="B53" s="44" t="s">
        <v>10</v>
      </c>
      <c r="C53" s="6">
        <v>0</v>
      </c>
      <c r="D53" s="5">
        <v>0</v>
      </c>
      <c r="E53" s="8">
        <v>0</v>
      </c>
      <c r="F53" s="6">
        <v>1</v>
      </c>
      <c r="G53" s="5">
        <v>8</v>
      </c>
      <c r="H53" s="8">
        <f t="shared" si="209"/>
        <v>8000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106</v>
      </c>
      <c r="AZ53" s="5">
        <v>858</v>
      </c>
      <c r="BA53" s="8">
        <f t="shared" si="198"/>
        <v>8094.3396226415098</v>
      </c>
      <c r="BB53" s="6">
        <v>0</v>
      </c>
      <c r="BC53" s="5">
        <v>0</v>
      </c>
      <c r="BD53" s="8">
        <f t="shared" si="187"/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f t="shared" si="188"/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f t="shared" si="189"/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>
        <v>6</v>
      </c>
      <c r="CP53" s="5">
        <v>77</v>
      </c>
      <c r="CQ53" s="8">
        <f t="shared" si="199"/>
        <v>12833.333333333334</v>
      </c>
      <c r="CR53" s="6">
        <v>1</v>
      </c>
      <c r="CS53" s="5">
        <v>4</v>
      </c>
      <c r="CT53" s="8">
        <f>CS53/CR53*1000</f>
        <v>4000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v>0</v>
      </c>
      <c r="DS53" s="6">
        <v>0</v>
      </c>
      <c r="DT53" s="5">
        <v>0</v>
      </c>
      <c r="DU53" s="8">
        <v>0</v>
      </c>
      <c r="DV53" s="6">
        <v>0</v>
      </c>
      <c r="DW53" s="5">
        <v>0</v>
      </c>
      <c r="DX53" s="8">
        <v>0</v>
      </c>
      <c r="DY53" s="6">
        <v>0</v>
      </c>
      <c r="DZ53" s="5">
        <v>0</v>
      </c>
      <c r="EA53" s="8">
        <v>0</v>
      </c>
      <c r="EB53" s="6">
        <v>0</v>
      </c>
      <c r="EC53" s="5">
        <v>0</v>
      </c>
      <c r="ED53" s="8">
        <v>0</v>
      </c>
      <c r="EE53" s="6">
        <v>26</v>
      </c>
      <c r="EF53" s="5">
        <v>548</v>
      </c>
      <c r="EG53" s="8">
        <f t="shared" si="190"/>
        <v>21076.923076923078</v>
      </c>
      <c r="EH53" s="6">
        <v>0</v>
      </c>
      <c r="EI53" s="5">
        <v>0</v>
      </c>
      <c r="EJ53" s="8">
        <v>0</v>
      </c>
      <c r="EK53" s="6">
        <v>0</v>
      </c>
      <c r="EL53" s="5">
        <v>0</v>
      </c>
      <c r="EM53" s="8">
        <v>0</v>
      </c>
      <c r="EN53" s="6">
        <v>0</v>
      </c>
      <c r="EO53" s="5">
        <v>0</v>
      </c>
      <c r="EP53" s="8">
        <v>0</v>
      </c>
      <c r="EQ53" s="6">
        <v>0</v>
      </c>
      <c r="ER53" s="5">
        <v>0</v>
      </c>
      <c r="ES53" s="8">
        <v>0</v>
      </c>
      <c r="ET53" s="6">
        <v>0</v>
      </c>
      <c r="EU53" s="5">
        <v>0</v>
      </c>
      <c r="EV53" s="8">
        <v>0</v>
      </c>
      <c r="EW53" s="6">
        <v>0</v>
      </c>
      <c r="EX53" s="5">
        <v>0</v>
      </c>
      <c r="EY53" s="8">
        <v>0</v>
      </c>
      <c r="EZ53" s="6">
        <v>154</v>
      </c>
      <c r="FA53" s="5">
        <v>885</v>
      </c>
      <c r="FB53" s="8">
        <f t="shared" si="191"/>
        <v>5746.7532467532474</v>
      </c>
      <c r="FC53" s="6">
        <v>0</v>
      </c>
      <c r="FD53" s="5">
        <v>0</v>
      </c>
      <c r="FE53" s="8">
        <v>0</v>
      </c>
      <c r="FF53" s="6">
        <v>0</v>
      </c>
      <c r="FG53" s="5">
        <v>0</v>
      </c>
      <c r="FH53" s="8">
        <v>0</v>
      </c>
      <c r="FI53" s="6">
        <v>5</v>
      </c>
      <c r="FJ53" s="5">
        <v>285</v>
      </c>
      <c r="FK53" s="8">
        <f t="shared" si="206"/>
        <v>57000</v>
      </c>
      <c r="FL53" s="6">
        <v>0</v>
      </c>
      <c r="FM53" s="5">
        <v>0</v>
      </c>
      <c r="FN53" s="8">
        <v>0</v>
      </c>
      <c r="FO53" s="6">
        <v>0</v>
      </c>
      <c r="FP53" s="5">
        <v>0</v>
      </c>
      <c r="FQ53" s="8">
        <v>0</v>
      </c>
      <c r="FR53" s="6">
        <v>0</v>
      </c>
      <c r="FS53" s="5">
        <v>0</v>
      </c>
      <c r="FT53" s="8">
        <v>0</v>
      </c>
      <c r="FU53" s="6">
        <v>0</v>
      </c>
      <c r="FV53" s="5">
        <v>0</v>
      </c>
      <c r="FW53" s="8">
        <v>0</v>
      </c>
      <c r="FX53" s="6">
        <v>0</v>
      </c>
      <c r="FY53" s="5">
        <v>0</v>
      </c>
      <c r="FZ53" s="8">
        <v>0</v>
      </c>
      <c r="GA53" s="6">
        <v>0</v>
      </c>
      <c r="GB53" s="5">
        <v>0</v>
      </c>
      <c r="GC53" s="8">
        <v>0</v>
      </c>
      <c r="GD53" s="6">
        <v>0</v>
      </c>
      <c r="GE53" s="5">
        <v>0</v>
      </c>
      <c r="GF53" s="8">
        <v>0</v>
      </c>
      <c r="GG53" s="6">
        <v>0</v>
      </c>
      <c r="GH53" s="5">
        <v>0</v>
      </c>
      <c r="GI53" s="8">
        <v>0</v>
      </c>
      <c r="GJ53" s="6">
        <v>0</v>
      </c>
      <c r="GK53" s="5">
        <v>0</v>
      </c>
      <c r="GL53" s="8">
        <v>0</v>
      </c>
      <c r="GM53" s="6">
        <v>0</v>
      </c>
      <c r="GN53" s="5">
        <v>0</v>
      </c>
      <c r="GO53" s="8">
        <v>0</v>
      </c>
      <c r="GP53" s="6">
        <v>0</v>
      </c>
      <c r="GQ53" s="5">
        <v>0</v>
      </c>
      <c r="GR53" s="8">
        <v>0</v>
      </c>
      <c r="GS53" s="6">
        <v>0</v>
      </c>
      <c r="GT53" s="5">
        <v>0</v>
      </c>
      <c r="GU53" s="8">
        <v>0</v>
      </c>
      <c r="GV53" s="6">
        <v>1</v>
      </c>
      <c r="GW53" s="5">
        <v>2</v>
      </c>
      <c r="GX53" s="8">
        <f t="shared" ref="GX53" si="210">GW53/GV53*1000</f>
        <v>2000</v>
      </c>
      <c r="GY53" s="6">
        <v>0</v>
      </c>
      <c r="GZ53" s="5">
        <v>0</v>
      </c>
      <c r="HA53" s="8">
        <v>0</v>
      </c>
      <c r="HB53" s="6">
        <v>0</v>
      </c>
      <c r="HC53" s="5">
        <v>0</v>
      </c>
      <c r="HD53" s="8">
        <v>0</v>
      </c>
      <c r="HE53" s="6">
        <v>0</v>
      </c>
      <c r="HF53" s="5">
        <v>0</v>
      </c>
      <c r="HG53" s="8">
        <v>0</v>
      </c>
      <c r="HH53" s="6">
        <v>0</v>
      </c>
      <c r="HI53" s="5">
        <v>0</v>
      </c>
      <c r="HJ53" s="8">
        <v>0</v>
      </c>
      <c r="HK53" s="6">
        <v>0</v>
      </c>
      <c r="HL53" s="5">
        <v>0</v>
      </c>
      <c r="HM53" s="8">
        <v>0</v>
      </c>
      <c r="HN53" s="6">
        <v>0</v>
      </c>
      <c r="HO53" s="5">
        <v>0</v>
      </c>
      <c r="HP53" s="8">
        <v>0</v>
      </c>
      <c r="HQ53" s="6">
        <v>0</v>
      </c>
      <c r="HR53" s="5">
        <v>0</v>
      </c>
      <c r="HS53" s="8">
        <v>0</v>
      </c>
      <c r="HT53" s="6">
        <v>2</v>
      </c>
      <c r="HU53" s="5">
        <v>21</v>
      </c>
      <c r="HV53" s="8">
        <f t="shared" si="193"/>
        <v>10500</v>
      </c>
      <c r="HW53" s="6">
        <v>0</v>
      </c>
      <c r="HX53" s="5">
        <v>0</v>
      </c>
      <c r="HY53" s="8">
        <v>0</v>
      </c>
      <c r="HZ53" s="6">
        <v>0</v>
      </c>
      <c r="IA53" s="5">
        <v>0</v>
      </c>
      <c r="IB53" s="8">
        <v>0</v>
      </c>
      <c r="IC53" s="6">
        <v>0</v>
      </c>
      <c r="ID53" s="5">
        <v>0</v>
      </c>
      <c r="IE53" s="8">
        <v>0</v>
      </c>
      <c r="IF53" s="6">
        <v>0</v>
      </c>
      <c r="IG53" s="5">
        <v>0</v>
      </c>
      <c r="IH53" s="8">
        <v>0</v>
      </c>
      <c r="II53" s="6">
        <v>0</v>
      </c>
      <c r="IJ53" s="5">
        <v>0</v>
      </c>
      <c r="IK53" s="8">
        <v>0</v>
      </c>
      <c r="IL53" s="6">
        <v>0</v>
      </c>
      <c r="IM53" s="5">
        <v>0</v>
      </c>
      <c r="IN53" s="8">
        <v>0</v>
      </c>
      <c r="IO53" s="6">
        <v>9</v>
      </c>
      <c r="IP53" s="5">
        <v>89</v>
      </c>
      <c r="IQ53" s="8">
        <f t="shared" si="195"/>
        <v>9888.8888888888887</v>
      </c>
      <c r="IR53" s="6">
        <v>0</v>
      </c>
      <c r="IS53" s="5">
        <v>0</v>
      </c>
      <c r="IT53" s="8">
        <v>0</v>
      </c>
      <c r="IU53" s="6">
        <v>24</v>
      </c>
      <c r="IV53" s="5">
        <v>285</v>
      </c>
      <c r="IW53" s="8">
        <f t="shared" si="196"/>
        <v>11875</v>
      </c>
      <c r="IX53" s="6">
        <v>29</v>
      </c>
      <c r="IY53" s="5">
        <v>477</v>
      </c>
      <c r="IZ53" s="8">
        <f t="shared" si="197"/>
        <v>16448.275862068964</v>
      </c>
      <c r="JA53" s="6">
        <f t="shared" si="165"/>
        <v>364</v>
      </c>
      <c r="JB53" s="8">
        <f t="shared" si="166"/>
        <v>3539</v>
      </c>
    </row>
    <row r="54" spans="1:262" x14ac:dyDescent="0.3">
      <c r="A54" s="43">
        <v>2007</v>
      </c>
      <c r="B54" s="44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34</v>
      </c>
      <c r="AZ54" s="5">
        <v>247</v>
      </c>
      <c r="BA54" s="8">
        <f t="shared" si="198"/>
        <v>7264.7058823529414</v>
      </c>
      <c r="BB54" s="6">
        <v>0</v>
      </c>
      <c r="BC54" s="5">
        <v>0</v>
      </c>
      <c r="BD54" s="8">
        <f t="shared" si="187"/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f t="shared" si="188"/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f t="shared" si="189"/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v>0</v>
      </c>
      <c r="CL54" s="6">
        <v>1</v>
      </c>
      <c r="CM54" s="5">
        <v>15</v>
      </c>
      <c r="CN54" s="8">
        <f t="shared" ref="CN54" si="211">CM54/CL54*1000</f>
        <v>15000</v>
      </c>
      <c r="CO54" s="6">
        <v>2</v>
      </c>
      <c r="CP54" s="5">
        <v>20</v>
      </c>
      <c r="CQ54" s="8">
        <f t="shared" si="199"/>
        <v>10000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1</v>
      </c>
      <c r="DE54" s="5">
        <v>5</v>
      </c>
      <c r="DF54" s="8">
        <f t="shared" ref="DF54" si="212">DE54/DD54*1000</f>
        <v>5000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0</v>
      </c>
      <c r="DW54" s="5">
        <v>0</v>
      </c>
      <c r="DX54" s="8">
        <v>0</v>
      </c>
      <c r="DY54" s="6">
        <v>0</v>
      </c>
      <c r="DZ54" s="5">
        <v>0</v>
      </c>
      <c r="EA54" s="8">
        <v>0</v>
      </c>
      <c r="EB54" s="6">
        <v>0</v>
      </c>
      <c r="EC54" s="5">
        <v>0</v>
      </c>
      <c r="ED54" s="8">
        <v>0</v>
      </c>
      <c r="EE54" s="6">
        <v>19</v>
      </c>
      <c r="EF54" s="5">
        <v>537</v>
      </c>
      <c r="EG54" s="8">
        <f t="shared" si="190"/>
        <v>28263.157894736843</v>
      </c>
      <c r="EH54" s="6">
        <v>0</v>
      </c>
      <c r="EI54" s="5">
        <v>0</v>
      </c>
      <c r="EJ54" s="8">
        <v>0</v>
      </c>
      <c r="EK54" s="6">
        <v>0</v>
      </c>
      <c r="EL54" s="5">
        <v>0</v>
      </c>
      <c r="EM54" s="8">
        <v>0</v>
      </c>
      <c r="EN54" s="6">
        <v>0</v>
      </c>
      <c r="EO54" s="5">
        <v>0</v>
      </c>
      <c r="EP54" s="8">
        <v>0</v>
      </c>
      <c r="EQ54" s="6">
        <v>0</v>
      </c>
      <c r="ER54" s="5">
        <v>0</v>
      </c>
      <c r="ES54" s="8">
        <v>0</v>
      </c>
      <c r="ET54" s="6">
        <v>0</v>
      </c>
      <c r="EU54" s="5">
        <v>0</v>
      </c>
      <c r="EV54" s="8">
        <v>0</v>
      </c>
      <c r="EW54" s="6">
        <v>0</v>
      </c>
      <c r="EX54" s="5">
        <v>0</v>
      </c>
      <c r="EY54" s="8">
        <v>0</v>
      </c>
      <c r="EZ54" s="6">
        <v>157</v>
      </c>
      <c r="FA54" s="5">
        <v>1376</v>
      </c>
      <c r="FB54" s="8">
        <f t="shared" si="191"/>
        <v>8764.3312101910833</v>
      </c>
      <c r="FC54" s="6">
        <v>0</v>
      </c>
      <c r="FD54" s="5">
        <v>0</v>
      </c>
      <c r="FE54" s="8">
        <v>0</v>
      </c>
      <c r="FF54" s="6">
        <v>0</v>
      </c>
      <c r="FG54" s="5">
        <v>0</v>
      </c>
      <c r="FH54" s="8">
        <v>0</v>
      </c>
      <c r="FI54" s="6">
        <v>2</v>
      </c>
      <c r="FJ54" s="5">
        <v>54</v>
      </c>
      <c r="FK54" s="8">
        <f t="shared" si="206"/>
        <v>27000</v>
      </c>
      <c r="FL54" s="6">
        <v>0</v>
      </c>
      <c r="FM54" s="5">
        <v>0</v>
      </c>
      <c r="FN54" s="8">
        <v>0</v>
      </c>
      <c r="FO54" s="6">
        <v>0</v>
      </c>
      <c r="FP54" s="5">
        <v>0</v>
      </c>
      <c r="FQ54" s="8">
        <v>0</v>
      </c>
      <c r="FR54" s="6">
        <v>0</v>
      </c>
      <c r="FS54" s="5">
        <v>0</v>
      </c>
      <c r="FT54" s="8">
        <v>0</v>
      </c>
      <c r="FU54" s="6">
        <v>0</v>
      </c>
      <c r="FV54" s="5">
        <v>0</v>
      </c>
      <c r="FW54" s="8">
        <v>0</v>
      </c>
      <c r="FX54" s="6">
        <v>0</v>
      </c>
      <c r="FY54" s="5">
        <v>0</v>
      </c>
      <c r="FZ54" s="8">
        <v>0</v>
      </c>
      <c r="GA54" s="6">
        <v>0</v>
      </c>
      <c r="GB54" s="5">
        <v>0</v>
      </c>
      <c r="GC54" s="8">
        <v>0</v>
      </c>
      <c r="GD54" s="6">
        <v>0</v>
      </c>
      <c r="GE54" s="5">
        <v>0</v>
      </c>
      <c r="GF54" s="8">
        <v>0</v>
      </c>
      <c r="GG54" s="6">
        <v>0</v>
      </c>
      <c r="GH54" s="5">
        <v>0</v>
      </c>
      <c r="GI54" s="8">
        <v>0</v>
      </c>
      <c r="GJ54" s="6">
        <v>0</v>
      </c>
      <c r="GK54" s="5">
        <v>0</v>
      </c>
      <c r="GL54" s="8">
        <v>0</v>
      </c>
      <c r="GM54" s="6">
        <v>0</v>
      </c>
      <c r="GN54" s="5">
        <v>0</v>
      </c>
      <c r="GO54" s="8">
        <v>0</v>
      </c>
      <c r="GP54" s="6">
        <v>0</v>
      </c>
      <c r="GQ54" s="5">
        <v>0</v>
      </c>
      <c r="GR54" s="8">
        <v>0</v>
      </c>
      <c r="GS54" s="6">
        <v>0</v>
      </c>
      <c r="GT54" s="5">
        <v>0</v>
      </c>
      <c r="GU54" s="8">
        <v>0</v>
      </c>
      <c r="GV54" s="6">
        <v>0</v>
      </c>
      <c r="GW54" s="5">
        <v>0</v>
      </c>
      <c r="GX54" s="8">
        <v>0</v>
      </c>
      <c r="GY54" s="6">
        <v>0</v>
      </c>
      <c r="GZ54" s="5">
        <v>0</v>
      </c>
      <c r="HA54" s="8">
        <v>0</v>
      </c>
      <c r="HB54" s="6">
        <v>0</v>
      </c>
      <c r="HC54" s="5">
        <v>0</v>
      </c>
      <c r="HD54" s="8">
        <v>0</v>
      </c>
      <c r="HE54" s="6">
        <v>0</v>
      </c>
      <c r="HF54" s="5">
        <v>0</v>
      </c>
      <c r="HG54" s="8">
        <v>0</v>
      </c>
      <c r="HH54" s="6">
        <v>0</v>
      </c>
      <c r="HI54" s="5">
        <v>0</v>
      </c>
      <c r="HJ54" s="8">
        <v>0</v>
      </c>
      <c r="HK54" s="6">
        <v>0</v>
      </c>
      <c r="HL54" s="5">
        <v>0</v>
      </c>
      <c r="HM54" s="8">
        <v>0</v>
      </c>
      <c r="HN54" s="6">
        <v>0</v>
      </c>
      <c r="HO54" s="5">
        <v>0</v>
      </c>
      <c r="HP54" s="8">
        <v>0</v>
      </c>
      <c r="HQ54" s="6">
        <v>0</v>
      </c>
      <c r="HR54" s="5">
        <v>0</v>
      </c>
      <c r="HS54" s="8">
        <v>0</v>
      </c>
      <c r="HT54" s="6">
        <v>4</v>
      </c>
      <c r="HU54" s="5">
        <v>43</v>
      </c>
      <c r="HV54" s="8">
        <f t="shared" si="193"/>
        <v>10750</v>
      </c>
      <c r="HW54" s="6">
        <v>0</v>
      </c>
      <c r="HX54" s="5">
        <v>0</v>
      </c>
      <c r="HY54" s="8">
        <v>0</v>
      </c>
      <c r="HZ54" s="6">
        <v>0</v>
      </c>
      <c r="IA54" s="5">
        <v>0</v>
      </c>
      <c r="IB54" s="8">
        <v>0</v>
      </c>
      <c r="IC54" s="6">
        <v>0</v>
      </c>
      <c r="ID54" s="5">
        <v>0</v>
      </c>
      <c r="IE54" s="8">
        <v>0</v>
      </c>
      <c r="IF54" s="6">
        <v>0</v>
      </c>
      <c r="IG54" s="5">
        <v>0</v>
      </c>
      <c r="IH54" s="8">
        <v>0</v>
      </c>
      <c r="II54" s="6">
        <v>0</v>
      </c>
      <c r="IJ54" s="5">
        <v>0</v>
      </c>
      <c r="IK54" s="8">
        <v>0</v>
      </c>
      <c r="IL54" s="6">
        <v>0</v>
      </c>
      <c r="IM54" s="5">
        <v>0</v>
      </c>
      <c r="IN54" s="8">
        <v>0</v>
      </c>
      <c r="IO54" s="6">
        <v>13</v>
      </c>
      <c r="IP54" s="5">
        <v>163</v>
      </c>
      <c r="IQ54" s="8">
        <f t="shared" si="195"/>
        <v>12538.461538461539</v>
      </c>
      <c r="IR54" s="6">
        <v>0</v>
      </c>
      <c r="IS54" s="5">
        <v>0</v>
      </c>
      <c r="IT54" s="8">
        <v>0</v>
      </c>
      <c r="IU54" s="6">
        <v>27</v>
      </c>
      <c r="IV54" s="5">
        <v>291</v>
      </c>
      <c r="IW54" s="8">
        <f t="shared" si="196"/>
        <v>10777.777777777779</v>
      </c>
      <c r="IX54" s="6">
        <v>255</v>
      </c>
      <c r="IY54" s="5">
        <v>2326</v>
      </c>
      <c r="IZ54" s="8">
        <f t="shared" si="197"/>
        <v>9121.5686274509808</v>
      </c>
      <c r="JA54" s="6">
        <f t="shared" si="165"/>
        <v>515</v>
      </c>
      <c r="JB54" s="8">
        <f t="shared" si="166"/>
        <v>5077</v>
      </c>
    </row>
    <row r="55" spans="1:262" x14ac:dyDescent="0.3">
      <c r="A55" s="43">
        <v>2007</v>
      </c>
      <c r="B55" s="44" t="s">
        <v>12</v>
      </c>
      <c r="C55" s="6">
        <v>0</v>
      </c>
      <c r="D55" s="5">
        <v>0</v>
      </c>
      <c r="E55" s="8">
        <v>0</v>
      </c>
      <c r="F55" s="6">
        <v>17</v>
      </c>
      <c r="G55" s="5">
        <v>325</v>
      </c>
      <c r="H55" s="8">
        <f t="shared" si="209"/>
        <v>19117.647058823528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f t="shared" si="187"/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f t="shared" si="188"/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f t="shared" si="189"/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>
        <v>1</v>
      </c>
      <c r="CP55" s="5">
        <v>13</v>
      </c>
      <c r="CQ55" s="8">
        <f t="shared" si="199"/>
        <v>13000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1</v>
      </c>
      <c r="DQ55" s="5">
        <v>7</v>
      </c>
      <c r="DR55" s="8">
        <f t="shared" ref="DR55" si="213">DQ55/DP55*1000</f>
        <v>7000</v>
      </c>
      <c r="DS55" s="6">
        <v>0</v>
      </c>
      <c r="DT55" s="5">
        <v>0</v>
      </c>
      <c r="DU55" s="8">
        <v>0</v>
      </c>
      <c r="DV55" s="6">
        <v>0</v>
      </c>
      <c r="DW55" s="5">
        <v>0</v>
      </c>
      <c r="DX55" s="8">
        <v>0</v>
      </c>
      <c r="DY55" s="6">
        <v>0</v>
      </c>
      <c r="DZ55" s="5">
        <v>0</v>
      </c>
      <c r="EA55" s="8">
        <v>0</v>
      </c>
      <c r="EB55" s="6">
        <v>0</v>
      </c>
      <c r="EC55" s="5">
        <v>0</v>
      </c>
      <c r="ED55" s="8">
        <v>0</v>
      </c>
      <c r="EE55" s="6">
        <v>14</v>
      </c>
      <c r="EF55" s="5">
        <v>395</v>
      </c>
      <c r="EG55" s="8">
        <f t="shared" si="190"/>
        <v>28214.285714285714</v>
      </c>
      <c r="EH55" s="6">
        <v>0</v>
      </c>
      <c r="EI55" s="5">
        <v>0</v>
      </c>
      <c r="EJ55" s="8">
        <v>0</v>
      </c>
      <c r="EK55" s="6">
        <v>0</v>
      </c>
      <c r="EL55" s="5">
        <v>0</v>
      </c>
      <c r="EM55" s="8">
        <v>0</v>
      </c>
      <c r="EN55" s="6">
        <v>0</v>
      </c>
      <c r="EO55" s="5">
        <v>0</v>
      </c>
      <c r="EP55" s="8">
        <v>0</v>
      </c>
      <c r="EQ55" s="6">
        <v>0</v>
      </c>
      <c r="ER55" s="5">
        <v>0</v>
      </c>
      <c r="ES55" s="8">
        <v>0</v>
      </c>
      <c r="ET55" s="6">
        <v>0</v>
      </c>
      <c r="EU55" s="5">
        <v>0</v>
      </c>
      <c r="EV55" s="8">
        <v>0</v>
      </c>
      <c r="EW55" s="6">
        <v>0</v>
      </c>
      <c r="EX55" s="5">
        <v>0</v>
      </c>
      <c r="EY55" s="8">
        <v>0</v>
      </c>
      <c r="EZ55" s="6">
        <v>3329</v>
      </c>
      <c r="FA55" s="5">
        <v>2407</v>
      </c>
      <c r="FB55" s="8">
        <f t="shared" si="191"/>
        <v>723.03995193751882</v>
      </c>
      <c r="FC55" s="6">
        <v>0</v>
      </c>
      <c r="FD55" s="5">
        <v>0</v>
      </c>
      <c r="FE55" s="8">
        <v>0</v>
      </c>
      <c r="FF55" s="6">
        <v>0</v>
      </c>
      <c r="FG55" s="5">
        <v>0</v>
      </c>
      <c r="FH55" s="8">
        <v>0</v>
      </c>
      <c r="FI55" s="6">
        <v>3</v>
      </c>
      <c r="FJ55" s="5">
        <v>79</v>
      </c>
      <c r="FK55" s="8">
        <f t="shared" si="206"/>
        <v>26333.333333333332</v>
      </c>
      <c r="FL55" s="6">
        <v>0</v>
      </c>
      <c r="FM55" s="5">
        <v>0</v>
      </c>
      <c r="FN55" s="8">
        <v>0</v>
      </c>
      <c r="FO55" s="6">
        <v>0</v>
      </c>
      <c r="FP55" s="5">
        <v>0</v>
      </c>
      <c r="FQ55" s="8">
        <v>0</v>
      </c>
      <c r="FR55" s="6">
        <v>0</v>
      </c>
      <c r="FS55" s="5">
        <v>0</v>
      </c>
      <c r="FT55" s="8">
        <v>0</v>
      </c>
      <c r="FU55" s="6">
        <v>0</v>
      </c>
      <c r="FV55" s="5">
        <v>0</v>
      </c>
      <c r="FW55" s="8">
        <v>0</v>
      </c>
      <c r="FX55" s="6">
        <v>0</v>
      </c>
      <c r="FY55" s="5">
        <v>0</v>
      </c>
      <c r="FZ55" s="8">
        <v>0</v>
      </c>
      <c r="GA55" s="6">
        <v>0</v>
      </c>
      <c r="GB55" s="5">
        <v>0</v>
      </c>
      <c r="GC55" s="8">
        <v>0</v>
      </c>
      <c r="GD55" s="6">
        <v>0</v>
      </c>
      <c r="GE55" s="5">
        <v>0</v>
      </c>
      <c r="GF55" s="8">
        <v>0</v>
      </c>
      <c r="GG55" s="6">
        <v>1</v>
      </c>
      <c r="GH55" s="5">
        <v>1</v>
      </c>
      <c r="GI55" s="8">
        <f>GH55/GG55*1000</f>
        <v>1000</v>
      </c>
      <c r="GJ55" s="6">
        <v>0</v>
      </c>
      <c r="GK55" s="5">
        <v>0</v>
      </c>
      <c r="GL55" s="8">
        <v>0</v>
      </c>
      <c r="GM55" s="6">
        <v>2</v>
      </c>
      <c r="GN55" s="5">
        <v>15</v>
      </c>
      <c r="GO55" s="8">
        <f t="shared" ref="GO55" si="214">GN55/GM55*1000</f>
        <v>7500</v>
      </c>
      <c r="GP55" s="6">
        <v>0</v>
      </c>
      <c r="GQ55" s="5">
        <v>0</v>
      </c>
      <c r="GR55" s="8">
        <v>0</v>
      </c>
      <c r="GS55" s="6">
        <v>0</v>
      </c>
      <c r="GT55" s="5">
        <v>0</v>
      </c>
      <c r="GU55" s="8">
        <v>0</v>
      </c>
      <c r="GV55" s="6">
        <v>0</v>
      </c>
      <c r="GW55" s="5">
        <v>0</v>
      </c>
      <c r="GX55" s="8">
        <v>0</v>
      </c>
      <c r="GY55" s="6">
        <v>0</v>
      </c>
      <c r="GZ55" s="5">
        <v>0</v>
      </c>
      <c r="HA55" s="8">
        <v>0</v>
      </c>
      <c r="HB55" s="6">
        <v>0</v>
      </c>
      <c r="HC55" s="5">
        <v>0</v>
      </c>
      <c r="HD55" s="8">
        <v>0</v>
      </c>
      <c r="HE55" s="6">
        <v>0</v>
      </c>
      <c r="HF55" s="5">
        <v>0</v>
      </c>
      <c r="HG55" s="8">
        <v>0</v>
      </c>
      <c r="HH55" s="6">
        <v>0</v>
      </c>
      <c r="HI55" s="5">
        <v>0</v>
      </c>
      <c r="HJ55" s="8">
        <v>0</v>
      </c>
      <c r="HK55" s="6">
        <v>0</v>
      </c>
      <c r="HL55" s="5">
        <v>0</v>
      </c>
      <c r="HM55" s="8">
        <v>0</v>
      </c>
      <c r="HN55" s="6">
        <v>0</v>
      </c>
      <c r="HO55" s="5">
        <v>0</v>
      </c>
      <c r="HP55" s="8">
        <v>0</v>
      </c>
      <c r="HQ55" s="6">
        <v>0</v>
      </c>
      <c r="HR55" s="5">
        <v>0</v>
      </c>
      <c r="HS55" s="8">
        <v>0</v>
      </c>
      <c r="HT55" s="6">
        <v>4</v>
      </c>
      <c r="HU55" s="5">
        <v>37</v>
      </c>
      <c r="HV55" s="8">
        <f t="shared" si="193"/>
        <v>9250</v>
      </c>
      <c r="HW55" s="6">
        <v>0</v>
      </c>
      <c r="HX55" s="5">
        <v>0</v>
      </c>
      <c r="HY55" s="8">
        <v>0</v>
      </c>
      <c r="HZ55" s="6">
        <v>0</v>
      </c>
      <c r="IA55" s="5">
        <v>0</v>
      </c>
      <c r="IB55" s="8">
        <v>0</v>
      </c>
      <c r="IC55" s="6">
        <v>0</v>
      </c>
      <c r="ID55" s="5">
        <v>0</v>
      </c>
      <c r="IE55" s="8">
        <v>0</v>
      </c>
      <c r="IF55" s="6">
        <v>0</v>
      </c>
      <c r="IG55" s="5">
        <v>0</v>
      </c>
      <c r="IH55" s="8">
        <v>0</v>
      </c>
      <c r="II55" s="6">
        <v>0</v>
      </c>
      <c r="IJ55" s="5">
        <v>0</v>
      </c>
      <c r="IK55" s="8">
        <v>0</v>
      </c>
      <c r="IL55" s="6">
        <v>0</v>
      </c>
      <c r="IM55" s="5">
        <v>0</v>
      </c>
      <c r="IN55" s="8">
        <v>0</v>
      </c>
      <c r="IO55" s="6">
        <v>10</v>
      </c>
      <c r="IP55" s="5">
        <v>119</v>
      </c>
      <c r="IQ55" s="8">
        <f t="shared" si="195"/>
        <v>11900</v>
      </c>
      <c r="IR55" s="6">
        <v>0</v>
      </c>
      <c r="IS55" s="5">
        <v>0</v>
      </c>
      <c r="IT55" s="8">
        <v>0</v>
      </c>
      <c r="IU55" s="6">
        <v>13</v>
      </c>
      <c r="IV55" s="5">
        <v>229</v>
      </c>
      <c r="IW55" s="8">
        <f t="shared" si="196"/>
        <v>17615.384615384617</v>
      </c>
      <c r="IX55" s="6">
        <v>266</v>
      </c>
      <c r="IY55" s="5">
        <v>2777</v>
      </c>
      <c r="IZ55" s="8">
        <f t="shared" si="197"/>
        <v>10439.849624060151</v>
      </c>
      <c r="JA55" s="6">
        <f t="shared" si="165"/>
        <v>3661</v>
      </c>
      <c r="JB55" s="8">
        <f t="shared" si="166"/>
        <v>6404</v>
      </c>
    </row>
    <row r="56" spans="1:262" x14ac:dyDescent="0.3">
      <c r="A56" s="43">
        <v>2007</v>
      </c>
      <c r="B56" s="44" t="s">
        <v>13</v>
      </c>
      <c r="C56" s="6">
        <v>0</v>
      </c>
      <c r="D56" s="5">
        <v>0</v>
      </c>
      <c r="E56" s="8">
        <v>0</v>
      </c>
      <c r="F56" s="6">
        <v>14</v>
      </c>
      <c r="G56" s="5">
        <v>115</v>
      </c>
      <c r="H56" s="8">
        <f t="shared" si="209"/>
        <v>8214.2857142857138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f t="shared" si="187"/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f t="shared" si="188"/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f t="shared" si="189"/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0</v>
      </c>
      <c r="DZ56" s="5">
        <v>0</v>
      </c>
      <c r="EA56" s="8">
        <v>0</v>
      </c>
      <c r="EB56" s="6">
        <v>0</v>
      </c>
      <c r="EC56" s="5">
        <v>0</v>
      </c>
      <c r="ED56" s="8">
        <v>0</v>
      </c>
      <c r="EE56" s="6">
        <v>19</v>
      </c>
      <c r="EF56" s="5">
        <v>524</v>
      </c>
      <c r="EG56" s="8">
        <f t="shared" si="190"/>
        <v>27578.94736842105</v>
      </c>
      <c r="EH56" s="6">
        <v>0</v>
      </c>
      <c r="EI56" s="5">
        <v>0</v>
      </c>
      <c r="EJ56" s="8">
        <v>0</v>
      </c>
      <c r="EK56" s="6">
        <v>0</v>
      </c>
      <c r="EL56" s="5">
        <v>0</v>
      </c>
      <c r="EM56" s="8">
        <v>0</v>
      </c>
      <c r="EN56" s="6">
        <v>0</v>
      </c>
      <c r="EO56" s="5">
        <v>0</v>
      </c>
      <c r="EP56" s="8">
        <v>0</v>
      </c>
      <c r="EQ56" s="6">
        <v>0</v>
      </c>
      <c r="ER56" s="5">
        <v>0</v>
      </c>
      <c r="ES56" s="8">
        <v>0</v>
      </c>
      <c r="ET56" s="6">
        <v>0</v>
      </c>
      <c r="EU56" s="5">
        <v>0</v>
      </c>
      <c r="EV56" s="8">
        <v>0</v>
      </c>
      <c r="EW56" s="6">
        <v>0</v>
      </c>
      <c r="EX56" s="5">
        <v>0</v>
      </c>
      <c r="EY56" s="8">
        <v>0</v>
      </c>
      <c r="EZ56" s="6">
        <v>182</v>
      </c>
      <c r="FA56" s="5">
        <v>2262</v>
      </c>
      <c r="FB56" s="8">
        <f t="shared" si="191"/>
        <v>12428.571428571429</v>
      </c>
      <c r="FC56" s="6">
        <v>0</v>
      </c>
      <c r="FD56" s="5">
        <v>0</v>
      </c>
      <c r="FE56" s="8">
        <v>0</v>
      </c>
      <c r="FF56" s="6">
        <v>0</v>
      </c>
      <c r="FG56" s="5">
        <v>0</v>
      </c>
      <c r="FH56" s="8">
        <v>0</v>
      </c>
      <c r="FI56" s="6">
        <v>0</v>
      </c>
      <c r="FJ56" s="5">
        <v>0</v>
      </c>
      <c r="FK56" s="8">
        <v>0</v>
      </c>
      <c r="FL56" s="6">
        <v>0</v>
      </c>
      <c r="FM56" s="5">
        <v>0</v>
      </c>
      <c r="FN56" s="8">
        <v>0</v>
      </c>
      <c r="FO56" s="6">
        <v>0</v>
      </c>
      <c r="FP56" s="5">
        <v>0</v>
      </c>
      <c r="FQ56" s="8">
        <v>0</v>
      </c>
      <c r="FR56" s="6">
        <v>0</v>
      </c>
      <c r="FS56" s="5">
        <v>0</v>
      </c>
      <c r="FT56" s="8">
        <v>0</v>
      </c>
      <c r="FU56" s="6">
        <v>0</v>
      </c>
      <c r="FV56" s="5">
        <v>0</v>
      </c>
      <c r="FW56" s="8">
        <v>0</v>
      </c>
      <c r="FX56" s="6">
        <v>0</v>
      </c>
      <c r="FY56" s="5">
        <v>0</v>
      </c>
      <c r="FZ56" s="8">
        <v>0</v>
      </c>
      <c r="GA56" s="6">
        <v>0</v>
      </c>
      <c r="GB56" s="5">
        <v>0</v>
      </c>
      <c r="GC56" s="8">
        <v>0</v>
      </c>
      <c r="GD56" s="6">
        <v>0</v>
      </c>
      <c r="GE56" s="5">
        <v>0</v>
      </c>
      <c r="GF56" s="8">
        <v>0</v>
      </c>
      <c r="GG56" s="6">
        <v>0</v>
      </c>
      <c r="GH56" s="5">
        <v>0</v>
      </c>
      <c r="GI56" s="8">
        <v>0</v>
      </c>
      <c r="GJ56" s="6">
        <v>0</v>
      </c>
      <c r="GK56" s="5">
        <v>0</v>
      </c>
      <c r="GL56" s="8">
        <v>0</v>
      </c>
      <c r="GM56" s="6">
        <v>0</v>
      </c>
      <c r="GN56" s="5">
        <v>0</v>
      </c>
      <c r="GO56" s="8">
        <v>0</v>
      </c>
      <c r="GP56" s="6">
        <v>0</v>
      </c>
      <c r="GQ56" s="5">
        <v>0</v>
      </c>
      <c r="GR56" s="8">
        <v>0</v>
      </c>
      <c r="GS56" s="6">
        <v>0</v>
      </c>
      <c r="GT56" s="5">
        <v>0</v>
      </c>
      <c r="GU56" s="8">
        <v>0</v>
      </c>
      <c r="GV56" s="6">
        <v>0</v>
      </c>
      <c r="GW56" s="5">
        <v>0</v>
      </c>
      <c r="GX56" s="8">
        <v>0</v>
      </c>
      <c r="GY56" s="6">
        <v>1</v>
      </c>
      <c r="GZ56" s="5">
        <v>23</v>
      </c>
      <c r="HA56" s="8">
        <f t="shared" ref="HA56" si="215">GZ56/GY56*1000</f>
        <v>23000</v>
      </c>
      <c r="HB56" s="6">
        <v>0</v>
      </c>
      <c r="HC56" s="5">
        <v>0</v>
      </c>
      <c r="HD56" s="8">
        <v>0</v>
      </c>
      <c r="HE56" s="6">
        <v>0</v>
      </c>
      <c r="HF56" s="5">
        <v>0</v>
      </c>
      <c r="HG56" s="8">
        <v>0</v>
      </c>
      <c r="HH56" s="6">
        <v>0</v>
      </c>
      <c r="HI56" s="5">
        <v>0</v>
      </c>
      <c r="HJ56" s="8">
        <v>0</v>
      </c>
      <c r="HK56" s="6">
        <v>0</v>
      </c>
      <c r="HL56" s="5">
        <v>0</v>
      </c>
      <c r="HM56" s="8">
        <v>0</v>
      </c>
      <c r="HN56" s="6">
        <v>0</v>
      </c>
      <c r="HO56" s="5">
        <v>0</v>
      </c>
      <c r="HP56" s="8">
        <v>0</v>
      </c>
      <c r="HQ56" s="6">
        <v>0</v>
      </c>
      <c r="HR56" s="5">
        <v>0</v>
      </c>
      <c r="HS56" s="8">
        <v>0</v>
      </c>
      <c r="HT56" s="6">
        <v>0</v>
      </c>
      <c r="HU56" s="5">
        <v>0</v>
      </c>
      <c r="HV56" s="8">
        <v>0</v>
      </c>
      <c r="HW56" s="6">
        <v>0</v>
      </c>
      <c r="HX56" s="5">
        <v>0</v>
      </c>
      <c r="HY56" s="8">
        <v>0</v>
      </c>
      <c r="HZ56" s="6">
        <v>0</v>
      </c>
      <c r="IA56" s="5">
        <v>0</v>
      </c>
      <c r="IB56" s="8">
        <v>0</v>
      </c>
      <c r="IC56" s="6">
        <v>0</v>
      </c>
      <c r="ID56" s="5">
        <v>0</v>
      </c>
      <c r="IE56" s="8">
        <v>0</v>
      </c>
      <c r="IF56" s="6">
        <v>0</v>
      </c>
      <c r="IG56" s="5">
        <v>0</v>
      </c>
      <c r="IH56" s="8">
        <v>0</v>
      </c>
      <c r="II56" s="6">
        <v>0</v>
      </c>
      <c r="IJ56" s="5">
        <v>0</v>
      </c>
      <c r="IK56" s="8">
        <v>0</v>
      </c>
      <c r="IL56" s="6">
        <v>0</v>
      </c>
      <c r="IM56" s="5">
        <v>0</v>
      </c>
      <c r="IN56" s="8">
        <v>0</v>
      </c>
      <c r="IO56" s="6">
        <v>8</v>
      </c>
      <c r="IP56" s="5">
        <v>105</v>
      </c>
      <c r="IQ56" s="8">
        <f t="shared" si="195"/>
        <v>13125</v>
      </c>
      <c r="IR56" s="6">
        <v>0</v>
      </c>
      <c r="IS56" s="5">
        <v>0</v>
      </c>
      <c r="IT56" s="8">
        <v>0</v>
      </c>
      <c r="IU56" s="6">
        <v>14</v>
      </c>
      <c r="IV56" s="5">
        <v>213</v>
      </c>
      <c r="IW56" s="8">
        <f t="shared" si="196"/>
        <v>15214.285714285714</v>
      </c>
      <c r="IX56" s="6">
        <v>284</v>
      </c>
      <c r="IY56" s="5">
        <v>2996</v>
      </c>
      <c r="IZ56" s="8">
        <f t="shared" si="197"/>
        <v>10549.295774647888</v>
      </c>
      <c r="JA56" s="6">
        <f t="shared" si="165"/>
        <v>522</v>
      </c>
      <c r="JB56" s="8">
        <f t="shared" si="166"/>
        <v>6238</v>
      </c>
    </row>
    <row r="57" spans="1:262" ht="15" thickBot="1" x14ac:dyDescent="0.35">
      <c r="A57" s="50"/>
      <c r="B57" s="51" t="s">
        <v>14</v>
      </c>
      <c r="C57" s="35">
        <f>SUM(C45:C56)</f>
        <v>0</v>
      </c>
      <c r="D57" s="34">
        <f>SUM(D45:D56)</f>
        <v>0</v>
      </c>
      <c r="E57" s="36"/>
      <c r="F57" s="35">
        <f>SUM(F45:F56)</f>
        <v>94</v>
      </c>
      <c r="G57" s="34">
        <f>SUM(G45:G56)</f>
        <v>1036</v>
      </c>
      <c r="H57" s="36"/>
      <c r="I57" s="35">
        <f t="shared" ref="I57:J57" si="216">SUM(I45:I56)</f>
        <v>0</v>
      </c>
      <c r="J57" s="34">
        <f t="shared" si="216"/>
        <v>0</v>
      </c>
      <c r="K57" s="36"/>
      <c r="L57" s="35">
        <f>SUM(L45:L56)</f>
        <v>0</v>
      </c>
      <c r="M57" s="34">
        <f>SUM(M45:M56)</f>
        <v>0</v>
      </c>
      <c r="N57" s="36"/>
      <c r="O57" s="35">
        <f>SUM(O45:O56)</f>
        <v>0</v>
      </c>
      <c r="P57" s="34">
        <f>SUM(P45:P56)</f>
        <v>0</v>
      </c>
      <c r="Q57" s="36"/>
      <c r="R57" s="35">
        <f>SUM(R45:R56)</f>
        <v>0</v>
      </c>
      <c r="S57" s="34">
        <f>SUM(S45:S56)</f>
        <v>0</v>
      </c>
      <c r="T57" s="36"/>
      <c r="U57" s="35">
        <f>SUM(U45:U56)</f>
        <v>0</v>
      </c>
      <c r="V57" s="34">
        <f>SUM(V45:V56)</f>
        <v>0</v>
      </c>
      <c r="W57" s="36"/>
      <c r="X57" s="35">
        <f>SUM(X45:X56)</f>
        <v>0</v>
      </c>
      <c r="Y57" s="34">
        <f>SUM(Y45:Y56)</f>
        <v>0</v>
      </c>
      <c r="Z57" s="36"/>
      <c r="AA57" s="35">
        <f>SUM(AA45:AA56)</f>
        <v>0</v>
      </c>
      <c r="AB57" s="34">
        <f>SUM(AB45:AB56)</f>
        <v>0</v>
      </c>
      <c r="AC57" s="36"/>
      <c r="AD57" s="35">
        <f t="shared" ref="AD57:AE57" si="217">SUM(AD45:AD56)</f>
        <v>0</v>
      </c>
      <c r="AE57" s="34">
        <f t="shared" si="217"/>
        <v>0</v>
      </c>
      <c r="AF57" s="36"/>
      <c r="AG57" s="35">
        <f>SUM(AG45:AG56)</f>
        <v>0</v>
      </c>
      <c r="AH57" s="34">
        <f>SUM(AH45:AH56)</f>
        <v>0</v>
      </c>
      <c r="AI57" s="36"/>
      <c r="AJ57" s="35">
        <f>SUM(AJ45:AJ56)</f>
        <v>0</v>
      </c>
      <c r="AK57" s="34">
        <f>SUM(AK45:AK56)</f>
        <v>0</v>
      </c>
      <c r="AL57" s="36"/>
      <c r="AM57" s="35">
        <f>SUM(AM45:AM56)</f>
        <v>0</v>
      </c>
      <c r="AN57" s="34">
        <f>SUM(AN45:AN56)</f>
        <v>0</v>
      </c>
      <c r="AO57" s="36"/>
      <c r="AP57" s="35">
        <f t="shared" ref="AP57:AQ57" si="218">SUM(AP45:AP56)</f>
        <v>0</v>
      </c>
      <c r="AQ57" s="34">
        <f t="shared" si="218"/>
        <v>0</v>
      </c>
      <c r="AR57" s="36"/>
      <c r="AS57" s="35">
        <f>SUM(AS45:AS56)</f>
        <v>0</v>
      </c>
      <c r="AT57" s="34">
        <f>SUM(AT45:AT56)</f>
        <v>0</v>
      </c>
      <c r="AU57" s="36"/>
      <c r="AV57" s="35">
        <f t="shared" ref="AV57:AW57" si="219">SUM(AV45:AV56)</f>
        <v>0</v>
      </c>
      <c r="AW57" s="34">
        <f t="shared" si="219"/>
        <v>0</v>
      </c>
      <c r="AX57" s="36"/>
      <c r="AY57" s="35">
        <f>SUM(AY45:AY56)</f>
        <v>304</v>
      </c>
      <c r="AZ57" s="34">
        <f>SUM(AZ45:AZ56)</f>
        <v>2111</v>
      </c>
      <c r="BA57" s="36">
        <f t="shared" si="198"/>
        <v>6944.0789473684208</v>
      </c>
      <c r="BB57" s="35">
        <f t="shared" ref="BB57:BC57" si="220">SUM(BB45:BB56)</f>
        <v>0</v>
      </c>
      <c r="BC57" s="34">
        <f t="shared" si="220"/>
        <v>0</v>
      </c>
      <c r="BD57" s="36"/>
      <c r="BE57" s="35">
        <f>SUM(BE45:BE56)</f>
        <v>0</v>
      </c>
      <c r="BF57" s="34">
        <f>SUM(BF45:BF56)</f>
        <v>0</v>
      </c>
      <c r="BG57" s="36"/>
      <c r="BH57" s="35">
        <f>SUM(BH45:BH56)</f>
        <v>0</v>
      </c>
      <c r="BI57" s="34">
        <f>SUM(BI45:BI56)</f>
        <v>0</v>
      </c>
      <c r="BJ57" s="36"/>
      <c r="BK57" s="35">
        <f t="shared" ref="BK57:BL57" si="221">SUM(BK45:BK56)</f>
        <v>0</v>
      </c>
      <c r="BL57" s="34">
        <f t="shared" si="221"/>
        <v>0</v>
      </c>
      <c r="BM57" s="36"/>
      <c r="BN57" s="35">
        <f t="shared" ref="BN57:BO57" si="222">SUM(BN45:BN56)</f>
        <v>0</v>
      </c>
      <c r="BO57" s="34">
        <f t="shared" si="222"/>
        <v>0</v>
      </c>
      <c r="BP57" s="36"/>
      <c r="BQ57" s="35">
        <f t="shared" ref="BQ57:BR57" si="223">SUM(BQ45:BQ56)</f>
        <v>0</v>
      </c>
      <c r="BR57" s="34">
        <f t="shared" si="223"/>
        <v>0</v>
      </c>
      <c r="BS57" s="36"/>
      <c r="BT57" s="35">
        <f t="shared" ref="BT57:BU57" si="224">SUM(BT45:BT56)</f>
        <v>0</v>
      </c>
      <c r="BU57" s="34">
        <f t="shared" si="224"/>
        <v>0</v>
      </c>
      <c r="BV57" s="36"/>
      <c r="BW57" s="35">
        <f t="shared" ref="BW57:BX57" si="225">SUM(BW45:BW56)</f>
        <v>0</v>
      </c>
      <c r="BX57" s="34">
        <f t="shared" si="225"/>
        <v>0</v>
      </c>
      <c r="BY57" s="36"/>
      <c r="BZ57" s="35">
        <f>SUM(BZ45:BZ56)</f>
        <v>0</v>
      </c>
      <c r="CA57" s="34">
        <f>SUM(CA45:CA56)</f>
        <v>0</v>
      </c>
      <c r="CB57" s="36"/>
      <c r="CC57" s="35">
        <f t="shared" ref="CC57:CD57" si="226">SUM(CC45:CC56)</f>
        <v>0</v>
      </c>
      <c r="CD57" s="34">
        <f t="shared" si="226"/>
        <v>0</v>
      </c>
      <c r="CE57" s="36"/>
      <c r="CF57" s="35">
        <f>SUM(CF45:CF56)</f>
        <v>0</v>
      </c>
      <c r="CG57" s="34">
        <f>SUM(CG45:CG56)</f>
        <v>0</v>
      </c>
      <c r="CH57" s="36"/>
      <c r="CI57" s="35">
        <f>SUM(CI45:CI56)</f>
        <v>0</v>
      </c>
      <c r="CJ57" s="34">
        <f>SUM(CJ45:CJ56)</f>
        <v>0</v>
      </c>
      <c r="CK57" s="36"/>
      <c r="CL57" s="35">
        <f t="shared" ref="CL57:CM57" si="227">SUM(CL45:CL56)</f>
        <v>1</v>
      </c>
      <c r="CM57" s="34">
        <f t="shared" si="227"/>
        <v>15</v>
      </c>
      <c r="CN57" s="36"/>
      <c r="CO57" s="35">
        <f>SUM(CO45:CO56)</f>
        <v>26</v>
      </c>
      <c r="CP57" s="34">
        <f>SUM(CP45:CP56)</f>
        <v>289</v>
      </c>
      <c r="CQ57" s="36"/>
      <c r="CR57" s="35">
        <f>SUM(CR45:CR56)</f>
        <v>5</v>
      </c>
      <c r="CS57" s="34">
        <f>SUM(CS45:CS56)</f>
        <v>32</v>
      </c>
      <c r="CT57" s="36"/>
      <c r="CU57" s="35">
        <f t="shared" ref="CU57:CV57" si="228">SUM(CU45:CU56)</f>
        <v>0</v>
      </c>
      <c r="CV57" s="34">
        <f t="shared" si="228"/>
        <v>0</v>
      </c>
      <c r="CW57" s="36"/>
      <c r="CX57" s="35">
        <f>SUM(CX45:CX56)</f>
        <v>0</v>
      </c>
      <c r="CY57" s="34">
        <f>SUM(CY45:CY56)</f>
        <v>0</v>
      </c>
      <c r="CZ57" s="36"/>
      <c r="DA57" s="35">
        <f t="shared" ref="DA57:DB57" si="229">SUM(DA45:DA56)</f>
        <v>0</v>
      </c>
      <c r="DB57" s="34">
        <f t="shared" si="229"/>
        <v>0</v>
      </c>
      <c r="DC57" s="36"/>
      <c r="DD57" s="35">
        <f t="shared" ref="DD57:DE57" si="230">SUM(DD45:DD56)</f>
        <v>1</v>
      </c>
      <c r="DE57" s="34">
        <f t="shared" si="230"/>
        <v>5</v>
      </c>
      <c r="DF57" s="36"/>
      <c r="DG57" s="35">
        <f t="shared" ref="DG57:DH57" si="231">SUM(DG45:DG56)</f>
        <v>0</v>
      </c>
      <c r="DH57" s="34">
        <f t="shared" si="231"/>
        <v>0</v>
      </c>
      <c r="DI57" s="36"/>
      <c r="DJ57" s="35">
        <f>SUM(DJ45:DJ56)</f>
        <v>1</v>
      </c>
      <c r="DK57" s="34">
        <f>SUM(DK45:DK56)</f>
        <v>7</v>
      </c>
      <c r="DL57" s="36"/>
      <c r="DM57" s="35">
        <f t="shared" ref="DM57:DN57" si="232">SUM(DM45:DM56)</f>
        <v>0</v>
      </c>
      <c r="DN57" s="34">
        <f t="shared" si="232"/>
        <v>0</v>
      </c>
      <c r="DO57" s="36"/>
      <c r="DP57" s="35">
        <f>SUM(DP45:DP56)</f>
        <v>1</v>
      </c>
      <c r="DQ57" s="34">
        <f>SUM(DQ45:DQ56)</f>
        <v>7</v>
      </c>
      <c r="DR57" s="36"/>
      <c r="DS57" s="35">
        <f t="shared" ref="DS57:DT57" si="233">SUM(DS45:DS56)</f>
        <v>0</v>
      </c>
      <c r="DT57" s="34">
        <f t="shared" si="233"/>
        <v>0</v>
      </c>
      <c r="DU57" s="36"/>
      <c r="DV57" s="35">
        <f t="shared" ref="DV57:DW57" si="234">SUM(DV45:DV56)</f>
        <v>0</v>
      </c>
      <c r="DW57" s="34">
        <f t="shared" si="234"/>
        <v>0</v>
      </c>
      <c r="DX57" s="36"/>
      <c r="DY57" s="35">
        <f t="shared" ref="DY57:DZ57" si="235">SUM(DY45:DY56)</f>
        <v>0</v>
      </c>
      <c r="DZ57" s="34">
        <f t="shared" si="235"/>
        <v>0</v>
      </c>
      <c r="EA57" s="36"/>
      <c r="EB57" s="35">
        <f t="shared" ref="EB57:EC57" si="236">SUM(EB45:EB56)</f>
        <v>2</v>
      </c>
      <c r="EC57" s="34">
        <f t="shared" si="236"/>
        <v>12</v>
      </c>
      <c r="ED57" s="36"/>
      <c r="EE57" s="35">
        <f t="shared" ref="EE57:EF57" si="237">SUM(EE45:EE56)</f>
        <v>274</v>
      </c>
      <c r="EF57" s="34">
        <f t="shared" si="237"/>
        <v>5666</v>
      </c>
      <c r="EG57" s="36"/>
      <c r="EH57" s="35">
        <f t="shared" ref="EH57:EI57" si="238">SUM(EH45:EH56)</f>
        <v>0</v>
      </c>
      <c r="EI57" s="34">
        <f t="shared" si="238"/>
        <v>0</v>
      </c>
      <c r="EJ57" s="36"/>
      <c r="EK57" s="35">
        <f t="shared" ref="EK57:EL57" si="239">SUM(EK45:EK56)</f>
        <v>0</v>
      </c>
      <c r="EL57" s="34">
        <f t="shared" si="239"/>
        <v>0</v>
      </c>
      <c r="EM57" s="36"/>
      <c r="EN57" s="35">
        <f t="shared" ref="EN57:EO57" si="240">SUM(EN45:EN56)</f>
        <v>0</v>
      </c>
      <c r="EO57" s="34">
        <f t="shared" si="240"/>
        <v>0</v>
      </c>
      <c r="EP57" s="36"/>
      <c r="EQ57" s="35">
        <f t="shared" ref="EQ57:ER57" si="241">SUM(EQ45:EQ56)</f>
        <v>0</v>
      </c>
      <c r="ER57" s="34">
        <f t="shared" si="241"/>
        <v>0</v>
      </c>
      <c r="ES57" s="36"/>
      <c r="ET57" s="35">
        <f t="shared" ref="ET57:EU57" si="242">SUM(ET45:ET56)</f>
        <v>2</v>
      </c>
      <c r="EU57" s="34">
        <f t="shared" si="242"/>
        <v>7</v>
      </c>
      <c r="EV57" s="36"/>
      <c r="EW57" s="35">
        <f t="shared" ref="EW57:EX57" si="243">SUM(EW45:EW56)</f>
        <v>0</v>
      </c>
      <c r="EX57" s="34">
        <f t="shared" si="243"/>
        <v>0</v>
      </c>
      <c r="EY57" s="36"/>
      <c r="EZ57" s="35">
        <f t="shared" ref="EZ57:FA57" si="244">SUM(EZ45:EZ56)</f>
        <v>4620</v>
      </c>
      <c r="FA57" s="34">
        <f t="shared" si="244"/>
        <v>13152</v>
      </c>
      <c r="FB57" s="36"/>
      <c r="FC57" s="35">
        <f t="shared" ref="FC57:FD57" si="245">SUM(FC45:FC56)</f>
        <v>0</v>
      </c>
      <c r="FD57" s="34">
        <f t="shared" si="245"/>
        <v>0</v>
      </c>
      <c r="FE57" s="36"/>
      <c r="FF57" s="35">
        <f t="shared" ref="FF57:FG57" si="246">SUM(FF45:FF56)</f>
        <v>0</v>
      </c>
      <c r="FG57" s="34">
        <f t="shared" si="246"/>
        <v>0</v>
      </c>
      <c r="FH57" s="36"/>
      <c r="FI57" s="35">
        <f t="shared" ref="FI57:FJ57" si="247">SUM(FI45:FI56)</f>
        <v>22</v>
      </c>
      <c r="FJ57" s="34">
        <f t="shared" si="247"/>
        <v>758</v>
      </c>
      <c r="FK57" s="36"/>
      <c r="FL57" s="35">
        <f t="shared" ref="FL57:FM57" si="248">SUM(FL45:FL56)</f>
        <v>1</v>
      </c>
      <c r="FM57" s="34">
        <f t="shared" si="248"/>
        <v>2</v>
      </c>
      <c r="FN57" s="36"/>
      <c r="FO57" s="35">
        <f t="shared" ref="FO57:FP57" si="249">SUM(FO45:FO56)</f>
        <v>0</v>
      </c>
      <c r="FP57" s="34">
        <f t="shared" si="249"/>
        <v>0</v>
      </c>
      <c r="FQ57" s="36"/>
      <c r="FR57" s="35">
        <f t="shared" ref="FR57:FS57" si="250">SUM(FR45:FR56)</f>
        <v>0</v>
      </c>
      <c r="FS57" s="34">
        <f t="shared" si="250"/>
        <v>0</v>
      </c>
      <c r="FT57" s="36"/>
      <c r="FU57" s="35">
        <f t="shared" ref="FU57:FV57" si="251">SUM(FU45:FU56)</f>
        <v>0</v>
      </c>
      <c r="FV57" s="34">
        <f t="shared" si="251"/>
        <v>0</v>
      </c>
      <c r="FW57" s="36"/>
      <c r="FX57" s="35">
        <f t="shared" ref="FX57:FY57" si="252">SUM(FX45:FX56)</f>
        <v>5</v>
      </c>
      <c r="FY57" s="34">
        <f t="shared" si="252"/>
        <v>34</v>
      </c>
      <c r="FZ57" s="36"/>
      <c r="GA57" s="35">
        <f t="shared" ref="GA57:GB57" si="253">SUM(GA45:GA56)</f>
        <v>0</v>
      </c>
      <c r="GB57" s="34">
        <f t="shared" si="253"/>
        <v>0</v>
      </c>
      <c r="GC57" s="36"/>
      <c r="GD57" s="35">
        <f t="shared" ref="GD57:GE57" si="254">SUM(GD45:GD56)</f>
        <v>0</v>
      </c>
      <c r="GE57" s="34">
        <f t="shared" si="254"/>
        <v>0</v>
      </c>
      <c r="GF57" s="36"/>
      <c r="GG57" s="35">
        <f t="shared" ref="GG57:GH57" si="255">SUM(GG45:GG56)</f>
        <v>1</v>
      </c>
      <c r="GH57" s="34">
        <f t="shared" si="255"/>
        <v>1</v>
      </c>
      <c r="GI57" s="36"/>
      <c r="GJ57" s="35">
        <f t="shared" ref="GJ57:GK57" si="256">SUM(GJ45:GJ56)</f>
        <v>0</v>
      </c>
      <c r="GK57" s="34">
        <f t="shared" si="256"/>
        <v>0</v>
      </c>
      <c r="GL57" s="36"/>
      <c r="GM57" s="35">
        <f t="shared" ref="GM57:GN57" si="257">SUM(GM45:GM56)</f>
        <v>8</v>
      </c>
      <c r="GN57" s="34">
        <f t="shared" si="257"/>
        <v>68</v>
      </c>
      <c r="GO57" s="36"/>
      <c r="GP57" s="35">
        <f t="shared" ref="GP57:GQ57" si="258">SUM(GP45:GP56)</f>
        <v>0</v>
      </c>
      <c r="GQ57" s="34">
        <f t="shared" si="258"/>
        <v>0</v>
      </c>
      <c r="GR57" s="36"/>
      <c r="GS57" s="35">
        <f t="shared" ref="GS57:GT57" si="259">SUM(GS45:GS56)</f>
        <v>0</v>
      </c>
      <c r="GT57" s="34">
        <f t="shared" si="259"/>
        <v>0</v>
      </c>
      <c r="GU57" s="36"/>
      <c r="GV57" s="35">
        <f t="shared" ref="GV57:GW57" si="260">SUM(GV45:GV56)</f>
        <v>1</v>
      </c>
      <c r="GW57" s="34">
        <f t="shared" si="260"/>
        <v>2</v>
      </c>
      <c r="GX57" s="36"/>
      <c r="GY57" s="35">
        <f t="shared" ref="GY57:GZ57" si="261">SUM(GY45:GY56)</f>
        <v>1</v>
      </c>
      <c r="GZ57" s="34">
        <f t="shared" si="261"/>
        <v>23</v>
      </c>
      <c r="HA57" s="36"/>
      <c r="HB57" s="35">
        <f t="shared" ref="HB57:HC57" si="262">SUM(HB45:HB56)</f>
        <v>0</v>
      </c>
      <c r="HC57" s="34">
        <f t="shared" si="262"/>
        <v>0</v>
      </c>
      <c r="HD57" s="36"/>
      <c r="HE57" s="35">
        <f t="shared" ref="HE57:HF57" si="263">SUM(HE45:HE56)</f>
        <v>0</v>
      </c>
      <c r="HF57" s="34">
        <f t="shared" si="263"/>
        <v>0</v>
      </c>
      <c r="HG57" s="36"/>
      <c r="HH57" s="35">
        <f t="shared" ref="HH57:HI57" si="264">SUM(HH45:HH56)</f>
        <v>0</v>
      </c>
      <c r="HI57" s="34">
        <f t="shared" si="264"/>
        <v>0</v>
      </c>
      <c r="HJ57" s="36"/>
      <c r="HK57" s="35">
        <f t="shared" ref="HK57:HL57" si="265">SUM(HK45:HK56)</f>
        <v>0</v>
      </c>
      <c r="HL57" s="34">
        <f t="shared" si="265"/>
        <v>0</v>
      </c>
      <c r="HM57" s="36"/>
      <c r="HN57" s="35">
        <f t="shared" ref="HN57:HO57" si="266">SUM(HN45:HN56)</f>
        <v>0</v>
      </c>
      <c r="HO57" s="34">
        <f t="shared" si="266"/>
        <v>0</v>
      </c>
      <c r="HP57" s="36"/>
      <c r="HQ57" s="35">
        <f t="shared" ref="HQ57:HR57" si="267">SUM(HQ45:HQ56)</f>
        <v>0</v>
      </c>
      <c r="HR57" s="34">
        <f t="shared" si="267"/>
        <v>0</v>
      </c>
      <c r="HS57" s="36"/>
      <c r="HT57" s="35">
        <f t="shared" ref="HT57:HU57" si="268">SUM(HT45:HT56)</f>
        <v>14</v>
      </c>
      <c r="HU57" s="34">
        <f t="shared" si="268"/>
        <v>126</v>
      </c>
      <c r="HV57" s="36"/>
      <c r="HW57" s="35">
        <f t="shared" ref="HW57:HX57" si="269">SUM(HW45:HW56)</f>
        <v>0</v>
      </c>
      <c r="HX57" s="34">
        <f t="shared" si="269"/>
        <v>0</v>
      </c>
      <c r="HY57" s="36"/>
      <c r="HZ57" s="35">
        <f t="shared" ref="HZ57:IA57" si="270">SUM(HZ45:HZ56)</f>
        <v>0</v>
      </c>
      <c r="IA57" s="34">
        <f t="shared" si="270"/>
        <v>0</v>
      </c>
      <c r="IB57" s="36"/>
      <c r="IC57" s="35">
        <f t="shared" ref="IC57:ID57" si="271">SUM(IC45:IC56)</f>
        <v>3</v>
      </c>
      <c r="ID57" s="34">
        <f t="shared" si="271"/>
        <v>16</v>
      </c>
      <c r="IE57" s="36"/>
      <c r="IF57" s="35">
        <f t="shared" ref="IF57:IG57" si="272">SUM(IF45:IF56)</f>
        <v>0</v>
      </c>
      <c r="IG57" s="34">
        <f t="shared" si="272"/>
        <v>0</v>
      </c>
      <c r="IH57" s="36"/>
      <c r="II57" s="35">
        <f t="shared" ref="II57:IJ57" si="273">SUM(II45:II56)</f>
        <v>4</v>
      </c>
      <c r="IJ57" s="34">
        <f t="shared" si="273"/>
        <v>90</v>
      </c>
      <c r="IK57" s="36"/>
      <c r="IL57" s="35">
        <f t="shared" ref="IL57:IM57" si="274">SUM(IL45:IL56)</f>
        <v>0</v>
      </c>
      <c r="IM57" s="34">
        <f t="shared" si="274"/>
        <v>0</v>
      </c>
      <c r="IN57" s="36"/>
      <c r="IO57" s="35">
        <f t="shared" ref="IO57:IP57" si="275">SUM(IO45:IO56)</f>
        <v>106</v>
      </c>
      <c r="IP57" s="34">
        <f t="shared" si="275"/>
        <v>1118</v>
      </c>
      <c r="IQ57" s="36"/>
      <c r="IR57" s="35">
        <f t="shared" ref="IR57:IS57" si="276">SUM(IR45:IR56)</f>
        <v>0</v>
      </c>
      <c r="IS57" s="34">
        <f t="shared" si="276"/>
        <v>0</v>
      </c>
      <c r="IT57" s="36"/>
      <c r="IU57" s="35">
        <f t="shared" ref="IU57:IV57" si="277">SUM(IU45:IU56)</f>
        <v>334</v>
      </c>
      <c r="IV57" s="34">
        <f t="shared" si="277"/>
        <v>4339</v>
      </c>
      <c r="IW57" s="36"/>
      <c r="IX57" s="35">
        <f t="shared" ref="IX57:IY57" si="278">SUM(IX45:IX56)</f>
        <v>3975</v>
      </c>
      <c r="IY57" s="34">
        <f t="shared" si="278"/>
        <v>32058</v>
      </c>
      <c r="IZ57" s="36"/>
      <c r="JA57" s="35">
        <f t="shared" si="165"/>
        <v>9806</v>
      </c>
      <c r="JB57" s="36">
        <f t="shared" si="166"/>
        <v>60974</v>
      </c>
    </row>
    <row r="58" spans="1:262" x14ac:dyDescent="0.3">
      <c r="A58" s="43">
        <v>2008</v>
      </c>
      <c r="B58" s="44" t="s">
        <v>2</v>
      </c>
      <c r="C58" s="6">
        <v>0</v>
      </c>
      <c r="D58" s="5">
        <v>0</v>
      </c>
      <c r="E58" s="8">
        <v>0</v>
      </c>
      <c r="F58" s="6">
        <v>2</v>
      </c>
      <c r="G58" s="5">
        <v>25</v>
      </c>
      <c r="H58" s="8">
        <f>G58/F58*1000</f>
        <v>12500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f t="shared" ref="BD58:BD69" si="279">IF(BB58=0,0,BC58/BB58*1000)</f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f t="shared" ref="BM58:BM69" si="280">IF(BK58=0,0,BL58/BK58*1000)</f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f t="shared" ref="BY58:BY69" si="281">IF(BW58=0,0,BX58/BW58*1000)</f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0</v>
      </c>
      <c r="DW58" s="5">
        <v>0</v>
      </c>
      <c r="DX58" s="8">
        <v>0</v>
      </c>
      <c r="DY58" s="6">
        <v>0</v>
      </c>
      <c r="DZ58" s="5">
        <v>0</v>
      </c>
      <c r="EA58" s="8">
        <v>0</v>
      </c>
      <c r="EB58" s="6">
        <v>0</v>
      </c>
      <c r="EC58" s="5">
        <v>0</v>
      </c>
      <c r="ED58" s="8">
        <v>0</v>
      </c>
      <c r="EE58" s="6">
        <v>13</v>
      </c>
      <c r="EF58" s="5">
        <v>457</v>
      </c>
      <c r="EG58" s="8">
        <f t="shared" ref="EG58:EG69" si="282">EF58/EE58*1000</f>
        <v>35153.846153846156</v>
      </c>
      <c r="EH58" s="6">
        <v>0</v>
      </c>
      <c r="EI58" s="5">
        <v>0</v>
      </c>
      <c r="EJ58" s="8">
        <v>0</v>
      </c>
      <c r="EK58" s="6">
        <v>0</v>
      </c>
      <c r="EL58" s="5">
        <v>0</v>
      </c>
      <c r="EM58" s="8">
        <v>0</v>
      </c>
      <c r="EN58" s="6">
        <v>0</v>
      </c>
      <c r="EO58" s="5">
        <v>0</v>
      </c>
      <c r="EP58" s="8">
        <v>0</v>
      </c>
      <c r="EQ58" s="6">
        <v>0</v>
      </c>
      <c r="ER58" s="5">
        <v>0</v>
      </c>
      <c r="ES58" s="8">
        <v>0</v>
      </c>
      <c r="ET58" s="6">
        <v>0</v>
      </c>
      <c r="EU58" s="5">
        <v>0</v>
      </c>
      <c r="EV58" s="8">
        <v>0</v>
      </c>
      <c r="EW58" s="6">
        <v>0</v>
      </c>
      <c r="EX58" s="5">
        <v>0</v>
      </c>
      <c r="EY58" s="8">
        <v>0</v>
      </c>
      <c r="EZ58" s="6">
        <v>3232</v>
      </c>
      <c r="FA58" s="5">
        <v>1172</v>
      </c>
      <c r="FB58" s="8">
        <f t="shared" ref="FB58:FB69" si="283">FA58/EZ58*1000</f>
        <v>362.62376237623761</v>
      </c>
      <c r="FC58" s="6">
        <v>0</v>
      </c>
      <c r="FD58" s="5">
        <v>0</v>
      </c>
      <c r="FE58" s="8">
        <v>0</v>
      </c>
      <c r="FF58" s="6">
        <v>0</v>
      </c>
      <c r="FG58" s="5">
        <v>0</v>
      </c>
      <c r="FH58" s="8">
        <v>0</v>
      </c>
      <c r="FI58" s="6">
        <v>0</v>
      </c>
      <c r="FJ58" s="5">
        <v>0</v>
      </c>
      <c r="FK58" s="8">
        <v>0</v>
      </c>
      <c r="FL58" s="6">
        <v>0</v>
      </c>
      <c r="FM58" s="5">
        <v>0</v>
      </c>
      <c r="FN58" s="8">
        <v>0</v>
      </c>
      <c r="FO58" s="6">
        <v>0</v>
      </c>
      <c r="FP58" s="5">
        <v>0</v>
      </c>
      <c r="FQ58" s="8">
        <v>0</v>
      </c>
      <c r="FR58" s="6">
        <v>0</v>
      </c>
      <c r="FS58" s="5">
        <v>0</v>
      </c>
      <c r="FT58" s="8">
        <v>0</v>
      </c>
      <c r="FU58" s="6">
        <v>0</v>
      </c>
      <c r="FV58" s="5">
        <v>0</v>
      </c>
      <c r="FW58" s="8">
        <v>0</v>
      </c>
      <c r="FX58" s="6">
        <v>0</v>
      </c>
      <c r="FY58" s="5">
        <v>0</v>
      </c>
      <c r="FZ58" s="8">
        <v>0</v>
      </c>
      <c r="GA58" s="6">
        <v>0</v>
      </c>
      <c r="GB58" s="5">
        <v>0</v>
      </c>
      <c r="GC58" s="8">
        <v>0</v>
      </c>
      <c r="GD58" s="6">
        <v>0</v>
      </c>
      <c r="GE58" s="5">
        <v>0</v>
      </c>
      <c r="GF58" s="8">
        <v>0</v>
      </c>
      <c r="GG58" s="6">
        <v>0</v>
      </c>
      <c r="GH58" s="5">
        <v>0</v>
      </c>
      <c r="GI58" s="8">
        <v>0</v>
      </c>
      <c r="GJ58" s="6">
        <v>0</v>
      </c>
      <c r="GK58" s="5">
        <v>0</v>
      </c>
      <c r="GL58" s="8">
        <v>0</v>
      </c>
      <c r="GM58" s="6">
        <v>1</v>
      </c>
      <c r="GN58" s="5">
        <v>8</v>
      </c>
      <c r="GO58" s="8">
        <f t="shared" ref="GO58:GO68" si="284">GN58/GM58*1000</f>
        <v>8000</v>
      </c>
      <c r="GP58" s="6">
        <v>0</v>
      </c>
      <c r="GQ58" s="5">
        <v>0</v>
      </c>
      <c r="GR58" s="8">
        <v>0</v>
      </c>
      <c r="GS58" s="6">
        <v>0</v>
      </c>
      <c r="GT58" s="5">
        <v>0</v>
      </c>
      <c r="GU58" s="8">
        <v>0</v>
      </c>
      <c r="GV58" s="6">
        <v>0</v>
      </c>
      <c r="GW58" s="5">
        <v>0</v>
      </c>
      <c r="GX58" s="8">
        <v>0</v>
      </c>
      <c r="GY58" s="6">
        <v>0</v>
      </c>
      <c r="GZ58" s="5">
        <v>0</v>
      </c>
      <c r="HA58" s="8">
        <v>0</v>
      </c>
      <c r="HB58" s="6">
        <v>0</v>
      </c>
      <c r="HC58" s="5">
        <v>0</v>
      </c>
      <c r="HD58" s="8">
        <v>0</v>
      </c>
      <c r="HE58" s="6">
        <v>0</v>
      </c>
      <c r="HF58" s="5">
        <v>0</v>
      </c>
      <c r="HG58" s="8">
        <v>0</v>
      </c>
      <c r="HH58" s="6">
        <v>0</v>
      </c>
      <c r="HI58" s="5">
        <v>0</v>
      </c>
      <c r="HJ58" s="8">
        <v>0</v>
      </c>
      <c r="HK58" s="6">
        <v>0</v>
      </c>
      <c r="HL58" s="5">
        <v>0</v>
      </c>
      <c r="HM58" s="8">
        <v>0</v>
      </c>
      <c r="HN58" s="6">
        <v>0</v>
      </c>
      <c r="HO58" s="5">
        <v>0</v>
      </c>
      <c r="HP58" s="8">
        <v>0</v>
      </c>
      <c r="HQ58" s="6">
        <v>0</v>
      </c>
      <c r="HR58" s="5">
        <v>0</v>
      </c>
      <c r="HS58" s="8">
        <v>0</v>
      </c>
      <c r="HT58" s="6">
        <v>2</v>
      </c>
      <c r="HU58" s="5">
        <v>33</v>
      </c>
      <c r="HV58" s="8">
        <f t="shared" ref="HV58:HV69" si="285">HU58/HT58*1000</f>
        <v>16500</v>
      </c>
      <c r="HW58" s="6">
        <v>0</v>
      </c>
      <c r="HX58" s="5">
        <v>0</v>
      </c>
      <c r="HY58" s="8">
        <v>0</v>
      </c>
      <c r="HZ58" s="6">
        <v>0</v>
      </c>
      <c r="IA58" s="5">
        <v>0</v>
      </c>
      <c r="IB58" s="8">
        <v>0</v>
      </c>
      <c r="IC58" s="6">
        <v>1</v>
      </c>
      <c r="ID58" s="5">
        <v>16</v>
      </c>
      <c r="IE58" s="8">
        <f t="shared" ref="IE58" si="286">ID58/IC58*1000</f>
        <v>16000</v>
      </c>
      <c r="IF58" s="6">
        <v>0</v>
      </c>
      <c r="IG58" s="5">
        <v>0</v>
      </c>
      <c r="IH58" s="8">
        <v>0</v>
      </c>
      <c r="II58" s="6">
        <v>0</v>
      </c>
      <c r="IJ58" s="5">
        <v>0</v>
      </c>
      <c r="IK58" s="8">
        <v>0</v>
      </c>
      <c r="IL58" s="6">
        <v>0</v>
      </c>
      <c r="IM58" s="5">
        <v>0</v>
      </c>
      <c r="IN58" s="8">
        <v>0</v>
      </c>
      <c r="IO58" s="6">
        <v>43</v>
      </c>
      <c r="IP58" s="5">
        <v>142</v>
      </c>
      <c r="IQ58" s="8">
        <f t="shared" ref="IQ58:IQ70" si="287">IP58/IO58*1000</f>
        <v>3302.3255813953488</v>
      </c>
      <c r="IR58" s="6">
        <v>0</v>
      </c>
      <c r="IS58" s="5">
        <v>0</v>
      </c>
      <c r="IT58" s="8">
        <v>0</v>
      </c>
      <c r="IU58" s="6">
        <v>11</v>
      </c>
      <c r="IV58" s="5">
        <v>144</v>
      </c>
      <c r="IW58" s="8">
        <f t="shared" ref="IW58:IW69" si="288">IV58/IU58*1000</f>
        <v>13090.909090909092</v>
      </c>
      <c r="IX58" s="6">
        <v>272</v>
      </c>
      <c r="IY58" s="5">
        <v>3091</v>
      </c>
      <c r="IZ58" s="8">
        <f t="shared" ref="IZ58:IZ69" si="289">IY58/IX58*1000</f>
        <v>11363.970588235294</v>
      </c>
      <c r="JA58" s="6">
        <f t="shared" si="165"/>
        <v>3577</v>
      </c>
      <c r="JB58" s="8">
        <f t="shared" si="166"/>
        <v>5088</v>
      </c>
    </row>
    <row r="59" spans="1:262" x14ac:dyDescent="0.3">
      <c r="A59" s="43">
        <v>2008</v>
      </c>
      <c r="B59" s="44" t="s">
        <v>3</v>
      </c>
      <c r="C59" s="6">
        <v>0</v>
      </c>
      <c r="D59" s="5">
        <v>0</v>
      </c>
      <c r="E59" s="8">
        <v>0</v>
      </c>
      <c r="F59" s="6">
        <v>2</v>
      </c>
      <c r="G59" s="5">
        <v>32</v>
      </c>
      <c r="H59" s="8">
        <f>G59/F59*1000</f>
        <v>16000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f t="shared" si="279"/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f t="shared" si="280"/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f t="shared" si="281"/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0</v>
      </c>
      <c r="DW59" s="5">
        <v>0</v>
      </c>
      <c r="DX59" s="8">
        <v>0</v>
      </c>
      <c r="DY59" s="6">
        <v>0</v>
      </c>
      <c r="DZ59" s="5">
        <v>0</v>
      </c>
      <c r="EA59" s="8">
        <v>0</v>
      </c>
      <c r="EB59" s="6">
        <v>0</v>
      </c>
      <c r="EC59" s="5">
        <v>0</v>
      </c>
      <c r="ED59" s="8">
        <v>0</v>
      </c>
      <c r="EE59" s="6">
        <v>41</v>
      </c>
      <c r="EF59" s="5">
        <v>832</v>
      </c>
      <c r="EG59" s="8">
        <f t="shared" si="282"/>
        <v>20292.682926829268</v>
      </c>
      <c r="EH59" s="6">
        <v>0</v>
      </c>
      <c r="EI59" s="5">
        <v>0</v>
      </c>
      <c r="EJ59" s="8">
        <v>0</v>
      </c>
      <c r="EK59" s="6">
        <v>0</v>
      </c>
      <c r="EL59" s="5">
        <v>0</v>
      </c>
      <c r="EM59" s="8">
        <v>0</v>
      </c>
      <c r="EN59" s="6">
        <v>0</v>
      </c>
      <c r="EO59" s="5">
        <v>0</v>
      </c>
      <c r="EP59" s="8">
        <v>0</v>
      </c>
      <c r="EQ59" s="6">
        <v>0</v>
      </c>
      <c r="ER59" s="5">
        <v>0</v>
      </c>
      <c r="ES59" s="8">
        <v>0</v>
      </c>
      <c r="ET59" s="6">
        <v>0</v>
      </c>
      <c r="EU59" s="5">
        <v>0</v>
      </c>
      <c r="EV59" s="8">
        <v>0</v>
      </c>
      <c r="EW59" s="6">
        <v>0</v>
      </c>
      <c r="EX59" s="5">
        <v>0</v>
      </c>
      <c r="EY59" s="8">
        <v>0</v>
      </c>
      <c r="EZ59" s="6">
        <v>40</v>
      </c>
      <c r="FA59" s="5">
        <v>1445</v>
      </c>
      <c r="FB59" s="8">
        <f t="shared" si="283"/>
        <v>36125</v>
      </c>
      <c r="FC59" s="6">
        <v>0</v>
      </c>
      <c r="FD59" s="5">
        <v>0</v>
      </c>
      <c r="FE59" s="8">
        <v>0</v>
      </c>
      <c r="FF59" s="6">
        <v>0</v>
      </c>
      <c r="FG59" s="5">
        <v>0</v>
      </c>
      <c r="FH59" s="8">
        <v>0</v>
      </c>
      <c r="FI59" s="6">
        <v>0</v>
      </c>
      <c r="FJ59" s="5">
        <v>0</v>
      </c>
      <c r="FK59" s="8">
        <v>0</v>
      </c>
      <c r="FL59" s="6">
        <v>0</v>
      </c>
      <c r="FM59" s="5">
        <v>0</v>
      </c>
      <c r="FN59" s="8">
        <v>0</v>
      </c>
      <c r="FO59" s="6">
        <v>0</v>
      </c>
      <c r="FP59" s="5">
        <v>0</v>
      </c>
      <c r="FQ59" s="8">
        <v>0</v>
      </c>
      <c r="FR59" s="6">
        <v>0</v>
      </c>
      <c r="FS59" s="5">
        <v>0</v>
      </c>
      <c r="FT59" s="8">
        <v>0</v>
      </c>
      <c r="FU59" s="6">
        <v>0</v>
      </c>
      <c r="FV59" s="5">
        <v>0</v>
      </c>
      <c r="FW59" s="8">
        <v>0</v>
      </c>
      <c r="FX59" s="6">
        <v>2</v>
      </c>
      <c r="FY59" s="5">
        <v>17</v>
      </c>
      <c r="FZ59" s="8">
        <f t="shared" ref="FZ59:FZ68" si="290">FY59/FX59*1000</f>
        <v>8500</v>
      </c>
      <c r="GA59" s="6">
        <v>0</v>
      </c>
      <c r="GB59" s="5">
        <v>0</v>
      </c>
      <c r="GC59" s="8">
        <v>0</v>
      </c>
      <c r="GD59" s="6">
        <v>0</v>
      </c>
      <c r="GE59" s="5">
        <v>0</v>
      </c>
      <c r="GF59" s="8">
        <v>0</v>
      </c>
      <c r="GG59" s="6">
        <v>0</v>
      </c>
      <c r="GH59" s="5">
        <v>0</v>
      </c>
      <c r="GI59" s="8">
        <v>0</v>
      </c>
      <c r="GJ59" s="6">
        <v>0</v>
      </c>
      <c r="GK59" s="5">
        <v>0</v>
      </c>
      <c r="GL59" s="8">
        <v>0</v>
      </c>
      <c r="GM59" s="6">
        <v>4</v>
      </c>
      <c r="GN59" s="5">
        <v>68</v>
      </c>
      <c r="GO59" s="8">
        <f t="shared" si="284"/>
        <v>17000</v>
      </c>
      <c r="GP59" s="6">
        <v>0</v>
      </c>
      <c r="GQ59" s="5">
        <v>0</v>
      </c>
      <c r="GR59" s="8">
        <v>0</v>
      </c>
      <c r="GS59" s="6">
        <v>0</v>
      </c>
      <c r="GT59" s="5">
        <v>0</v>
      </c>
      <c r="GU59" s="8">
        <v>0</v>
      </c>
      <c r="GV59" s="6">
        <v>0</v>
      </c>
      <c r="GW59" s="5">
        <v>0</v>
      </c>
      <c r="GX59" s="8">
        <v>0</v>
      </c>
      <c r="GY59" s="6">
        <v>0</v>
      </c>
      <c r="GZ59" s="5">
        <v>0</v>
      </c>
      <c r="HA59" s="8">
        <v>0</v>
      </c>
      <c r="HB59" s="6">
        <v>0</v>
      </c>
      <c r="HC59" s="5">
        <v>0</v>
      </c>
      <c r="HD59" s="8">
        <v>0</v>
      </c>
      <c r="HE59" s="6">
        <v>0</v>
      </c>
      <c r="HF59" s="5">
        <v>0</v>
      </c>
      <c r="HG59" s="8">
        <v>0</v>
      </c>
      <c r="HH59" s="6">
        <v>0</v>
      </c>
      <c r="HI59" s="5">
        <v>0</v>
      </c>
      <c r="HJ59" s="8">
        <v>0</v>
      </c>
      <c r="HK59" s="6">
        <v>0</v>
      </c>
      <c r="HL59" s="5">
        <v>0</v>
      </c>
      <c r="HM59" s="8">
        <v>0</v>
      </c>
      <c r="HN59" s="6">
        <v>0</v>
      </c>
      <c r="HO59" s="5">
        <v>0</v>
      </c>
      <c r="HP59" s="8">
        <v>0</v>
      </c>
      <c r="HQ59" s="6">
        <v>0</v>
      </c>
      <c r="HR59" s="5">
        <v>0</v>
      </c>
      <c r="HS59" s="8">
        <v>0</v>
      </c>
      <c r="HT59" s="6">
        <v>1</v>
      </c>
      <c r="HU59" s="5">
        <v>22</v>
      </c>
      <c r="HV59" s="8">
        <f t="shared" si="285"/>
        <v>22000</v>
      </c>
      <c r="HW59" s="6">
        <v>0</v>
      </c>
      <c r="HX59" s="5">
        <v>0</v>
      </c>
      <c r="HY59" s="8">
        <v>0</v>
      </c>
      <c r="HZ59" s="6">
        <v>0</v>
      </c>
      <c r="IA59" s="5">
        <v>0</v>
      </c>
      <c r="IB59" s="8">
        <v>0</v>
      </c>
      <c r="IC59" s="6">
        <v>0</v>
      </c>
      <c r="ID59" s="5">
        <v>0</v>
      </c>
      <c r="IE59" s="8">
        <v>0</v>
      </c>
      <c r="IF59" s="6">
        <v>0</v>
      </c>
      <c r="IG59" s="5">
        <v>0</v>
      </c>
      <c r="IH59" s="8">
        <v>0</v>
      </c>
      <c r="II59" s="6">
        <v>0</v>
      </c>
      <c r="IJ59" s="5">
        <v>0</v>
      </c>
      <c r="IK59" s="8">
        <v>0</v>
      </c>
      <c r="IL59" s="6">
        <v>0</v>
      </c>
      <c r="IM59" s="5">
        <v>0</v>
      </c>
      <c r="IN59" s="8">
        <v>0</v>
      </c>
      <c r="IO59" s="6">
        <v>11</v>
      </c>
      <c r="IP59" s="5">
        <v>164</v>
      </c>
      <c r="IQ59" s="8">
        <f t="shared" si="287"/>
        <v>14909.090909090908</v>
      </c>
      <c r="IR59" s="6">
        <v>0</v>
      </c>
      <c r="IS59" s="5">
        <v>0</v>
      </c>
      <c r="IT59" s="8">
        <v>0</v>
      </c>
      <c r="IU59" s="6">
        <v>31</v>
      </c>
      <c r="IV59" s="5">
        <v>393</v>
      </c>
      <c r="IW59" s="8">
        <f t="shared" si="288"/>
        <v>12677.41935483871</v>
      </c>
      <c r="IX59" s="6">
        <v>410</v>
      </c>
      <c r="IY59" s="5">
        <v>4217</v>
      </c>
      <c r="IZ59" s="8">
        <f t="shared" si="289"/>
        <v>10285.365853658537</v>
      </c>
      <c r="JA59" s="6">
        <f t="shared" si="165"/>
        <v>542</v>
      </c>
      <c r="JB59" s="8">
        <f t="shared" si="166"/>
        <v>7190</v>
      </c>
    </row>
    <row r="60" spans="1:262" x14ac:dyDescent="0.3">
      <c r="A60" s="43">
        <v>2008</v>
      </c>
      <c r="B60" s="44" t="s">
        <v>4</v>
      </c>
      <c r="C60" s="6">
        <v>0</v>
      </c>
      <c r="D60" s="5">
        <v>0</v>
      </c>
      <c r="E60" s="8">
        <v>0</v>
      </c>
      <c r="F60" s="6">
        <v>7</v>
      </c>
      <c r="G60" s="5">
        <v>71</v>
      </c>
      <c r="H60" s="8">
        <f t="shared" ref="H60:H69" si="291">G60/F60*1000</f>
        <v>10142.857142857143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6</v>
      </c>
      <c r="AZ60" s="5">
        <v>85</v>
      </c>
      <c r="BA60" s="8">
        <f t="shared" ref="BA60:BA69" si="292">AZ60/AY60*1000</f>
        <v>14166.666666666666</v>
      </c>
      <c r="BB60" s="6">
        <v>0</v>
      </c>
      <c r="BC60" s="5">
        <v>0</v>
      </c>
      <c r="BD60" s="8">
        <f t="shared" si="279"/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f t="shared" si="280"/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f t="shared" si="281"/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>
        <v>3</v>
      </c>
      <c r="CP60" s="5">
        <v>46</v>
      </c>
      <c r="CQ60" s="8">
        <f t="shared" ref="CQ60:CQ68" si="293">CP60/CO60*1000</f>
        <v>15333.333333333334</v>
      </c>
      <c r="CR60" s="6">
        <v>2</v>
      </c>
      <c r="CS60" s="5">
        <v>27</v>
      </c>
      <c r="CT60" s="8">
        <f t="shared" ref="CT60:CT69" si="294">CS60/CR60*1000</f>
        <v>13500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0</v>
      </c>
      <c r="DW60" s="5">
        <v>0</v>
      </c>
      <c r="DX60" s="8">
        <v>0</v>
      </c>
      <c r="DY60" s="6">
        <v>0</v>
      </c>
      <c r="DZ60" s="5">
        <v>0</v>
      </c>
      <c r="EA60" s="8">
        <v>0</v>
      </c>
      <c r="EB60" s="6">
        <v>0</v>
      </c>
      <c r="EC60" s="5">
        <v>0</v>
      </c>
      <c r="ED60" s="8">
        <v>0</v>
      </c>
      <c r="EE60" s="6">
        <v>48</v>
      </c>
      <c r="EF60" s="5">
        <v>777</v>
      </c>
      <c r="EG60" s="8">
        <f t="shared" si="282"/>
        <v>16187.5</v>
      </c>
      <c r="EH60" s="6">
        <v>0</v>
      </c>
      <c r="EI60" s="5">
        <v>0</v>
      </c>
      <c r="EJ60" s="8">
        <v>0</v>
      </c>
      <c r="EK60" s="6">
        <v>0</v>
      </c>
      <c r="EL60" s="5">
        <v>0</v>
      </c>
      <c r="EM60" s="8">
        <v>0</v>
      </c>
      <c r="EN60" s="6">
        <v>0</v>
      </c>
      <c r="EO60" s="5">
        <v>0</v>
      </c>
      <c r="EP60" s="8">
        <v>0</v>
      </c>
      <c r="EQ60" s="6">
        <v>0</v>
      </c>
      <c r="ER60" s="5">
        <v>0</v>
      </c>
      <c r="ES60" s="8">
        <v>0</v>
      </c>
      <c r="ET60" s="6">
        <v>0</v>
      </c>
      <c r="EU60" s="5">
        <v>0</v>
      </c>
      <c r="EV60" s="8">
        <v>0</v>
      </c>
      <c r="EW60" s="6">
        <v>0</v>
      </c>
      <c r="EX60" s="5">
        <v>0</v>
      </c>
      <c r="EY60" s="8">
        <v>0</v>
      </c>
      <c r="EZ60" s="6">
        <v>126</v>
      </c>
      <c r="FA60" s="5">
        <v>2296</v>
      </c>
      <c r="FB60" s="8">
        <f t="shared" si="283"/>
        <v>18222.222222222223</v>
      </c>
      <c r="FC60" s="6">
        <v>0</v>
      </c>
      <c r="FD60" s="5">
        <v>0</v>
      </c>
      <c r="FE60" s="8">
        <v>0</v>
      </c>
      <c r="FF60" s="6">
        <v>0</v>
      </c>
      <c r="FG60" s="5">
        <v>0</v>
      </c>
      <c r="FH60" s="8">
        <v>0</v>
      </c>
      <c r="FI60" s="6">
        <v>2</v>
      </c>
      <c r="FJ60" s="5">
        <v>86</v>
      </c>
      <c r="FK60" s="8">
        <f t="shared" ref="FK60:FK67" si="295">FJ60/FI60*1000</f>
        <v>43000</v>
      </c>
      <c r="FL60" s="6">
        <v>0</v>
      </c>
      <c r="FM60" s="5">
        <v>0</v>
      </c>
      <c r="FN60" s="8">
        <v>0</v>
      </c>
      <c r="FO60" s="6">
        <v>0</v>
      </c>
      <c r="FP60" s="5">
        <v>0</v>
      </c>
      <c r="FQ60" s="8">
        <v>0</v>
      </c>
      <c r="FR60" s="6">
        <v>0</v>
      </c>
      <c r="FS60" s="5">
        <v>0</v>
      </c>
      <c r="FT60" s="8">
        <v>0</v>
      </c>
      <c r="FU60" s="6">
        <v>0</v>
      </c>
      <c r="FV60" s="5">
        <v>0</v>
      </c>
      <c r="FW60" s="8">
        <v>0</v>
      </c>
      <c r="FX60" s="6">
        <v>0</v>
      </c>
      <c r="FY60" s="5">
        <v>0</v>
      </c>
      <c r="FZ60" s="8">
        <v>0</v>
      </c>
      <c r="GA60" s="6">
        <v>0</v>
      </c>
      <c r="GB60" s="5">
        <v>0</v>
      </c>
      <c r="GC60" s="8">
        <v>0</v>
      </c>
      <c r="GD60" s="6">
        <v>0</v>
      </c>
      <c r="GE60" s="5">
        <v>0</v>
      </c>
      <c r="GF60" s="8">
        <v>0</v>
      </c>
      <c r="GG60" s="6">
        <v>0</v>
      </c>
      <c r="GH60" s="5">
        <v>0</v>
      </c>
      <c r="GI60" s="8">
        <v>0</v>
      </c>
      <c r="GJ60" s="6">
        <v>0</v>
      </c>
      <c r="GK60" s="5">
        <v>0</v>
      </c>
      <c r="GL60" s="8">
        <v>0</v>
      </c>
      <c r="GM60" s="6">
        <v>0</v>
      </c>
      <c r="GN60" s="5">
        <v>0</v>
      </c>
      <c r="GO60" s="8">
        <v>0</v>
      </c>
      <c r="GP60" s="6">
        <v>0</v>
      </c>
      <c r="GQ60" s="5">
        <v>0</v>
      </c>
      <c r="GR60" s="8">
        <v>0</v>
      </c>
      <c r="GS60" s="6">
        <v>0</v>
      </c>
      <c r="GT60" s="5">
        <v>0</v>
      </c>
      <c r="GU60" s="8">
        <v>0</v>
      </c>
      <c r="GV60" s="6">
        <v>1</v>
      </c>
      <c r="GW60" s="5">
        <v>10</v>
      </c>
      <c r="GX60" s="8">
        <f>GW60/GV60*1000</f>
        <v>10000</v>
      </c>
      <c r="GY60" s="6">
        <v>0</v>
      </c>
      <c r="GZ60" s="5">
        <v>0</v>
      </c>
      <c r="HA60" s="8">
        <v>0</v>
      </c>
      <c r="HB60" s="6">
        <v>0</v>
      </c>
      <c r="HC60" s="5">
        <v>0</v>
      </c>
      <c r="HD60" s="8">
        <v>0</v>
      </c>
      <c r="HE60" s="6">
        <v>0</v>
      </c>
      <c r="HF60" s="5">
        <v>0</v>
      </c>
      <c r="HG60" s="8">
        <v>0</v>
      </c>
      <c r="HH60" s="6">
        <v>0</v>
      </c>
      <c r="HI60" s="5">
        <v>0</v>
      </c>
      <c r="HJ60" s="8">
        <v>0</v>
      </c>
      <c r="HK60" s="6">
        <v>0</v>
      </c>
      <c r="HL60" s="5">
        <v>0</v>
      </c>
      <c r="HM60" s="8">
        <v>0</v>
      </c>
      <c r="HN60" s="6">
        <v>0</v>
      </c>
      <c r="HO60" s="5">
        <v>0</v>
      </c>
      <c r="HP60" s="8">
        <v>0</v>
      </c>
      <c r="HQ60" s="6">
        <v>0</v>
      </c>
      <c r="HR60" s="5">
        <v>0</v>
      </c>
      <c r="HS60" s="8">
        <v>0</v>
      </c>
      <c r="HT60" s="6">
        <v>4</v>
      </c>
      <c r="HU60" s="5">
        <v>84</v>
      </c>
      <c r="HV60" s="8">
        <f t="shared" si="285"/>
        <v>21000</v>
      </c>
      <c r="HW60" s="6">
        <v>0</v>
      </c>
      <c r="HX60" s="5">
        <v>0</v>
      </c>
      <c r="HY60" s="8">
        <v>0</v>
      </c>
      <c r="HZ60" s="6">
        <v>0</v>
      </c>
      <c r="IA60" s="5">
        <v>0</v>
      </c>
      <c r="IB60" s="8">
        <v>0</v>
      </c>
      <c r="IC60" s="6">
        <v>5</v>
      </c>
      <c r="ID60" s="5">
        <v>99</v>
      </c>
      <c r="IE60" s="8">
        <f>ID60/IC60*1000</f>
        <v>19800</v>
      </c>
      <c r="IF60" s="6">
        <v>0</v>
      </c>
      <c r="IG60" s="5">
        <v>0</v>
      </c>
      <c r="IH60" s="8">
        <v>0</v>
      </c>
      <c r="II60" s="6">
        <v>0</v>
      </c>
      <c r="IJ60" s="5">
        <v>0</v>
      </c>
      <c r="IK60" s="8">
        <v>0</v>
      </c>
      <c r="IL60" s="6">
        <v>0</v>
      </c>
      <c r="IM60" s="5">
        <v>0</v>
      </c>
      <c r="IN60" s="8">
        <v>0</v>
      </c>
      <c r="IO60" s="6">
        <v>8</v>
      </c>
      <c r="IP60" s="5">
        <v>132</v>
      </c>
      <c r="IQ60" s="8">
        <f t="shared" si="287"/>
        <v>16500</v>
      </c>
      <c r="IR60" s="6">
        <v>0</v>
      </c>
      <c r="IS60" s="5">
        <v>0</v>
      </c>
      <c r="IT60" s="8">
        <v>0</v>
      </c>
      <c r="IU60" s="6">
        <v>44</v>
      </c>
      <c r="IV60" s="5">
        <v>670</v>
      </c>
      <c r="IW60" s="8">
        <f>IV60/IU60*1000</f>
        <v>15227.272727272726</v>
      </c>
      <c r="IX60" s="6">
        <v>288</v>
      </c>
      <c r="IY60" s="5">
        <v>3046</v>
      </c>
      <c r="IZ60" s="8">
        <f t="shared" si="289"/>
        <v>10576.388888888889</v>
      </c>
      <c r="JA60" s="6">
        <f t="shared" si="165"/>
        <v>544</v>
      </c>
      <c r="JB60" s="8">
        <f t="shared" si="166"/>
        <v>7429</v>
      </c>
    </row>
    <row r="61" spans="1:262" x14ac:dyDescent="0.3">
      <c r="A61" s="43">
        <v>2008</v>
      </c>
      <c r="B61" s="44" t="s">
        <v>5</v>
      </c>
      <c r="C61" s="6">
        <v>0</v>
      </c>
      <c r="D61" s="5">
        <v>0</v>
      </c>
      <c r="E61" s="8">
        <v>0</v>
      </c>
      <c r="F61" s="6">
        <v>1</v>
      </c>
      <c r="G61" s="5">
        <v>15</v>
      </c>
      <c r="H61" s="8">
        <f t="shared" si="291"/>
        <v>15000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1</v>
      </c>
      <c r="AZ61" s="5">
        <v>1</v>
      </c>
      <c r="BA61" s="8">
        <f t="shared" si="292"/>
        <v>1000</v>
      </c>
      <c r="BB61" s="6">
        <v>0</v>
      </c>
      <c r="BC61" s="5">
        <v>0</v>
      </c>
      <c r="BD61" s="8">
        <f t="shared" si="279"/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f t="shared" si="280"/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f t="shared" si="281"/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0</v>
      </c>
      <c r="DW61" s="5">
        <v>0</v>
      </c>
      <c r="DX61" s="8">
        <v>0</v>
      </c>
      <c r="DY61" s="6">
        <v>0</v>
      </c>
      <c r="DZ61" s="5">
        <v>0</v>
      </c>
      <c r="EA61" s="8">
        <v>0</v>
      </c>
      <c r="EB61" s="6">
        <v>0</v>
      </c>
      <c r="EC61" s="5">
        <v>0</v>
      </c>
      <c r="ED61" s="8">
        <v>0</v>
      </c>
      <c r="EE61" s="6">
        <v>8</v>
      </c>
      <c r="EF61" s="5">
        <v>228</v>
      </c>
      <c r="EG61" s="8">
        <f t="shared" si="282"/>
        <v>28500</v>
      </c>
      <c r="EH61" s="6">
        <v>0</v>
      </c>
      <c r="EI61" s="5">
        <v>0</v>
      </c>
      <c r="EJ61" s="8">
        <v>0</v>
      </c>
      <c r="EK61" s="6">
        <v>0</v>
      </c>
      <c r="EL61" s="5">
        <v>0</v>
      </c>
      <c r="EM61" s="8">
        <v>0</v>
      </c>
      <c r="EN61" s="6">
        <v>0</v>
      </c>
      <c r="EO61" s="5">
        <v>0</v>
      </c>
      <c r="EP61" s="8">
        <v>0</v>
      </c>
      <c r="EQ61" s="6">
        <v>0</v>
      </c>
      <c r="ER61" s="5">
        <v>0</v>
      </c>
      <c r="ES61" s="8">
        <v>0</v>
      </c>
      <c r="ET61" s="6">
        <v>0</v>
      </c>
      <c r="EU61" s="5">
        <v>0</v>
      </c>
      <c r="EV61" s="8">
        <v>0</v>
      </c>
      <c r="EW61" s="6">
        <v>0</v>
      </c>
      <c r="EX61" s="5">
        <v>0</v>
      </c>
      <c r="EY61" s="8">
        <v>0</v>
      </c>
      <c r="EZ61" s="6">
        <v>125</v>
      </c>
      <c r="FA61" s="5">
        <v>1580</v>
      </c>
      <c r="FB61" s="8">
        <f t="shared" si="283"/>
        <v>12640</v>
      </c>
      <c r="FC61" s="6">
        <v>0</v>
      </c>
      <c r="FD61" s="5">
        <v>0</v>
      </c>
      <c r="FE61" s="8">
        <v>0</v>
      </c>
      <c r="FF61" s="6">
        <v>0</v>
      </c>
      <c r="FG61" s="5">
        <v>0</v>
      </c>
      <c r="FH61" s="8">
        <v>0</v>
      </c>
      <c r="FI61" s="6">
        <v>1</v>
      </c>
      <c r="FJ61" s="5">
        <v>10</v>
      </c>
      <c r="FK61" s="8">
        <f t="shared" si="295"/>
        <v>10000</v>
      </c>
      <c r="FL61" s="6">
        <v>0</v>
      </c>
      <c r="FM61" s="5">
        <v>0</v>
      </c>
      <c r="FN61" s="8">
        <v>0</v>
      </c>
      <c r="FO61" s="6">
        <v>0</v>
      </c>
      <c r="FP61" s="5">
        <v>0</v>
      </c>
      <c r="FQ61" s="8">
        <v>0</v>
      </c>
      <c r="FR61" s="6">
        <v>0</v>
      </c>
      <c r="FS61" s="5">
        <v>0</v>
      </c>
      <c r="FT61" s="8">
        <v>0</v>
      </c>
      <c r="FU61" s="6">
        <v>0</v>
      </c>
      <c r="FV61" s="5">
        <v>0</v>
      </c>
      <c r="FW61" s="8">
        <v>0</v>
      </c>
      <c r="FX61" s="6">
        <v>0</v>
      </c>
      <c r="FY61" s="5">
        <v>0</v>
      </c>
      <c r="FZ61" s="8">
        <v>0</v>
      </c>
      <c r="GA61" s="6">
        <v>0</v>
      </c>
      <c r="GB61" s="5">
        <v>0</v>
      </c>
      <c r="GC61" s="8">
        <v>0</v>
      </c>
      <c r="GD61" s="6">
        <v>0</v>
      </c>
      <c r="GE61" s="5">
        <v>0</v>
      </c>
      <c r="GF61" s="8">
        <v>0</v>
      </c>
      <c r="GG61" s="6">
        <v>0</v>
      </c>
      <c r="GH61" s="5">
        <v>0</v>
      </c>
      <c r="GI61" s="8">
        <v>0</v>
      </c>
      <c r="GJ61" s="6">
        <v>0</v>
      </c>
      <c r="GK61" s="5">
        <v>0</v>
      </c>
      <c r="GL61" s="8">
        <v>0</v>
      </c>
      <c r="GM61" s="6">
        <v>0</v>
      </c>
      <c r="GN61" s="5">
        <v>0</v>
      </c>
      <c r="GO61" s="8">
        <v>0</v>
      </c>
      <c r="GP61" s="6">
        <v>0</v>
      </c>
      <c r="GQ61" s="5">
        <v>0</v>
      </c>
      <c r="GR61" s="8">
        <v>0</v>
      </c>
      <c r="GS61" s="6">
        <v>0</v>
      </c>
      <c r="GT61" s="5">
        <v>0</v>
      </c>
      <c r="GU61" s="8">
        <v>0</v>
      </c>
      <c r="GV61" s="6">
        <v>0</v>
      </c>
      <c r="GW61" s="5">
        <v>0</v>
      </c>
      <c r="GX61" s="8">
        <v>0</v>
      </c>
      <c r="GY61" s="6">
        <v>0</v>
      </c>
      <c r="GZ61" s="5">
        <v>0</v>
      </c>
      <c r="HA61" s="8">
        <v>0</v>
      </c>
      <c r="HB61" s="6">
        <v>0</v>
      </c>
      <c r="HC61" s="5">
        <v>0</v>
      </c>
      <c r="HD61" s="8">
        <v>0</v>
      </c>
      <c r="HE61" s="6">
        <v>0</v>
      </c>
      <c r="HF61" s="5">
        <v>0</v>
      </c>
      <c r="HG61" s="8">
        <v>0</v>
      </c>
      <c r="HH61" s="6">
        <v>0</v>
      </c>
      <c r="HI61" s="5">
        <v>0</v>
      </c>
      <c r="HJ61" s="8">
        <v>0</v>
      </c>
      <c r="HK61" s="6">
        <v>0</v>
      </c>
      <c r="HL61" s="5">
        <v>0</v>
      </c>
      <c r="HM61" s="8">
        <v>0</v>
      </c>
      <c r="HN61" s="6">
        <v>0</v>
      </c>
      <c r="HO61" s="5">
        <v>0</v>
      </c>
      <c r="HP61" s="8">
        <v>0</v>
      </c>
      <c r="HQ61" s="6">
        <v>0</v>
      </c>
      <c r="HR61" s="5">
        <v>0</v>
      </c>
      <c r="HS61" s="8">
        <v>0</v>
      </c>
      <c r="HT61" s="6">
        <v>1</v>
      </c>
      <c r="HU61" s="5">
        <v>6</v>
      </c>
      <c r="HV61" s="8">
        <f t="shared" si="285"/>
        <v>6000</v>
      </c>
      <c r="HW61" s="6">
        <v>0</v>
      </c>
      <c r="HX61" s="5">
        <v>0</v>
      </c>
      <c r="HY61" s="8">
        <v>0</v>
      </c>
      <c r="HZ61" s="6">
        <v>0</v>
      </c>
      <c r="IA61" s="5">
        <v>0</v>
      </c>
      <c r="IB61" s="8">
        <v>0</v>
      </c>
      <c r="IC61" s="6">
        <v>0</v>
      </c>
      <c r="ID61" s="5">
        <v>0</v>
      </c>
      <c r="IE61" s="8">
        <v>0</v>
      </c>
      <c r="IF61" s="6">
        <v>0</v>
      </c>
      <c r="IG61" s="5">
        <v>0</v>
      </c>
      <c r="IH61" s="8">
        <v>0</v>
      </c>
      <c r="II61" s="6">
        <v>0</v>
      </c>
      <c r="IJ61" s="5">
        <v>0</v>
      </c>
      <c r="IK61" s="8">
        <v>0</v>
      </c>
      <c r="IL61" s="6">
        <v>0</v>
      </c>
      <c r="IM61" s="5">
        <v>0</v>
      </c>
      <c r="IN61" s="8">
        <v>0</v>
      </c>
      <c r="IO61" s="6">
        <v>12</v>
      </c>
      <c r="IP61" s="5">
        <v>232</v>
      </c>
      <c r="IQ61" s="8">
        <f t="shared" si="287"/>
        <v>19333.333333333332</v>
      </c>
      <c r="IR61" s="6">
        <v>0</v>
      </c>
      <c r="IS61" s="5">
        <v>0</v>
      </c>
      <c r="IT61" s="8">
        <v>0</v>
      </c>
      <c r="IU61" s="6">
        <v>81</v>
      </c>
      <c r="IV61" s="5">
        <v>1468</v>
      </c>
      <c r="IW61" s="8">
        <f t="shared" si="288"/>
        <v>18123.456790123455</v>
      </c>
      <c r="IX61" s="6">
        <v>291</v>
      </c>
      <c r="IY61" s="5">
        <v>5250</v>
      </c>
      <c r="IZ61" s="8">
        <f t="shared" si="289"/>
        <v>18041.237113402061</v>
      </c>
      <c r="JA61" s="6">
        <f t="shared" si="165"/>
        <v>521</v>
      </c>
      <c r="JB61" s="8">
        <f t="shared" si="166"/>
        <v>8790</v>
      </c>
    </row>
    <row r="62" spans="1:262" x14ac:dyDescent="0.3">
      <c r="A62" s="43">
        <v>2008</v>
      </c>
      <c r="B62" s="44" t="s">
        <v>6</v>
      </c>
      <c r="C62" s="6">
        <v>0</v>
      </c>
      <c r="D62" s="5">
        <v>0</v>
      </c>
      <c r="E62" s="8">
        <v>0</v>
      </c>
      <c r="F62" s="6">
        <v>31</v>
      </c>
      <c r="G62" s="5">
        <v>393</v>
      </c>
      <c r="H62" s="8">
        <f t="shared" si="291"/>
        <v>12677.41935483871</v>
      </c>
      <c r="I62" s="6">
        <v>6</v>
      </c>
      <c r="J62" s="5">
        <v>28</v>
      </c>
      <c r="K62" s="8">
        <f t="shared" ref="K62" si="296">J62/I62*1000</f>
        <v>4666.666666666667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f t="shared" si="279"/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f t="shared" si="280"/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0</v>
      </c>
      <c r="BY62" s="8">
        <f t="shared" si="281"/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4</v>
      </c>
      <c r="CS62" s="5">
        <v>61</v>
      </c>
      <c r="CT62" s="8">
        <f t="shared" si="294"/>
        <v>15250</v>
      </c>
      <c r="CU62" s="6">
        <v>9</v>
      </c>
      <c r="CV62" s="5">
        <v>78</v>
      </c>
      <c r="CW62" s="8">
        <f t="shared" ref="CW62" si="297">CV62/CU62*1000</f>
        <v>8666.6666666666661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0</v>
      </c>
      <c r="DW62" s="5">
        <v>0</v>
      </c>
      <c r="DX62" s="8">
        <v>0</v>
      </c>
      <c r="DY62" s="6">
        <v>0</v>
      </c>
      <c r="DZ62" s="5">
        <v>0</v>
      </c>
      <c r="EA62" s="8">
        <v>0</v>
      </c>
      <c r="EB62" s="6">
        <v>3</v>
      </c>
      <c r="EC62" s="5">
        <v>51</v>
      </c>
      <c r="ED62" s="8">
        <f t="shared" ref="ED62" si="298">EC62/EB62*1000</f>
        <v>17000</v>
      </c>
      <c r="EE62" s="6">
        <v>31</v>
      </c>
      <c r="EF62" s="5">
        <v>734</v>
      </c>
      <c r="EG62" s="8">
        <f t="shared" si="282"/>
        <v>23677.419354838708</v>
      </c>
      <c r="EH62" s="6">
        <v>0</v>
      </c>
      <c r="EI62" s="5">
        <v>0</v>
      </c>
      <c r="EJ62" s="8">
        <v>0</v>
      </c>
      <c r="EK62" s="6">
        <v>0</v>
      </c>
      <c r="EL62" s="5">
        <v>0</v>
      </c>
      <c r="EM62" s="8">
        <v>0</v>
      </c>
      <c r="EN62" s="6">
        <v>0</v>
      </c>
      <c r="EO62" s="5">
        <v>0</v>
      </c>
      <c r="EP62" s="8">
        <v>0</v>
      </c>
      <c r="EQ62" s="6">
        <v>0</v>
      </c>
      <c r="ER62" s="5">
        <v>0</v>
      </c>
      <c r="ES62" s="8">
        <v>0</v>
      </c>
      <c r="ET62" s="6">
        <v>0</v>
      </c>
      <c r="EU62" s="5">
        <v>0</v>
      </c>
      <c r="EV62" s="8">
        <v>0</v>
      </c>
      <c r="EW62" s="6">
        <v>0</v>
      </c>
      <c r="EX62" s="5">
        <v>0</v>
      </c>
      <c r="EY62" s="8">
        <v>0</v>
      </c>
      <c r="EZ62" s="6">
        <v>9</v>
      </c>
      <c r="FA62" s="5">
        <v>160</v>
      </c>
      <c r="FB62" s="8">
        <f t="shared" si="283"/>
        <v>17777.777777777777</v>
      </c>
      <c r="FC62" s="6">
        <v>0</v>
      </c>
      <c r="FD62" s="5">
        <v>0</v>
      </c>
      <c r="FE62" s="8">
        <v>0</v>
      </c>
      <c r="FF62" s="6">
        <v>15</v>
      </c>
      <c r="FG62" s="5">
        <v>182</v>
      </c>
      <c r="FH62" s="8">
        <f t="shared" ref="FH62" si="299">FG62/FF62*1000</f>
        <v>12133.333333333332</v>
      </c>
      <c r="FI62" s="6">
        <v>4</v>
      </c>
      <c r="FJ62" s="5">
        <v>231</v>
      </c>
      <c r="FK62" s="8">
        <f t="shared" si="295"/>
        <v>57750</v>
      </c>
      <c r="FL62" s="6">
        <v>0</v>
      </c>
      <c r="FM62" s="5">
        <v>0</v>
      </c>
      <c r="FN62" s="8">
        <v>0</v>
      </c>
      <c r="FO62" s="6">
        <v>0</v>
      </c>
      <c r="FP62" s="5">
        <v>0</v>
      </c>
      <c r="FQ62" s="8">
        <v>0</v>
      </c>
      <c r="FR62" s="6">
        <v>0</v>
      </c>
      <c r="FS62" s="5">
        <v>0</v>
      </c>
      <c r="FT62" s="8">
        <v>0</v>
      </c>
      <c r="FU62" s="6">
        <v>0</v>
      </c>
      <c r="FV62" s="5">
        <v>0</v>
      </c>
      <c r="FW62" s="8">
        <v>0</v>
      </c>
      <c r="FX62" s="6">
        <v>0</v>
      </c>
      <c r="FY62" s="5">
        <v>0</v>
      </c>
      <c r="FZ62" s="8">
        <v>0</v>
      </c>
      <c r="GA62" s="6">
        <v>0</v>
      </c>
      <c r="GB62" s="5">
        <v>0</v>
      </c>
      <c r="GC62" s="8">
        <v>0</v>
      </c>
      <c r="GD62" s="6">
        <v>0</v>
      </c>
      <c r="GE62" s="5">
        <v>0</v>
      </c>
      <c r="GF62" s="8">
        <v>0</v>
      </c>
      <c r="GG62" s="6">
        <v>0</v>
      </c>
      <c r="GH62" s="5">
        <v>0</v>
      </c>
      <c r="GI62" s="8">
        <v>0</v>
      </c>
      <c r="GJ62" s="6">
        <v>0</v>
      </c>
      <c r="GK62" s="5">
        <v>0</v>
      </c>
      <c r="GL62" s="8">
        <v>0</v>
      </c>
      <c r="GM62" s="6">
        <v>2</v>
      </c>
      <c r="GN62" s="5">
        <v>47</v>
      </c>
      <c r="GO62" s="8">
        <f>GN62/GM62*1000</f>
        <v>23500</v>
      </c>
      <c r="GP62" s="6">
        <v>0</v>
      </c>
      <c r="GQ62" s="5">
        <v>0</v>
      </c>
      <c r="GR62" s="8">
        <v>0</v>
      </c>
      <c r="GS62" s="6">
        <v>0</v>
      </c>
      <c r="GT62" s="5">
        <v>0</v>
      </c>
      <c r="GU62" s="8">
        <v>0</v>
      </c>
      <c r="GV62" s="6">
        <v>0</v>
      </c>
      <c r="GW62" s="5">
        <v>0</v>
      </c>
      <c r="GX62" s="8">
        <v>0</v>
      </c>
      <c r="GY62" s="6">
        <v>0</v>
      </c>
      <c r="GZ62" s="5">
        <v>0</v>
      </c>
      <c r="HA62" s="8">
        <v>0</v>
      </c>
      <c r="HB62" s="6">
        <v>0</v>
      </c>
      <c r="HC62" s="5">
        <v>0</v>
      </c>
      <c r="HD62" s="8">
        <v>0</v>
      </c>
      <c r="HE62" s="6">
        <v>0</v>
      </c>
      <c r="HF62" s="5">
        <v>0</v>
      </c>
      <c r="HG62" s="8">
        <v>0</v>
      </c>
      <c r="HH62" s="6">
        <v>0</v>
      </c>
      <c r="HI62" s="5">
        <v>0</v>
      </c>
      <c r="HJ62" s="8">
        <v>0</v>
      </c>
      <c r="HK62" s="6">
        <v>0</v>
      </c>
      <c r="HL62" s="5">
        <v>0</v>
      </c>
      <c r="HM62" s="8">
        <v>0</v>
      </c>
      <c r="HN62" s="6">
        <v>0</v>
      </c>
      <c r="HO62" s="5">
        <v>0</v>
      </c>
      <c r="HP62" s="8">
        <v>0</v>
      </c>
      <c r="HQ62" s="6">
        <v>0</v>
      </c>
      <c r="HR62" s="5">
        <v>0</v>
      </c>
      <c r="HS62" s="8">
        <v>0</v>
      </c>
      <c r="HT62" s="6">
        <v>2</v>
      </c>
      <c r="HU62" s="5">
        <v>27</v>
      </c>
      <c r="HV62" s="8">
        <f t="shared" si="285"/>
        <v>13500</v>
      </c>
      <c r="HW62" s="6">
        <v>0</v>
      </c>
      <c r="HX62" s="5">
        <v>0</v>
      </c>
      <c r="HY62" s="8">
        <v>0</v>
      </c>
      <c r="HZ62" s="6">
        <v>0</v>
      </c>
      <c r="IA62" s="5">
        <v>0</v>
      </c>
      <c r="IB62" s="8">
        <v>0</v>
      </c>
      <c r="IC62" s="6">
        <v>0</v>
      </c>
      <c r="ID62" s="5">
        <v>0</v>
      </c>
      <c r="IE62" s="8">
        <v>0</v>
      </c>
      <c r="IF62" s="6">
        <v>0</v>
      </c>
      <c r="IG62" s="5">
        <v>0</v>
      </c>
      <c r="IH62" s="8">
        <v>0</v>
      </c>
      <c r="II62" s="6">
        <v>0</v>
      </c>
      <c r="IJ62" s="5">
        <v>0</v>
      </c>
      <c r="IK62" s="8">
        <v>0</v>
      </c>
      <c r="IL62" s="6">
        <v>0</v>
      </c>
      <c r="IM62" s="5">
        <v>0</v>
      </c>
      <c r="IN62" s="8">
        <v>0</v>
      </c>
      <c r="IO62" s="6">
        <v>12</v>
      </c>
      <c r="IP62" s="5">
        <v>222</v>
      </c>
      <c r="IQ62" s="8">
        <f t="shared" si="287"/>
        <v>18500</v>
      </c>
      <c r="IR62" s="6">
        <v>0</v>
      </c>
      <c r="IS62" s="5">
        <v>0</v>
      </c>
      <c r="IT62" s="8">
        <v>0</v>
      </c>
      <c r="IU62" s="6">
        <v>60</v>
      </c>
      <c r="IV62" s="5">
        <v>684</v>
      </c>
      <c r="IW62" s="8">
        <f t="shared" si="288"/>
        <v>11400</v>
      </c>
      <c r="IX62" s="6">
        <v>302</v>
      </c>
      <c r="IY62" s="5">
        <v>4279</v>
      </c>
      <c r="IZ62" s="8">
        <f t="shared" si="289"/>
        <v>14168.874172185431</v>
      </c>
      <c r="JA62" s="6">
        <f t="shared" si="165"/>
        <v>490</v>
      </c>
      <c r="JB62" s="8">
        <f t="shared" si="166"/>
        <v>7177</v>
      </c>
    </row>
    <row r="63" spans="1:262" x14ac:dyDescent="0.3">
      <c r="A63" s="43">
        <v>2008</v>
      </c>
      <c r="B63" s="44" t="s">
        <v>7</v>
      </c>
      <c r="C63" s="6">
        <v>0</v>
      </c>
      <c r="D63" s="5">
        <v>0</v>
      </c>
      <c r="E63" s="8">
        <v>0</v>
      </c>
      <c r="F63" s="6">
        <v>15</v>
      </c>
      <c r="G63" s="5">
        <v>244</v>
      </c>
      <c r="H63" s="8">
        <f t="shared" si="291"/>
        <v>16266.666666666666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f t="shared" si="279"/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f t="shared" si="280"/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f t="shared" si="281"/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>
        <v>3</v>
      </c>
      <c r="CP63" s="5">
        <v>31</v>
      </c>
      <c r="CQ63" s="8">
        <f>CP63/CO63*1000</f>
        <v>10333.333333333334</v>
      </c>
      <c r="CR63" s="6">
        <v>7</v>
      </c>
      <c r="CS63" s="5">
        <v>115</v>
      </c>
      <c r="CT63" s="8">
        <f>CS63/CR63*1000</f>
        <v>16428.571428571428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1</v>
      </c>
      <c r="DE63" s="5">
        <v>7</v>
      </c>
      <c r="DF63" s="8">
        <f t="shared" ref="DF63" si="300">DE63/DD63*1000</f>
        <v>7000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v>0</v>
      </c>
      <c r="EC63" s="5">
        <v>0</v>
      </c>
      <c r="ED63" s="8">
        <v>0</v>
      </c>
      <c r="EE63" s="6">
        <v>80</v>
      </c>
      <c r="EF63" s="5">
        <v>1459</v>
      </c>
      <c r="EG63" s="8">
        <f t="shared" si="282"/>
        <v>18237.5</v>
      </c>
      <c r="EH63" s="6">
        <v>0</v>
      </c>
      <c r="EI63" s="5">
        <v>0</v>
      </c>
      <c r="EJ63" s="8">
        <v>0</v>
      </c>
      <c r="EK63" s="6">
        <v>0</v>
      </c>
      <c r="EL63" s="5">
        <v>0</v>
      </c>
      <c r="EM63" s="8">
        <v>0</v>
      </c>
      <c r="EN63" s="6">
        <v>0</v>
      </c>
      <c r="EO63" s="5">
        <v>0</v>
      </c>
      <c r="EP63" s="8">
        <v>0</v>
      </c>
      <c r="EQ63" s="6">
        <v>0</v>
      </c>
      <c r="ER63" s="5">
        <v>0</v>
      </c>
      <c r="ES63" s="8">
        <v>0</v>
      </c>
      <c r="ET63" s="6">
        <v>0</v>
      </c>
      <c r="EU63" s="5">
        <v>0</v>
      </c>
      <c r="EV63" s="8">
        <v>0</v>
      </c>
      <c r="EW63" s="6">
        <v>0</v>
      </c>
      <c r="EX63" s="5">
        <v>0</v>
      </c>
      <c r="EY63" s="8">
        <v>0</v>
      </c>
      <c r="EZ63" s="6">
        <v>230</v>
      </c>
      <c r="FA63" s="5">
        <v>3563</v>
      </c>
      <c r="FB63" s="8">
        <f t="shared" si="283"/>
        <v>15491.304347826088</v>
      </c>
      <c r="FC63" s="6">
        <v>0</v>
      </c>
      <c r="FD63" s="5">
        <v>0</v>
      </c>
      <c r="FE63" s="8">
        <v>0</v>
      </c>
      <c r="FF63" s="6">
        <v>0</v>
      </c>
      <c r="FG63" s="5">
        <v>0</v>
      </c>
      <c r="FH63" s="8">
        <v>0</v>
      </c>
      <c r="FI63" s="6">
        <v>0</v>
      </c>
      <c r="FJ63" s="5">
        <v>0</v>
      </c>
      <c r="FK63" s="8">
        <v>0</v>
      </c>
      <c r="FL63" s="6">
        <v>1</v>
      </c>
      <c r="FM63" s="5">
        <v>4</v>
      </c>
      <c r="FN63" s="8">
        <f>FM63/FL63*1000</f>
        <v>4000</v>
      </c>
      <c r="FO63" s="6">
        <v>0</v>
      </c>
      <c r="FP63" s="5">
        <v>0</v>
      </c>
      <c r="FQ63" s="8">
        <v>0</v>
      </c>
      <c r="FR63" s="6">
        <v>0</v>
      </c>
      <c r="FS63" s="5">
        <v>0</v>
      </c>
      <c r="FT63" s="8">
        <v>0</v>
      </c>
      <c r="FU63" s="6">
        <v>0</v>
      </c>
      <c r="FV63" s="5">
        <v>0</v>
      </c>
      <c r="FW63" s="8">
        <v>0</v>
      </c>
      <c r="FX63" s="6">
        <v>0</v>
      </c>
      <c r="FY63" s="5">
        <v>0</v>
      </c>
      <c r="FZ63" s="8">
        <v>0</v>
      </c>
      <c r="GA63" s="6">
        <v>0</v>
      </c>
      <c r="GB63" s="5">
        <v>0</v>
      </c>
      <c r="GC63" s="8">
        <v>0</v>
      </c>
      <c r="GD63" s="6">
        <v>0</v>
      </c>
      <c r="GE63" s="5">
        <v>0</v>
      </c>
      <c r="GF63" s="8">
        <v>0</v>
      </c>
      <c r="GG63" s="6">
        <v>0</v>
      </c>
      <c r="GH63" s="5">
        <v>0</v>
      </c>
      <c r="GI63" s="8">
        <v>0</v>
      </c>
      <c r="GJ63" s="6">
        <v>0</v>
      </c>
      <c r="GK63" s="5">
        <v>0</v>
      </c>
      <c r="GL63" s="8">
        <v>0</v>
      </c>
      <c r="GM63" s="6">
        <v>0</v>
      </c>
      <c r="GN63" s="5">
        <v>0</v>
      </c>
      <c r="GO63" s="8">
        <v>0</v>
      </c>
      <c r="GP63" s="6">
        <v>0</v>
      </c>
      <c r="GQ63" s="5">
        <v>0</v>
      </c>
      <c r="GR63" s="8">
        <v>0</v>
      </c>
      <c r="GS63" s="6">
        <v>0</v>
      </c>
      <c r="GT63" s="5">
        <v>0</v>
      </c>
      <c r="GU63" s="8">
        <v>0</v>
      </c>
      <c r="GV63" s="6">
        <v>0</v>
      </c>
      <c r="GW63" s="5">
        <v>0</v>
      </c>
      <c r="GX63" s="8">
        <v>0</v>
      </c>
      <c r="GY63" s="6">
        <v>0</v>
      </c>
      <c r="GZ63" s="5">
        <v>0</v>
      </c>
      <c r="HA63" s="8">
        <v>0</v>
      </c>
      <c r="HB63" s="6">
        <v>0</v>
      </c>
      <c r="HC63" s="5">
        <v>0</v>
      </c>
      <c r="HD63" s="8">
        <v>0</v>
      </c>
      <c r="HE63" s="6">
        <v>0</v>
      </c>
      <c r="HF63" s="5">
        <v>0</v>
      </c>
      <c r="HG63" s="8">
        <v>0</v>
      </c>
      <c r="HH63" s="6">
        <v>0</v>
      </c>
      <c r="HI63" s="5">
        <v>0</v>
      </c>
      <c r="HJ63" s="8">
        <v>0</v>
      </c>
      <c r="HK63" s="6">
        <v>0</v>
      </c>
      <c r="HL63" s="5">
        <v>0</v>
      </c>
      <c r="HM63" s="8">
        <v>0</v>
      </c>
      <c r="HN63" s="6">
        <v>0</v>
      </c>
      <c r="HO63" s="5">
        <v>0</v>
      </c>
      <c r="HP63" s="8">
        <v>0</v>
      </c>
      <c r="HQ63" s="6">
        <v>0</v>
      </c>
      <c r="HR63" s="5">
        <v>0</v>
      </c>
      <c r="HS63" s="8">
        <v>0</v>
      </c>
      <c r="HT63" s="6">
        <v>0</v>
      </c>
      <c r="HU63" s="5">
        <v>0</v>
      </c>
      <c r="HV63" s="8">
        <v>0</v>
      </c>
      <c r="HW63" s="6">
        <v>0</v>
      </c>
      <c r="HX63" s="5">
        <v>0</v>
      </c>
      <c r="HY63" s="8">
        <v>0</v>
      </c>
      <c r="HZ63" s="6">
        <v>0</v>
      </c>
      <c r="IA63" s="5">
        <v>0</v>
      </c>
      <c r="IB63" s="8">
        <v>0</v>
      </c>
      <c r="IC63" s="6">
        <v>2</v>
      </c>
      <c r="ID63" s="5">
        <v>16</v>
      </c>
      <c r="IE63" s="8">
        <f>ID63/IC63*1000</f>
        <v>8000</v>
      </c>
      <c r="IF63" s="6">
        <v>0</v>
      </c>
      <c r="IG63" s="5">
        <v>0</v>
      </c>
      <c r="IH63" s="8">
        <v>0</v>
      </c>
      <c r="II63" s="6">
        <v>0</v>
      </c>
      <c r="IJ63" s="5">
        <v>0</v>
      </c>
      <c r="IK63" s="8">
        <v>0</v>
      </c>
      <c r="IL63" s="6">
        <v>0</v>
      </c>
      <c r="IM63" s="5">
        <v>0</v>
      </c>
      <c r="IN63" s="8">
        <v>0</v>
      </c>
      <c r="IO63" s="6">
        <v>8</v>
      </c>
      <c r="IP63" s="5">
        <v>159</v>
      </c>
      <c r="IQ63" s="8">
        <f t="shared" si="287"/>
        <v>19875</v>
      </c>
      <c r="IR63" s="6">
        <v>0</v>
      </c>
      <c r="IS63" s="5">
        <v>0</v>
      </c>
      <c r="IT63" s="8">
        <v>0</v>
      </c>
      <c r="IU63" s="6">
        <v>27</v>
      </c>
      <c r="IV63" s="5">
        <v>407</v>
      </c>
      <c r="IW63" s="8">
        <f t="shared" si="288"/>
        <v>15074.074074074075</v>
      </c>
      <c r="IX63" s="6">
        <v>1222</v>
      </c>
      <c r="IY63" s="5">
        <v>18887</v>
      </c>
      <c r="IZ63" s="8">
        <f t="shared" si="289"/>
        <v>15455.810147299509</v>
      </c>
      <c r="JA63" s="6">
        <f t="shared" si="165"/>
        <v>1596</v>
      </c>
      <c r="JB63" s="8">
        <f t="shared" si="166"/>
        <v>24892</v>
      </c>
    </row>
    <row r="64" spans="1:262" x14ac:dyDescent="0.3">
      <c r="A64" s="43">
        <v>2008</v>
      </c>
      <c r="B64" s="44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1</v>
      </c>
      <c r="AZ64" s="5">
        <v>24</v>
      </c>
      <c r="BA64" s="8">
        <f t="shared" si="292"/>
        <v>24000</v>
      </c>
      <c r="BB64" s="6">
        <v>0</v>
      </c>
      <c r="BC64" s="5">
        <v>0</v>
      </c>
      <c r="BD64" s="8">
        <f t="shared" si="279"/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f t="shared" si="280"/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f t="shared" si="281"/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5</v>
      </c>
      <c r="CS64" s="5">
        <v>77</v>
      </c>
      <c r="CT64" s="8">
        <f t="shared" si="294"/>
        <v>15400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0</v>
      </c>
      <c r="DZ64" s="5">
        <v>0</v>
      </c>
      <c r="EA64" s="8">
        <v>0</v>
      </c>
      <c r="EB64" s="6">
        <v>0</v>
      </c>
      <c r="EC64" s="5">
        <v>0</v>
      </c>
      <c r="ED64" s="8">
        <v>0</v>
      </c>
      <c r="EE64" s="6">
        <v>87</v>
      </c>
      <c r="EF64" s="5">
        <v>886</v>
      </c>
      <c r="EG64" s="8">
        <f t="shared" si="282"/>
        <v>10183.908045977012</v>
      </c>
      <c r="EH64" s="6">
        <v>0</v>
      </c>
      <c r="EI64" s="5">
        <v>0</v>
      </c>
      <c r="EJ64" s="8">
        <v>0</v>
      </c>
      <c r="EK64" s="6">
        <v>0</v>
      </c>
      <c r="EL64" s="5">
        <v>0</v>
      </c>
      <c r="EM64" s="8">
        <v>0</v>
      </c>
      <c r="EN64" s="6">
        <v>0</v>
      </c>
      <c r="EO64" s="5">
        <v>0</v>
      </c>
      <c r="EP64" s="8">
        <v>0</v>
      </c>
      <c r="EQ64" s="6">
        <v>0</v>
      </c>
      <c r="ER64" s="5">
        <v>0</v>
      </c>
      <c r="ES64" s="8">
        <v>0</v>
      </c>
      <c r="ET64" s="6">
        <v>0</v>
      </c>
      <c r="EU64" s="5">
        <v>0</v>
      </c>
      <c r="EV64" s="8">
        <v>0</v>
      </c>
      <c r="EW64" s="6">
        <v>0</v>
      </c>
      <c r="EX64" s="5">
        <v>0</v>
      </c>
      <c r="EY64" s="8">
        <v>0</v>
      </c>
      <c r="EZ64" s="6">
        <v>145</v>
      </c>
      <c r="FA64" s="5">
        <v>2420</v>
      </c>
      <c r="FB64" s="8">
        <f t="shared" si="283"/>
        <v>16689.655172413793</v>
      </c>
      <c r="FC64" s="6">
        <v>0</v>
      </c>
      <c r="FD64" s="5">
        <v>0</v>
      </c>
      <c r="FE64" s="8">
        <v>0</v>
      </c>
      <c r="FF64" s="6">
        <v>0</v>
      </c>
      <c r="FG64" s="5">
        <v>0</v>
      </c>
      <c r="FH64" s="8">
        <v>0</v>
      </c>
      <c r="FI64" s="6">
        <v>4</v>
      </c>
      <c r="FJ64" s="5">
        <v>161</v>
      </c>
      <c r="FK64" s="8">
        <f t="shared" si="295"/>
        <v>40250</v>
      </c>
      <c r="FL64" s="6">
        <v>0</v>
      </c>
      <c r="FM64" s="5">
        <v>0</v>
      </c>
      <c r="FN64" s="8">
        <v>0</v>
      </c>
      <c r="FO64" s="6">
        <v>0</v>
      </c>
      <c r="FP64" s="5">
        <v>0</v>
      </c>
      <c r="FQ64" s="8">
        <v>0</v>
      </c>
      <c r="FR64" s="6">
        <v>0</v>
      </c>
      <c r="FS64" s="5">
        <v>0</v>
      </c>
      <c r="FT64" s="8">
        <v>0</v>
      </c>
      <c r="FU64" s="6">
        <v>0</v>
      </c>
      <c r="FV64" s="5">
        <v>0</v>
      </c>
      <c r="FW64" s="8">
        <v>0</v>
      </c>
      <c r="FX64" s="6">
        <v>0</v>
      </c>
      <c r="FY64" s="5">
        <v>0</v>
      </c>
      <c r="FZ64" s="8">
        <v>0</v>
      </c>
      <c r="GA64" s="6">
        <v>0</v>
      </c>
      <c r="GB64" s="5">
        <v>0</v>
      </c>
      <c r="GC64" s="8">
        <v>0</v>
      </c>
      <c r="GD64" s="6">
        <v>0</v>
      </c>
      <c r="GE64" s="5">
        <v>0</v>
      </c>
      <c r="GF64" s="8">
        <v>0</v>
      </c>
      <c r="GG64" s="6">
        <v>0</v>
      </c>
      <c r="GH64" s="5">
        <v>0</v>
      </c>
      <c r="GI64" s="8">
        <v>0</v>
      </c>
      <c r="GJ64" s="6">
        <v>0</v>
      </c>
      <c r="GK64" s="5">
        <v>0</v>
      </c>
      <c r="GL64" s="8">
        <v>0</v>
      </c>
      <c r="GM64" s="6">
        <v>1</v>
      </c>
      <c r="GN64" s="5">
        <v>6</v>
      </c>
      <c r="GO64" s="8">
        <f t="shared" si="284"/>
        <v>6000</v>
      </c>
      <c r="GP64" s="6">
        <v>0</v>
      </c>
      <c r="GQ64" s="5">
        <v>0</v>
      </c>
      <c r="GR64" s="8">
        <v>0</v>
      </c>
      <c r="GS64" s="6">
        <v>0</v>
      </c>
      <c r="GT64" s="5">
        <v>0</v>
      </c>
      <c r="GU64" s="8">
        <v>0</v>
      </c>
      <c r="GV64" s="6">
        <v>1</v>
      </c>
      <c r="GW64" s="5">
        <v>1</v>
      </c>
      <c r="GX64" s="8">
        <f>GW64/GV64*1000</f>
        <v>1000</v>
      </c>
      <c r="GY64" s="6">
        <v>0</v>
      </c>
      <c r="GZ64" s="5">
        <v>0</v>
      </c>
      <c r="HA64" s="8">
        <v>0</v>
      </c>
      <c r="HB64" s="6">
        <v>0</v>
      </c>
      <c r="HC64" s="5">
        <v>0</v>
      </c>
      <c r="HD64" s="8">
        <v>0</v>
      </c>
      <c r="HE64" s="6">
        <v>0</v>
      </c>
      <c r="HF64" s="5">
        <v>0</v>
      </c>
      <c r="HG64" s="8">
        <v>0</v>
      </c>
      <c r="HH64" s="6">
        <v>0</v>
      </c>
      <c r="HI64" s="5">
        <v>0</v>
      </c>
      <c r="HJ64" s="8">
        <v>0</v>
      </c>
      <c r="HK64" s="6">
        <v>0</v>
      </c>
      <c r="HL64" s="5">
        <v>0</v>
      </c>
      <c r="HM64" s="8">
        <v>0</v>
      </c>
      <c r="HN64" s="6">
        <v>0</v>
      </c>
      <c r="HO64" s="5">
        <v>0</v>
      </c>
      <c r="HP64" s="8">
        <v>0</v>
      </c>
      <c r="HQ64" s="6">
        <v>0</v>
      </c>
      <c r="HR64" s="5">
        <v>0</v>
      </c>
      <c r="HS64" s="8">
        <v>0</v>
      </c>
      <c r="HT64" s="6">
        <v>0</v>
      </c>
      <c r="HU64" s="5">
        <v>0</v>
      </c>
      <c r="HV64" s="8">
        <v>0</v>
      </c>
      <c r="HW64" s="6">
        <v>0</v>
      </c>
      <c r="HX64" s="5">
        <v>0</v>
      </c>
      <c r="HY64" s="8">
        <v>0</v>
      </c>
      <c r="HZ64" s="6">
        <v>0</v>
      </c>
      <c r="IA64" s="5">
        <v>0</v>
      </c>
      <c r="IB64" s="8">
        <v>0</v>
      </c>
      <c r="IC64" s="6">
        <v>0</v>
      </c>
      <c r="ID64" s="5">
        <v>0</v>
      </c>
      <c r="IE64" s="8">
        <v>0</v>
      </c>
      <c r="IF64" s="6">
        <v>0</v>
      </c>
      <c r="IG64" s="5">
        <v>0</v>
      </c>
      <c r="IH64" s="8">
        <v>0</v>
      </c>
      <c r="II64" s="6">
        <v>0</v>
      </c>
      <c r="IJ64" s="5">
        <v>0</v>
      </c>
      <c r="IK64" s="8">
        <v>0</v>
      </c>
      <c r="IL64" s="6">
        <v>0</v>
      </c>
      <c r="IM64" s="5">
        <v>0</v>
      </c>
      <c r="IN64" s="8">
        <v>0</v>
      </c>
      <c r="IO64" s="6">
        <v>11</v>
      </c>
      <c r="IP64" s="5">
        <v>183</v>
      </c>
      <c r="IQ64" s="8">
        <f t="shared" si="287"/>
        <v>16636.363636363636</v>
      </c>
      <c r="IR64" s="6">
        <v>0</v>
      </c>
      <c r="IS64" s="5">
        <v>0</v>
      </c>
      <c r="IT64" s="8">
        <v>0</v>
      </c>
      <c r="IU64" s="6">
        <v>47</v>
      </c>
      <c r="IV64" s="5">
        <v>795</v>
      </c>
      <c r="IW64" s="8">
        <f t="shared" si="288"/>
        <v>16914.893617021276</v>
      </c>
      <c r="IX64" s="6">
        <v>2941</v>
      </c>
      <c r="IY64" s="5">
        <v>8276</v>
      </c>
      <c r="IZ64" s="8">
        <f t="shared" si="289"/>
        <v>2814.0088405304318</v>
      </c>
      <c r="JA64" s="6">
        <f t="shared" si="165"/>
        <v>3243</v>
      </c>
      <c r="JB64" s="8">
        <f t="shared" si="166"/>
        <v>12829</v>
      </c>
    </row>
    <row r="65" spans="1:262" x14ac:dyDescent="0.3">
      <c r="A65" s="43">
        <v>2008</v>
      </c>
      <c r="B65" s="44" t="s">
        <v>9</v>
      </c>
      <c r="C65" s="6">
        <v>0</v>
      </c>
      <c r="D65" s="5">
        <v>0</v>
      </c>
      <c r="E65" s="8">
        <v>0</v>
      </c>
      <c r="F65" s="6">
        <v>3</v>
      </c>
      <c r="G65" s="5">
        <v>52</v>
      </c>
      <c r="H65" s="8">
        <f t="shared" si="291"/>
        <v>17333.333333333332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0</v>
      </c>
      <c r="BC65" s="5">
        <v>0</v>
      </c>
      <c r="BD65" s="8">
        <f t="shared" si="279"/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f t="shared" si="280"/>
        <v>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f t="shared" si="281"/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>
        <v>1</v>
      </c>
      <c r="CP65" s="5">
        <v>19</v>
      </c>
      <c r="CQ65" s="8">
        <f t="shared" si="293"/>
        <v>19000</v>
      </c>
      <c r="CR65" s="6">
        <v>3</v>
      </c>
      <c r="CS65" s="5">
        <v>46</v>
      </c>
      <c r="CT65" s="8">
        <f t="shared" si="294"/>
        <v>15333.333333333334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0</v>
      </c>
      <c r="DZ65" s="5">
        <v>0</v>
      </c>
      <c r="EA65" s="8">
        <v>0</v>
      </c>
      <c r="EB65" s="6">
        <v>4</v>
      </c>
      <c r="EC65" s="5">
        <v>56</v>
      </c>
      <c r="ED65" s="8">
        <f t="shared" ref="ED65:ED67" si="301">EC65/EB65*1000</f>
        <v>14000</v>
      </c>
      <c r="EE65" s="6">
        <v>35</v>
      </c>
      <c r="EF65" s="5">
        <v>924</v>
      </c>
      <c r="EG65" s="8">
        <f t="shared" si="282"/>
        <v>26400</v>
      </c>
      <c r="EH65" s="6">
        <v>0</v>
      </c>
      <c r="EI65" s="5">
        <v>0</v>
      </c>
      <c r="EJ65" s="8">
        <v>0</v>
      </c>
      <c r="EK65" s="6">
        <v>0</v>
      </c>
      <c r="EL65" s="5">
        <v>0</v>
      </c>
      <c r="EM65" s="8">
        <v>0</v>
      </c>
      <c r="EN65" s="6">
        <v>0</v>
      </c>
      <c r="EO65" s="5">
        <v>0</v>
      </c>
      <c r="EP65" s="8">
        <v>0</v>
      </c>
      <c r="EQ65" s="6">
        <v>0</v>
      </c>
      <c r="ER65" s="5">
        <v>0</v>
      </c>
      <c r="ES65" s="8">
        <v>0</v>
      </c>
      <c r="ET65" s="6">
        <v>0</v>
      </c>
      <c r="EU65" s="5">
        <v>0</v>
      </c>
      <c r="EV65" s="8">
        <v>0</v>
      </c>
      <c r="EW65" s="6">
        <v>0</v>
      </c>
      <c r="EX65" s="5">
        <v>0</v>
      </c>
      <c r="EY65" s="8">
        <v>0</v>
      </c>
      <c r="EZ65" s="6">
        <v>159</v>
      </c>
      <c r="FA65" s="5">
        <v>1627</v>
      </c>
      <c r="FB65" s="8">
        <f t="shared" si="283"/>
        <v>10232.704402515725</v>
      </c>
      <c r="FC65" s="6">
        <v>0</v>
      </c>
      <c r="FD65" s="5">
        <v>0</v>
      </c>
      <c r="FE65" s="8">
        <v>0</v>
      </c>
      <c r="FF65" s="6">
        <v>0</v>
      </c>
      <c r="FG65" s="5">
        <v>0</v>
      </c>
      <c r="FH65" s="8">
        <v>0</v>
      </c>
      <c r="FI65" s="6">
        <v>1</v>
      </c>
      <c r="FJ65" s="5">
        <v>60</v>
      </c>
      <c r="FK65" s="8">
        <f t="shared" si="295"/>
        <v>60000</v>
      </c>
      <c r="FL65" s="6">
        <v>0</v>
      </c>
      <c r="FM65" s="5">
        <v>0</v>
      </c>
      <c r="FN65" s="8">
        <v>0</v>
      </c>
      <c r="FO65" s="6">
        <v>0</v>
      </c>
      <c r="FP65" s="5">
        <v>0</v>
      </c>
      <c r="FQ65" s="8">
        <v>0</v>
      </c>
      <c r="FR65" s="6">
        <v>0</v>
      </c>
      <c r="FS65" s="5">
        <v>0</v>
      </c>
      <c r="FT65" s="8">
        <v>0</v>
      </c>
      <c r="FU65" s="6">
        <v>0</v>
      </c>
      <c r="FV65" s="5">
        <v>0</v>
      </c>
      <c r="FW65" s="8">
        <v>0</v>
      </c>
      <c r="FX65" s="6">
        <v>0</v>
      </c>
      <c r="FY65" s="5">
        <v>0</v>
      </c>
      <c r="FZ65" s="8">
        <v>0</v>
      </c>
      <c r="GA65" s="6">
        <v>0</v>
      </c>
      <c r="GB65" s="5">
        <v>0</v>
      </c>
      <c r="GC65" s="8">
        <v>0</v>
      </c>
      <c r="GD65" s="6">
        <v>0</v>
      </c>
      <c r="GE65" s="5">
        <v>0</v>
      </c>
      <c r="GF65" s="8">
        <v>0</v>
      </c>
      <c r="GG65" s="6">
        <v>0</v>
      </c>
      <c r="GH65" s="5">
        <v>0</v>
      </c>
      <c r="GI65" s="8">
        <v>0</v>
      </c>
      <c r="GJ65" s="6">
        <v>0</v>
      </c>
      <c r="GK65" s="5">
        <v>0</v>
      </c>
      <c r="GL65" s="8">
        <v>0</v>
      </c>
      <c r="GM65" s="6">
        <v>0</v>
      </c>
      <c r="GN65" s="5">
        <v>0</v>
      </c>
      <c r="GO65" s="8">
        <v>0</v>
      </c>
      <c r="GP65" s="6">
        <v>0</v>
      </c>
      <c r="GQ65" s="5">
        <v>0</v>
      </c>
      <c r="GR65" s="8">
        <v>0</v>
      </c>
      <c r="GS65" s="6">
        <v>0</v>
      </c>
      <c r="GT65" s="5">
        <v>0</v>
      </c>
      <c r="GU65" s="8">
        <v>0</v>
      </c>
      <c r="GV65" s="6">
        <v>0</v>
      </c>
      <c r="GW65" s="5">
        <v>0</v>
      </c>
      <c r="GX65" s="8">
        <v>0</v>
      </c>
      <c r="GY65" s="6">
        <v>0</v>
      </c>
      <c r="GZ65" s="5">
        <v>0</v>
      </c>
      <c r="HA65" s="8">
        <v>0</v>
      </c>
      <c r="HB65" s="6">
        <v>0</v>
      </c>
      <c r="HC65" s="5">
        <v>0</v>
      </c>
      <c r="HD65" s="8">
        <v>0</v>
      </c>
      <c r="HE65" s="6">
        <v>0</v>
      </c>
      <c r="HF65" s="5">
        <v>0</v>
      </c>
      <c r="HG65" s="8">
        <v>0</v>
      </c>
      <c r="HH65" s="6">
        <v>0</v>
      </c>
      <c r="HI65" s="5">
        <v>0</v>
      </c>
      <c r="HJ65" s="8">
        <v>0</v>
      </c>
      <c r="HK65" s="6">
        <v>0</v>
      </c>
      <c r="HL65" s="5">
        <v>0</v>
      </c>
      <c r="HM65" s="8">
        <v>0</v>
      </c>
      <c r="HN65" s="6">
        <v>0</v>
      </c>
      <c r="HO65" s="5">
        <v>0</v>
      </c>
      <c r="HP65" s="8">
        <v>0</v>
      </c>
      <c r="HQ65" s="6">
        <v>0</v>
      </c>
      <c r="HR65" s="5">
        <v>0</v>
      </c>
      <c r="HS65" s="8">
        <v>0</v>
      </c>
      <c r="HT65" s="6">
        <v>1</v>
      </c>
      <c r="HU65" s="5">
        <v>5</v>
      </c>
      <c r="HV65" s="8">
        <f t="shared" si="285"/>
        <v>5000</v>
      </c>
      <c r="HW65" s="6">
        <v>0</v>
      </c>
      <c r="HX65" s="5">
        <v>0</v>
      </c>
      <c r="HY65" s="8">
        <v>0</v>
      </c>
      <c r="HZ65" s="6">
        <v>0</v>
      </c>
      <c r="IA65" s="5">
        <v>0</v>
      </c>
      <c r="IB65" s="8">
        <v>0</v>
      </c>
      <c r="IC65" s="6">
        <v>0</v>
      </c>
      <c r="ID65" s="5">
        <v>0</v>
      </c>
      <c r="IE65" s="8">
        <v>0</v>
      </c>
      <c r="IF65" s="6">
        <v>0</v>
      </c>
      <c r="IG65" s="5">
        <v>0</v>
      </c>
      <c r="IH65" s="8">
        <v>0</v>
      </c>
      <c r="II65" s="6">
        <v>0</v>
      </c>
      <c r="IJ65" s="5">
        <v>0</v>
      </c>
      <c r="IK65" s="8">
        <v>0</v>
      </c>
      <c r="IL65" s="6">
        <v>0</v>
      </c>
      <c r="IM65" s="5">
        <v>0</v>
      </c>
      <c r="IN65" s="8">
        <v>0</v>
      </c>
      <c r="IO65" s="6">
        <v>7</v>
      </c>
      <c r="IP65" s="5">
        <v>154</v>
      </c>
      <c r="IQ65" s="8">
        <f t="shared" si="287"/>
        <v>22000</v>
      </c>
      <c r="IR65" s="6">
        <v>0</v>
      </c>
      <c r="IS65" s="5">
        <v>0</v>
      </c>
      <c r="IT65" s="8">
        <v>0</v>
      </c>
      <c r="IU65" s="6">
        <v>258</v>
      </c>
      <c r="IV65" s="5">
        <v>4138</v>
      </c>
      <c r="IW65" s="8">
        <f t="shared" si="288"/>
        <v>16038.759689922479</v>
      </c>
      <c r="IX65" s="6">
        <v>339</v>
      </c>
      <c r="IY65" s="5">
        <v>4875</v>
      </c>
      <c r="IZ65" s="8">
        <f t="shared" si="289"/>
        <v>14380.530973451327</v>
      </c>
      <c r="JA65" s="6">
        <f t="shared" si="165"/>
        <v>811</v>
      </c>
      <c r="JB65" s="8">
        <f t="shared" si="166"/>
        <v>11956</v>
      </c>
    </row>
    <row r="66" spans="1:262" x14ac:dyDescent="0.3">
      <c r="A66" s="43">
        <v>2008</v>
      </c>
      <c r="B66" s="44" t="s">
        <v>10</v>
      </c>
      <c r="C66" s="6">
        <v>0</v>
      </c>
      <c r="D66" s="5">
        <v>0</v>
      </c>
      <c r="E66" s="8">
        <v>0</v>
      </c>
      <c r="F66" s="6">
        <v>7</v>
      </c>
      <c r="G66" s="5">
        <v>146</v>
      </c>
      <c r="H66" s="8">
        <f t="shared" si="291"/>
        <v>20857.142857142859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19</v>
      </c>
      <c r="AZ66" s="5">
        <v>226</v>
      </c>
      <c r="BA66" s="8">
        <f t="shared" si="292"/>
        <v>11894.736842105263</v>
      </c>
      <c r="BB66" s="6">
        <v>0</v>
      </c>
      <c r="BC66" s="5">
        <v>0</v>
      </c>
      <c r="BD66" s="8">
        <f t="shared" si="279"/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f t="shared" si="280"/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0</v>
      </c>
      <c r="BX66" s="5">
        <v>0</v>
      </c>
      <c r="BY66" s="8">
        <f t="shared" si="281"/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0</v>
      </c>
      <c r="CM66" s="5">
        <v>0</v>
      </c>
      <c r="CN66" s="8">
        <v>0</v>
      </c>
      <c r="CO66" s="6">
        <v>5</v>
      </c>
      <c r="CP66" s="5">
        <v>93</v>
      </c>
      <c r="CQ66" s="8">
        <f t="shared" si="293"/>
        <v>18600</v>
      </c>
      <c r="CR66" s="6">
        <v>2</v>
      </c>
      <c r="CS66" s="5">
        <v>29</v>
      </c>
      <c r="CT66" s="8">
        <f t="shared" si="294"/>
        <v>14500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0</v>
      </c>
      <c r="DW66" s="5">
        <v>0</v>
      </c>
      <c r="DX66" s="8">
        <v>0</v>
      </c>
      <c r="DY66" s="6">
        <v>0</v>
      </c>
      <c r="DZ66" s="5">
        <v>0</v>
      </c>
      <c r="EA66" s="8">
        <v>0</v>
      </c>
      <c r="EB66" s="6">
        <v>0</v>
      </c>
      <c r="EC66" s="5">
        <v>0</v>
      </c>
      <c r="ED66" s="8">
        <v>0</v>
      </c>
      <c r="EE66" s="6">
        <v>57</v>
      </c>
      <c r="EF66" s="5">
        <v>549</v>
      </c>
      <c r="EG66" s="8">
        <f t="shared" si="282"/>
        <v>9631.5789473684217</v>
      </c>
      <c r="EH66" s="6">
        <v>0</v>
      </c>
      <c r="EI66" s="5">
        <v>0</v>
      </c>
      <c r="EJ66" s="8">
        <v>0</v>
      </c>
      <c r="EK66" s="6">
        <v>0</v>
      </c>
      <c r="EL66" s="5">
        <v>0</v>
      </c>
      <c r="EM66" s="8">
        <v>0</v>
      </c>
      <c r="EN66" s="6">
        <v>0</v>
      </c>
      <c r="EO66" s="5">
        <v>0</v>
      </c>
      <c r="EP66" s="8">
        <v>0</v>
      </c>
      <c r="EQ66" s="6">
        <v>0</v>
      </c>
      <c r="ER66" s="5">
        <v>0</v>
      </c>
      <c r="ES66" s="8">
        <v>0</v>
      </c>
      <c r="ET66" s="6">
        <v>0</v>
      </c>
      <c r="EU66" s="5">
        <v>0</v>
      </c>
      <c r="EV66" s="8">
        <v>0</v>
      </c>
      <c r="EW66" s="6">
        <v>0</v>
      </c>
      <c r="EX66" s="5">
        <v>0</v>
      </c>
      <c r="EY66" s="8">
        <v>0</v>
      </c>
      <c r="EZ66" s="6">
        <v>189</v>
      </c>
      <c r="FA66" s="5">
        <v>2765</v>
      </c>
      <c r="FB66" s="8">
        <f t="shared" si="283"/>
        <v>14629.62962962963</v>
      </c>
      <c r="FC66" s="6">
        <v>0</v>
      </c>
      <c r="FD66" s="5">
        <v>0</v>
      </c>
      <c r="FE66" s="8">
        <v>0</v>
      </c>
      <c r="FF66" s="6">
        <v>0</v>
      </c>
      <c r="FG66" s="5">
        <v>0</v>
      </c>
      <c r="FH66" s="8">
        <v>0</v>
      </c>
      <c r="FI66" s="6">
        <v>0</v>
      </c>
      <c r="FJ66" s="5">
        <v>0</v>
      </c>
      <c r="FK66" s="8">
        <v>0</v>
      </c>
      <c r="FL66" s="6">
        <v>0</v>
      </c>
      <c r="FM66" s="5">
        <v>0</v>
      </c>
      <c r="FN66" s="8">
        <v>0</v>
      </c>
      <c r="FO66" s="6">
        <v>0</v>
      </c>
      <c r="FP66" s="5">
        <v>0</v>
      </c>
      <c r="FQ66" s="8">
        <v>0</v>
      </c>
      <c r="FR66" s="6">
        <v>0</v>
      </c>
      <c r="FS66" s="5">
        <v>0</v>
      </c>
      <c r="FT66" s="8">
        <v>0</v>
      </c>
      <c r="FU66" s="6">
        <v>0</v>
      </c>
      <c r="FV66" s="5">
        <v>0</v>
      </c>
      <c r="FW66" s="8">
        <v>0</v>
      </c>
      <c r="FX66" s="6">
        <v>0</v>
      </c>
      <c r="FY66" s="5">
        <v>0</v>
      </c>
      <c r="FZ66" s="8">
        <v>0</v>
      </c>
      <c r="GA66" s="6">
        <v>1</v>
      </c>
      <c r="GB66" s="5">
        <v>29</v>
      </c>
      <c r="GC66" s="8">
        <f t="shared" ref="GC66" si="302">GB66/GA66*1000</f>
        <v>29000</v>
      </c>
      <c r="GD66" s="6">
        <v>0</v>
      </c>
      <c r="GE66" s="5">
        <v>0</v>
      </c>
      <c r="GF66" s="8">
        <v>0</v>
      </c>
      <c r="GG66" s="6">
        <v>0</v>
      </c>
      <c r="GH66" s="5">
        <v>0</v>
      </c>
      <c r="GI66" s="8">
        <v>0</v>
      </c>
      <c r="GJ66" s="6">
        <v>0</v>
      </c>
      <c r="GK66" s="5">
        <v>0</v>
      </c>
      <c r="GL66" s="8">
        <v>0</v>
      </c>
      <c r="GM66" s="6">
        <v>0</v>
      </c>
      <c r="GN66" s="5">
        <v>0</v>
      </c>
      <c r="GO66" s="8">
        <v>0</v>
      </c>
      <c r="GP66" s="6">
        <v>0</v>
      </c>
      <c r="GQ66" s="5">
        <v>0</v>
      </c>
      <c r="GR66" s="8">
        <v>0</v>
      </c>
      <c r="GS66" s="6">
        <v>0</v>
      </c>
      <c r="GT66" s="5">
        <v>0</v>
      </c>
      <c r="GU66" s="8">
        <v>0</v>
      </c>
      <c r="GV66" s="6">
        <v>7</v>
      </c>
      <c r="GW66" s="5">
        <v>94</v>
      </c>
      <c r="GX66" s="8">
        <f t="shared" ref="GX66:GX68" si="303">GW66/GV66*1000</f>
        <v>13428.571428571429</v>
      </c>
      <c r="GY66" s="6">
        <v>0</v>
      </c>
      <c r="GZ66" s="5">
        <v>0</v>
      </c>
      <c r="HA66" s="8">
        <v>0</v>
      </c>
      <c r="HB66" s="6">
        <v>0</v>
      </c>
      <c r="HC66" s="5">
        <v>0</v>
      </c>
      <c r="HD66" s="8">
        <v>0</v>
      </c>
      <c r="HE66" s="6">
        <v>0</v>
      </c>
      <c r="HF66" s="5">
        <v>0</v>
      </c>
      <c r="HG66" s="8">
        <v>0</v>
      </c>
      <c r="HH66" s="6">
        <v>0</v>
      </c>
      <c r="HI66" s="5">
        <v>0</v>
      </c>
      <c r="HJ66" s="8">
        <v>0</v>
      </c>
      <c r="HK66" s="6">
        <v>0</v>
      </c>
      <c r="HL66" s="5">
        <v>0</v>
      </c>
      <c r="HM66" s="8">
        <v>0</v>
      </c>
      <c r="HN66" s="6">
        <v>10</v>
      </c>
      <c r="HO66" s="5">
        <v>181</v>
      </c>
      <c r="HP66" s="8">
        <f t="shared" ref="HP66" si="304">HO66/HN66*1000</f>
        <v>18100</v>
      </c>
      <c r="HQ66" s="6">
        <v>0</v>
      </c>
      <c r="HR66" s="5">
        <v>0</v>
      </c>
      <c r="HS66" s="8">
        <v>0</v>
      </c>
      <c r="HT66" s="6">
        <v>0</v>
      </c>
      <c r="HU66" s="5">
        <v>0</v>
      </c>
      <c r="HV66" s="8">
        <v>0</v>
      </c>
      <c r="HW66" s="6">
        <v>0</v>
      </c>
      <c r="HX66" s="5">
        <v>0</v>
      </c>
      <c r="HY66" s="8">
        <v>0</v>
      </c>
      <c r="HZ66" s="6">
        <v>0</v>
      </c>
      <c r="IA66" s="5">
        <v>0</v>
      </c>
      <c r="IB66" s="8">
        <v>0</v>
      </c>
      <c r="IC66" s="6">
        <v>0</v>
      </c>
      <c r="ID66" s="5">
        <v>0</v>
      </c>
      <c r="IE66" s="8">
        <v>0</v>
      </c>
      <c r="IF66" s="6">
        <v>0</v>
      </c>
      <c r="IG66" s="5">
        <v>0</v>
      </c>
      <c r="IH66" s="8">
        <v>0</v>
      </c>
      <c r="II66" s="6">
        <v>0</v>
      </c>
      <c r="IJ66" s="5">
        <v>0</v>
      </c>
      <c r="IK66" s="8">
        <v>0</v>
      </c>
      <c r="IL66" s="6">
        <v>0</v>
      </c>
      <c r="IM66" s="5">
        <v>0</v>
      </c>
      <c r="IN66" s="8">
        <v>0</v>
      </c>
      <c r="IO66" s="6">
        <v>12</v>
      </c>
      <c r="IP66" s="5">
        <v>222</v>
      </c>
      <c r="IQ66" s="8">
        <f t="shared" si="287"/>
        <v>18500</v>
      </c>
      <c r="IR66" s="6">
        <v>0</v>
      </c>
      <c r="IS66" s="5">
        <v>0</v>
      </c>
      <c r="IT66" s="8">
        <v>0</v>
      </c>
      <c r="IU66" s="6">
        <v>73</v>
      </c>
      <c r="IV66" s="5">
        <v>1059</v>
      </c>
      <c r="IW66" s="8">
        <f t="shared" si="288"/>
        <v>14506.849315068494</v>
      </c>
      <c r="IX66" s="6">
        <v>411</v>
      </c>
      <c r="IY66" s="5">
        <v>6442</v>
      </c>
      <c r="IZ66" s="8">
        <f t="shared" si="289"/>
        <v>15673.96593673966</v>
      </c>
      <c r="JA66" s="6">
        <f t="shared" si="165"/>
        <v>793</v>
      </c>
      <c r="JB66" s="8">
        <f t="shared" si="166"/>
        <v>11835</v>
      </c>
    </row>
    <row r="67" spans="1:262" x14ac:dyDescent="0.3">
      <c r="A67" s="43">
        <v>2008</v>
      </c>
      <c r="B67" s="44" t="s">
        <v>11</v>
      </c>
      <c r="C67" s="6">
        <v>0</v>
      </c>
      <c r="D67" s="5">
        <v>0</v>
      </c>
      <c r="E67" s="8">
        <v>0</v>
      </c>
      <c r="F67" s="6">
        <v>73</v>
      </c>
      <c r="G67" s="5">
        <v>742</v>
      </c>
      <c r="H67" s="8">
        <f t="shared" si="291"/>
        <v>10164.383561643835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2</v>
      </c>
      <c r="AZ67" s="5">
        <v>35</v>
      </c>
      <c r="BA67" s="8">
        <f t="shared" si="292"/>
        <v>17500</v>
      </c>
      <c r="BB67" s="6">
        <v>0</v>
      </c>
      <c r="BC67" s="5">
        <v>0</v>
      </c>
      <c r="BD67" s="8">
        <f t="shared" si="279"/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f t="shared" si="280"/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f t="shared" si="281"/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>
        <v>2</v>
      </c>
      <c r="CP67" s="5">
        <v>42</v>
      </c>
      <c r="CQ67" s="8">
        <f>CP67/CO67*1000</f>
        <v>21000</v>
      </c>
      <c r="CR67" s="6">
        <v>2</v>
      </c>
      <c r="CS67" s="5">
        <v>21</v>
      </c>
      <c r="CT67" s="8">
        <f t="shared" si="294"/>
        <v>10500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0</v>
      </c>
      <c r="DZ67" s="5">
        <v>0</v>
      </c>
      <c r="EA67" s="8">
        <v>0</v>
      </c>
      <c r="EB67" s="6">
        <v>1</v>
      </c>
      <c r="EC67" s="5">
        <v>20</v>
      </c>
      <c r="ED67" s="8">
        <f t="shared" si="301"/>
        <v>20000</v>
      </c>
      <c r="EE67" s="6">
        <v>103</v>
      </c>
      <c r="EF67" s="5">
        <v>1153</v>
      </c>
      <c r="EG67" s="8">
        <f t="shared" si="282"/>
        <v>11194.174757281553</v>
      </c>
      <c r="EH67" s="6">
        <v>0</v>
      </c>
      <c r="EI67" s="5">
        <v>0</v>
      </c>
      <c r="EJ67" s="8">
        <v>0</v>
      </c>
      <c r="EK67" s="6">
        <v>0</v>
      </c>
      <c r="EL67" s="5">
        <v>0</v>
      </c>
      <c r="EM67" s="8">
        <v>0</v>
      </c>
      <c r="EN67" s="6">
        <v>0</v>
      </c>
      <c r="EO67" s="5">
        <v>0</v>
      </c>
      <c r="EP67" s="8">
        <v>0</v>
      </c>
      <c r="EQ67" s="6">
        <v>0</v>
      </c>
      <c r="ER67" s="5">
        <v>0</v>
      </c>
      <c r="ES67" s="8">
        <v>0</v>
      </c>
      <c r="ET67" s="6">
        <v>0</v>
      </c>
      <c r="EU67" s="5">
        <v>0</v>
      </c>
      <c r="EV67" s="8">
        <v>0</v>
      </c>
      <c r="EW67" s="6">
        <v>0</v>
      </c>
      <c r="EX67" s="5">
        <v>0</v>
      </c>
      <c r="EY67" s="8">
        <v>0</v>
      </c>
      <c r="EZ67" s="6">
        <v>324</v>
      </c>
      <c r="FA67" s="5">
        <v>4396</v>
      </c>
      <c r="FB67" s="8">
        <f t="shared" si="283"/>
        <v>13567.901234567902</v>
      </c>
      <c r="FC67" s="6">
        <v>0</v>
      </c>
      <c r="FD67" s="5">
        <v>0</v>
      </c>
      <c r="FE67" s="8">
        <v>0</v>
      </c>
      <c r="FF67" s="6">
        <v>0</v>
      </c>
      <c r="FG67" s="5">
        <v>0</v>
      </c>
      <c r="FH67" s="8">
        <v>0</v>
      </c>
      <c r="FI67" s="6">
        <v>5</v>
      </c>
      <c r="FJ67" s="5">
        <v>290</v>
      </c>
      <c r="FK67" s="8">
        <f t="shared" si="295"/>
        <v>58000</v>
      </c>
      <c r="FL67" s="6">
        <v>0</v>
      </c>
      <c r="FM67" s="5">
        <v>0</v>
      </c>
      <c r="FN67" s="8">
        <v>0</v>
      </c>
      <c r="FO67" s="6">
        <v>0</v>
      </c>
      <c r="FP67" s="5">
        <v>0</v>
      </c>
      <c r="FQ67" s="8">
        <v>0</v>
      </c>
      <c r="FR67" s="6">
        <v>0</v>
      </c>
      <c r="FS67" s="5">
        <v>0</v>
      </c>
      <c r="FT67" s="8">
        <v>0</v>
      </c>
      <c r="FU67" s="6">
        <v>0</v>
      </c>
      <c r="FV67" s="5">
        <v>0</v>
      </c>
      <c r="FW67" s="8">
        <v>0</v>
      </c>
      <c r="FX67" s="6">
        <v>0</v>
      </c>
      <c r="FY67" s="5">
        <v>0</v>
      </c>
      <c r="FZ67" s="8">
        <v>0</v>
      </c>
      <c r="GA67" s="6">
        <v>0</v>
      </c>
      <c r="GB67" s="5">
        <v>0</v>
      </c>
      <c r="GC67" s="8">
        <v>0</v>
      </c>
      <c r="GD67" s="6">
        <v>0</v>
      </c>
      <c r="GE67" s="5">
        <v>0</v>
      </c>
      <c r="GF67" s="8">
        <v>0</v>
      </c>
      <c r="GG67" s="6">
        <v>0</v>
      </c>
      <c r="GH67" s="5">
        <v>0</v>
      </c>
      <c r="GI67" s="8">
        <v>0</v>
      </c>
      <c r="GJ67" s="6">
        <v>0</v>
      </c>
      <c r="GK67" s="5">
        <v>0</v>
      </c>
      <c r="GL67" s="8">
        <v>0</v>
      </c>
      <c r="GM67" s="6">
        <v>0</v>
      </c>
      <c r="GN67" s="5">
        <v>0</v>
      </c>
      <c r="GO67" s="8">
        <v>0</v>
      </c>
      <c r="GP67" s="6">
        <v>0</v>
      </c>
      <c r="GQ67" s="5">
        <v>0</v>
      </c>
      <c r="GR67" s="8">
        <v>0</v>
      </c>
      <c r="GS67" s="6">
        <v>0</v>
      </c>
      <c r="GT67" s="5">
        <v>0</v>
      </c>
      <c r="GU67" s="8">
        <v>0</v>
      </c>
      <c r="GV67" s="6">
        <v>3</v>
      </c>
      <c r="GW67" s="5">
        <v>67</v>
      </c>
      <c r="GX67" s="8">
        <f t="shared" si="303"/>
        <v>22333.333333333332</v>
      </c>
      <c r="GY67" s="6">
        <v>0</v>
      </c>
      <c r="GZ67" s="5">
        <v>0</v>
      </c>
      <c r="HA67" s="8">
        <v>0</v>
      </c>
      <c r="HB67" s="6">
        <v>0</v>
      </c>
      <c r="HC67" s="5">
        <v>0</v>
      </c>
      <c r="HD67" s="8">
        <v>0</v>
      </c>
      <c r="HE67" s="6">
        <v>0</v>
      </c>
      <c r="HF67" s="5">
        <v>0</v>
      </c>
      <c r="HG67" s="8">
        <v>0</v>
      </c>
      <c r="HH67" s="6">
        <v>0</v>
      </c>
      <c r="HI67" s="5">
        <v>0</v>
      </c>
      <c r="HJ67" s="8">
        <v>0</v>
      </c>
      <c r="HK67" s="6">
        <v>0</v>
      </c>
      <c r="HL67" s="5">
        <v>0</v>
      </c>
      <c r="HM67" s="8">
        <v>0</v>
      </c>
      <c r="HN67" s="6">
        <v>0</v>
      </c>
      <c r="HO67" s="5">
        <v>0</v>
      </c>
      <c r="HP67" s="8">
        <v>0</v>
      </c>
      <c r="HQ67" s="6">
        <v>0</v>
      </c>
      <c r="HR67" s="5">
        <v>0</v>
      </c>
      <c r="HS67" s="8">
        <v>0</v>
      </c>
      <c r="HT67" s="6">
        <v>1</v>
      </c>
      <c r="HU67" s="5">
        <v>24</v>
      </c>
      <c r="HV67" s="8">
        <f>HU67/HT67*1000</f>
        <v>24000</v>
      </c>
      <c r="HW67" s="6">
        <v>0</v>
      </c>
      <c r="HX67" s="5">
        <v>0</v>
      </c>
      <c r="HY67" s="8">
        <v>0</v>
      </c>
      <c r="HZ67" s="6">
        <v>0</v>
      </c>
      <c r="IA67" s="5">
        <v>0</v>
      </c>
      <c r="IB67" s="8">
        <v>0</v>
      </c>
      <c r="IC67" s="6">
        <v>0</v>
      </c>
      <c r="ID67" s="5">
        <v>0</v>
      </c>
      <c r="IE67" s="8">
        <v>0</v>
      </c>
      <c r="IF67" s="6">
        <v>0</v>
      </c>
      <c r="IG67" s="5">
        <v>0</v>
      </c>
      <c r="IH67" s="8">
        <v>0</v>
      </c>
      <c r="II67" s="6">
        <v>0</v>
      </c>
      <c r="IJ67" s="5">
        <v>0</v>
      </c>
      <c r="IK67" s="8">
        <v>0</v>
      </c>
      <c r="IL67" s="6">
        <v>0</v>
      </c>
      <c r="IM67" s="5">
        <v>0</v>
      </c>
      <c r="IN67" s="8">
        <v>0</v>
      </c>
      <c r="IO67" s="6">
        <v>15</v>
      </c>
      <c r="IP67" s="5">
        <v>257</v>
      </c>
      <c r="IQ67" s="8">
        <f t="shared" si="287"/>
        <v>17133.333333333332</v>
      </c>
      <c r="IR67" s="6">
        <v>0</v>
      </c>
      <c r="IS67" s="5">
        <v>0</v>
      </c>
      <c r="IT67" s="8">
        <v>0</v>
      </c>
      <c r="IU67" s="6">
        <v>57</v>
      </c>
      <c r="IV67" s="5">
        <v>1112</v>
      </c>
      <c r="IW67" s="8">
        <f t="shared" si="288"/>
        <v>19508.771929824561</v>
      </c>
      <c r="IX67" s="6">
        <v>694</v>
      </c>
      <c r="IY67" s="5">
        <v>9499</v>
      </c>
      <c r="IZ67" s="8">
        <f t="shared" si="289"/>
        <v>13687.319884726225</v>
      </c>
      <c r="JA67" s="6">
        <f t="shared" si="165"/>
        <v>1282</v>
      </c>
      <c r="JB67" s="8">
        <f t="shared" si="166"/>
        <v>17658</v>
      </c>
    </row>
    <row r="68" spans="1:262" x14ac:dyDescent="0.3">
      <c r="A68" s="43">
        <v>2008</v>
      </c>
      <c r="B68" s="44" t="s">
        <v>12</v>
      </c>
      <c r="C68" s="6">
        <v>0</v>
      </c>
      <c r="D68" s="5">
        <v>0</v>
      </c>
      <c r="E68" s="8">
        <v>0</v>
      </c>
      <c r="F68" s="6">
        <v>16</v>
      </c>
      <c r="G68" s="5">
        <v>250</v>
      </c>
      <c r="H68" s="8">
        <f t="shared" si="291"/>
        <v>15625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1</v>
      </c>
      <c r="V68" s="5">
        <v>26</v>
      </c>
      <c r="W68" s="8">
        <f t="shared" ref="W68" si="305">V68/U68*1000</f>
        <v>26000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1</v>
      </c>
      <c r="AZ68" s="5">
        <v>19</v>
      </c>
      <c r="BA68" s="8">
        <f t="shared" si="292"/>
        <v>19000</v>
      </c>
      <c r="BB68" s="6">
        <v>0</v>
      </c>
      <c r="BC68" s="5">
        <v>0</v>
      </c>
      <c r="BD68" s="8">
        <f t="shared" si="279"/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f t="shared" si="280"/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f t="shared" si="281"/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>
        <v>6</v>
      </c>
      <c r="CP68" s="5">
        <v>93</v>
      </c>
      <c r="CQ68" s="8">
        <f t="shared" si="293"/>
        <v>15500</v>
      </c>
      <c r="CR68" s="6">
        <v>2</v>
      </c>
      <c r="CS68" s="5">
        <v>41</v>
      </c>
      <c r="CT68" s="8">
        <f t="shared" si="294"/>
        <v>20500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0</v>
      </c>
      <c r="DU68" s="8">
        <v>0</v>
      </c>
      <c r="DV68" s="6">
        <v>0</v>
      </c>
      <c r="DW68" s="5">
        <v>0</v>
      </c>
      <c r="DX68" s="8">
        <v>0</v>
      </c>
      <c r="DY68" s="6">
        <v>0</v>
      </c>
      <c r="DZ68" s="5">
        <v>0</v>
      </c>
      <c r="EA68" s="8">
        <v>0</v>
      </c>
      <c r="EB68" s="6">
        <v>0</v>
      </c>
      <c r="EC68" s="5">
        <v>0</v>
      </c>
      <c r="ED68" s="8">
        <v>0</v>
      </c>
      <c r="EE68" s="6">
        <v>33</v>
      </c>
      <c r="EF68" s="5">
        <v>1076</v>
      </c>
      <c r="EG68" s="8">
        <f t="shared" si="282"/>
        <v>32606.060606060608</v>
      </c>
      <c r="EH68" s="6">
        <v>0</v>
      </c>
      <c r="EI68" s="5">
        <v>0</v>
      </c>
      <c r="EJ68" s="8">
        <v>0</v>
      </c>
      <c r="EK68" s="6">
        <v>0</v>
      </c>
      <c r="EL68" s="5">
        <v>0</v>
      </c>
      <c r="EM68" s="8">
        <v>0</v>
      </c>
      <c r="EN68" s="6">
        <v>0</v>
      </c>
      <c r="EO68" s="5">
        <v>0</v>
      </c>
      <c r="EP68" s="8">
        <v>0</v>
      </c>
      <c r="EQ68" s="6">
        <v>0</v>
      </c>
      <c r="ER68" s="5">
        <v>0</v>
      </c>
      <c r="ES68" s="8">
        <v>0</v>
      </c>
      <c r="ET68" s="6">
        <v>0</v>
      </c>
      <c r="EU68" s="5">
        <v>0</v>
      </c>
      <c r="EV68" s="8">
        <v>0</v>
      </c>
      <c r="EW68" s="6">
        <v>0</v>
      </c>
      <c r="EX68" s="5">
        <v>0</v>
      </c>
      <c r="EY68" s="8">
        <v>0</v>
      </c>
      <c r="EZ68" s="6">
        <v>182</v>
      </c>
      <c r="FA68" s="5">
        <v>3196</v>
      </c>
      <c r="FB68" s="8">
        <f t="shared" si="283"/>
        <v>17560.439560439561</v>
      </c>
      <c r="FC68" s="6">
        <v>0</v>
      </c>
      <c r="FD68" s="5">
        <v>0</v>
      </c>
      <c r="FE68" s="8">
        <v>0</v>
      </c>
      <c r="FF68" s="6">
        <v>0</v>
      </c>
      <c r="FG68" s="5">
        <v>0</v>
      </c>
      <c r="FH68" s="8">
        <v>0</v>
      </c>
      <c r="FI68" s="6">
        <v>0</v>
      </c>
      <c r="FJ68" s="5">
        <v>0</v>
      </c>
      <c r="FK68" s="8">
        <v>0</v>
      </c>
      <c r="FL68" s="6">
        <v>0</v>
      </c>
      <c r="FM68" s="5">
        <v>0</v>
      </c>
      <c r="FN68" s="8">
        <v>0</v>
      </c>
      <c r="FO68" s="6">
        <v>0</v>
      </c>
      <c r="FP68" s="5">
        <v>0</v>
      </c>
      <c r="FQ68" s="8">
        <v>0</v>
      </c>
      <c r="FR68" s="6">
        <v>0</v>
      </c>
      <c r="FS68" s="5">
        <v>0</v>
      </c>
      <c r="FT68" s="8">
        <v>0</v>
      </c>
      <c r="FU68" s="6">
        <v>0</v>
      </c>
      <c r="FV68" s="5">
        <v>4</v>
      </c>
      <c r="FW68" s="8">
        <v>0</v>
      </c>
      <c r="FX68" s="6">
        <v>4</v>
      </c>
      <c r="FY68" s="5">
        <v>4</v>
      </c>
      <c r="FZ68" s="8">
        <f t="shared" si="290"/>
        <v>1000</v>
      </c>
      <c r="GA68" s="6">
        <v>0</v>
      </c>
      <c r="GB68" s="5">
        <v>0</v>
      </c>
      <c r="GC68" s="8">
        <v>0</v>
      </c>
      <c r="GD68" s="6">
        <v>0</v>
      </c>
      <c r="GE68" s="5">
        <v>0</v>
      </c>
      <c r="GF68" s="8">
        <v>0</v>
      </c>
      <c r="GG68" s="6">
        <v>0</v>
      </c>
      <c r="GH68" s="5">
        <v>0</v>
      </c>
      <c r="GI68" s="8">
        <v>0</v>
      </c>
      <c r="GJ68" s="6">
        <v>0</v>
      </c>
      <c r="GK68" s="5">
        <v>0</v>
      </c>
      <c r="GL68" s="8">
        <v>0</v>
      </c>
      <c r="GM68" s="6">
        <v>4</v>
      </c>
      <c r="GN68" s="5">
        <v>14</v>
      </c>
      <c r="GO68" s="8">
        <f t="shared" si="284"/>
        <v>3500</v>
      </c>
      <c r="GP68" s="6">
        <v>0</v>
      </c>
      <c r="GQ68" s="5">
        <v>0</v>
      </c>
      <c r="GR68" s="8">
        <v>0</v>
      </c>
      <c r="GS68" s="6">
        <v>0</v>
      </c>
      <c r="GT68" s="5">
        <v>0</v>
      </c>
      <c r="GU68" s="8">
        <v>0</v>
      </c>
      <c r="GV68" s="6">
        <v>1</v>
      </c>
      <c r="GW68" s="5">
        <v>22</v>
      </c>
      <c r="GX68" s="8">
        <f t="shared" si="303"/>
        <v>22000</v>
      </c>
      <c r="GY68" s="6">
        <v>0</v>
      </c>
      <c r="GZ68" s="5">
        <v>0</v>
      </c>
      <c r="HA68" s="8">
        <v>0</v>
      </c>
      <c r="HB68" s="6">
        <v>0</v>
      </c>
      <c r="HC68" s="5">
        <v>0</v>
      </c>
      <c r="HD68" s="8">
        <v>0</v>
      </c>
      <c r="HE68" s="6">
        <v>0</v>
      </c>
      <c r="HF68" s="5">
        <v>0</v>
      </c>
      <c r="HG68" s="8">
        <v>0</v>
      </c>
      <c r="HH68" s="6">
        <v>0</v>
      </c>
      <c r="HI68" s="5">
        <v>0</v>
      </c>
      <c r="HJ68" s="8">
        <v>0</v>
      </c>
      <c r="HK68" s="6">
        <v>0</v>
      </c>
      <c r="HL68" s="5">
        <v>0</v>
      </c>
      <c r="HM68" s="8">
        <v>0</v>
      </c>
      <c r="HN68" s="6">
        <v>0</v>
      </c>
      <c r="HO68" s="5">
        <v>0</v>
      </c>
      <c r="HP68" s="8">
        <v>0</v>
      </c>
      <c r="HQ68" s="6">
        <v>0</v>
      </c>
      <c r="HR68" s="5">
        <v>0</v>
      </c>
      <c r="HS68" s="8">
        <v>0</v>
      </c>
      <c r="HT68" s="6">
        <v>2</v>
      </c>
      <c r="HU68" s="5">
        <v>40</v>
      </c>
      <c r="HV68" s="8">
        <f t="shared" si="285"/>
        <v>20000</v>
      </c>
      <c r="HW68" s="6">
        <v>0</v>
      </c>
      <c r="HX68" s="5">
        <v>0</v>
      </c>
      <c r="HY68" s="8">
        <v>0</v>
      </c>
      <c r="HZ68" s="6">
        <v>0</v>
      </c>
      <c r="IA68" s="5">
        <v>0</v>
      </c>
      <c r="IB68" s="8">
        <v>0</v>
      </c>
      <c r="IC68" s="6">
        <v>0</v>
      </c>
      <c r="ID68" s="5">
        <v>0</v>
      </c>
      <c r="IE68" s="8">
        <v>0</v>
      </c>
      <c r="IF68" s="6">
        <v>0</v>
      </c>
      <c r="IG68" s="5">
        <v>0</v>
      </c>
      <c r="IH68" s="8">
        <v>0</v>
      </c>
      <c r="II68" s="6">
        <v>0</v>
      </c>
      <c r="IJ68" s="5">
        <v>0</v>
      </c>
      <c r="IK68" s="8">
        <v>0</v>
      </c>
      <c r="IL68" s="6">
        <v>0</v>
      </c>
      <c r="IM68" s="5">
        <v>0</v>
      </c>
      <c r="IN68" s="8">
        <v>0</v>
      </c>
      <c r="IO68" s="6">
        <v>18</v>
      </c>
      <c r="IP68" s="5">
        <v>239</v>
      </c>
      <c r="IQ68" s="8">
        <f t="shared" si="287"/>
        <v>13277.777777777779</v>
      </c>
      <c r="IR68" s="6">
        <v>0</v>
      </c>
      <c r="IS68" s="5">
        <v>0</v>
      </c>
      <c r="IT68" s="8">
        <v>0</v>
      </c>
      <c r="IU68" s="6">
        <v>73</v>
      </c>
      <c r="IV68" s="5">
        <v>1033</v>
      </c>
      <c r="IW68" s="8">
        <f>IV68/IU68*1000</f>
        <v>14150.684931506848</v>
      </c>
      <c r="IX68" s="6">
        <v>1561</v>
      </c>
      <c r="IY68" s="5">
        <v>23023</v>
      </c>
      <c r="IZ68" s="8">
        <f t="shared" si="289"/>
        <v>14748.878923766815</v>
      </c>
      <c r="JA68" s="6">
        <f t="shared" si="165"/>
        <v>1904</v>
      </c>
      <c r="JB68" s="8">
        <f t="shared" si="166"/>
        <v>29080</v>
      </c>
    </row>
    <row r="69" spans="1:262" x14ac:dyDescent="0.3">
      <c r="A69" s="43">
        <v>2008</v>
      </c>
      <c r="B69" s="44" t="s">
        <v>13</v>
      </c>
      <c r="C69" s="6">
        <v>0</v>
      </c>
      <c r="D69" s="5">
        <v>0</v>
      </c>
      <c r="E69" s="8">
        <v>0</v>
      </c>
      <c r="F69" s="6">
        <v>28</v>
      </c>
      <c r="G69" s="5">
        <v>423</v>
      </c>
      <c r="H69" s="8">
        <f t="shared" si="291"/>
        <v>15107.142857142857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4</v>
      </c>
      <c r="AW69" s="5">
        <v>22</v>
      </c>
      <c r="AX69" s="8">
        <f t="shared" ref="AX69" si="306">AW69/AV69*1000</f>
        <v>5500</v>
      </c>
      <c r="AY69" s="6">
        <v>3</v>
      </c>
      <c r="AZ69" s="5">
        <v>82</v>
      </c>
      <c r="BA69" s="8">
        <f t="shared" si="292"/>
        <v>27333.333333333332</v>
      </c>
      <c r="BB69" s="6">
        <v>0</v>
      </c>
      <c r="BC69" s="5">
        <v>0</v>
      </c>
      <c r="BD69" s="8">
        <f t="shared" si="279"/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f t="shared" si="280"/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0</v>
      </c>
      <c r="BX69" s="5">
        <v>0</v>
      </c>
      <c r="BY69" s="8">
        <f t="shared" si="281"/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4</v>
      </c>
      <c r="CS69" s="5">
        <v>44</v>
      </c>
      <c r="CT69" s="8">
        <f t="shared" si="294"/>
        <v>11000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2</v>
      </c>
      <c r="DQ69" s="5">
        <v>25</v>
      </c>
      <c r="DR69" s="8">
        <f t="shared" ref="DR69:DR70" si="307">DQ69/DP69*1000</f>
        <v>12500</v>
      </c>
      <c r="DS69" s="6">
        <v>0</v>
      </c>
      <c r="DT69" s="5">
        <v>0</v>
      </c>
      <c r="DU69" s="8">
        <v>0</v>
      </c>
      <c r="DV69" s="6">
        <v>0</v>
      </c>
      <c r="DW69" s="5">
        <v>0</v>
      </c>
      <c r="DX69" s="8">
        <v>0</v>
      </c>
      <c r="DY69" s="6">
        <v>0</v>
      </c>
      <c r="DZ69" s="5">
        <v>0</v>
      </c>
      <c r="EA69" s="8">
        <v>0</v>
      </c>
      <c r="EB69" s="6">
        <v>0</v>
      </c>
      <c r="EC69" s="5">
        <v>0</v>
      </c>
      <c r="ED69" s="8">
        <v>0</v>
      </c>
      <c r="EE69" s="6">
        <v>71</v>
      </c>
      <c r="EF69" s="5">
        <v>2056</v>
      </c>
      <c r="EG69" s="8">
        <f t="shared" si="282"/>
        <v>28957.74647887324</v>
      </c>
      <c r="EH69" s="6">
        <v>0</v>
      </c>
      <c r="EI69" s="5">
        <v>0</v>
      </c>
      <c r="EJ69" s="8">
        <v>0</v>
      </c>
      <c r="EK69" s="6">
        <v>0</v>
      </c>
      <c r="EL69" s="5">
        <v>0</v>
      </c>
      <c r="EM69" s="8">
        <v>0</v>
      </c>
      <c r="EN69" s="6">
        <v>0</v>
      </c>
      <c r="EO69" s="5">
        <v>0</v>
      </c>
      <c r="EP69" s="8">
        <v>0</v>
      </c>
      <c r="EQ69" s="6">
        <v>0</v>
      </c>
      <c r="ER69" s="5">
        <v>0</v>
      </c>
      <c r="ES69" s="8">
        <v>0</v>
      </c>
      <c r="ET69" s="6">
        <v>0</v>
      </c>
      <c r="EU69" s="5">
        <v>0</v>
      </c>
      <c r="EV69" s="8">
        <v>0</v>
      </c>
      <c r="EW69" s="6">
        <v>0</v>
      </c>
      <c r="EX69" s="5">
        <v>0</v>
      </c>
      <c r="EY69" s="8">
        <v>0</v>
      </c>
      <c r="EZ69" s="6">
        <v>123</v>
      </c>
      <c r="FA69" s="5">
        <v>1847</v>
      </c>
      <c r="FB69" s="8">
        <f t="shared" si="283"/>
        <v>15016.260162601626</v>
      </c>
      <c r="FC69" s="6">
        <v>0</v>
      </c>
      <c r="FD69" s="5">
        <v>0</v>
      </c>
      <c r="FE69" s="8">
        <v>0</v>
      </c>
      <c r="FF69" s="6">
        <v>0</v>
      </c>
      <c r="FG69" s="5">
        <v>0</v>
      </c>
      <c r="FH69" s="8">
        <v>0</v>
      </c>
      <c r="FI69" s="6">
        <v>0</v>
      </c>
      <c r="FJ69" s="5">
        <v>0</v>
      </c>
      <c r="FK69" s="8">
        <v>0</v>
      </c>
      <c r="FL69" s="6">
        <v>0</v>
      </c>
      <c r="FM69" s="5">
        <v>0</v>
      </c>
      <c r="FN69" s="8">
        <v>0</v>
      </c>
      <c r="FO69" s="6">
        <v>0</v>
      </c>
      <c r="FP69" s="5">
        <v>0</v>
      </c>
      <c r="FQ69" s="8">
        <v>0</v>
      </c>
      <c r="FR69" s="6">
        <v>0</v>
      </c>
      <c r="FS69" s="5">
        <v>0</v>
      </c>
      <c r="FT69" s="8">
        <v>0</v>
      </c>
      <c r="FU69" s="6">
        <v>0</v>
      </c>
      <c r="FV69" s="5">
        <v>0</v>
      </c>
      <c r="FW69" s="8">
        <v>0</v>
      </c>
      <c r="FX69" s="6">
        <v>0</v>
      </c>
      <c r="FY69" s="5">
        <v>0</v>
      </c>
      <c r="FZ69" s="8">
        <v>0</v>
      </c>
      <c r="GA69" s="6">
        <v>0</v>
      </c>
      <c r="GB69" s="5">
        <v>0</v>
      </c>
      <c r="GC69" s="8">
        <v>0</v>
      </c>
      <c r="GD69" s="6">
        <v>0</v>
      </c>
      <c r="GE69" s="5">
        <v>0</v>
      </c>
      <c r="GF69" s="8">
        <v>0</v>
      </c>
      <c r="GG69" s="6">
        <v>0</v>
      </c>
      <c r="GH69" s="5">
        <v>0</v>
      </c>
      <c r="GI69" s="8">
        <v>0</v>
      </c>
      <c r="GJ69" s="6">
        <v>0</v>
      </c>
      <c r="GK69" s="5">
        <v>0</v>
      </c>
      <c r="GL69" s="8">
        <v>0</v>
      </c>
      <c r="GM69" s="6">
        <v>0</v>
      </c>
      <c r="GN69" s="5">
        <v>0</v>
      </c>
      <c r="GO69" s="8">
        <v>0</v>
      </c>
      <c r="GP69" s="6">
        <v>0</v>
      </c>
      <c r="GQ69" s="5">
        <v>0</v>
      </c>
      <c r="GR69" s="8">
        <v>0</v>
      </c>
      <c r="GS69" s="6">
        <v>0</v>
      </c>
      <c r="GT69" s="5">
        <v>0</v>
      </c>
      <c r="GU69" s="8">
        <v>0</v>
      </c>
      <c r="GV69" s="6">
        <v>0</v>
      </c>
      <c r="GW69" s="5">
        <v>0</v>
      </c>
      <c r="GX69" s="8">
        <v>0</v>
      </c>
      <c r="GY69" s="6">
        <v>0</v>
      </c>
      <c r="GZ69" s="5">
        <v>0</v>
      </c>
      <c r="HA69" s="8">
        <v>0</v>
      </c>
      <c r="HB69" s="6">
        <v>0</v>
      </c>
      <c r="HC69" s="5">
        <v>0</v>
      </c>
      <c r="HD69" s="8">
        <v>0</v>
      </c>
      <c r="HE69" s="6">
        <v>0</v>
      </c>
      <c r="HF69" s="5">
        <v>0</v>
      </c>
      <c r="HG69" s="8">
        <v>0</v>
      </c>
      <c r="HH69" s="6">
        <v>0</v>
      </c>
      <c r="HI69" s="5">
        <v>0</v>
      </c>
      <c r="HJ69" s="8">
        <v>0</v>
      </c>
      <c r="HK69" s="6">
        <v>0</v>
      </c>
      <c r="HL69" s="5">
        <v>0</v>
      </c>
      <c r="HM69" s="8">
        <v>0</v>
      </c>
      <c r="HN69" s="6">
        <v>0</v>
      </c>
      <c r="HO69" s="5">
        <v>0</v>
      </c>
      <c r="HP69" s="8">
        <v>0</v>
      </c>
      <c r="HQ69" s="6">
        <v>0</v>
      </c>
      <c r="HR69" s="5">
        <v>0</v>
      </c>
      <c r="HS69" s="8">
        <v>0</v>
      </c>
      <c r="HT69" s="6">
        <v>21</v>
      </c>
      <c r="HU69" s="5">
        <v>105</v>
      </c>
      <c r="HV69" s="8">
        <f t="shared" si="285"/>
        <v>5000</v>
      </c>
      <c r="HW69" s="6">
        <v>0</v>
      </c>
      <c r="HX69" s="5">
        <v>0</v>
      </c>
      <c r="HY69" s="8">
        <v>0</v>
      </c>
      <c r="HZ69" s="6">
        <v>0</v>
      </c>
      <c r="IA69" s="5">
        <v>0</v>
      </c>
      <c r="IB69" s="8">
        <v>0</v>
      </c>
      <c r="IC69" s="6">
        <v>0</v>
      </c>
      <c r="ID69" s="5">
        <v>0</v>
      </c>
      <c r="IE69" s="8">
        <v>0</v>
      </c>
      <c r="IF69" s="6">
        <v>0</v>
      </c>
      <c r="IG69" s="5">
        <v>0</v>
      </c>
      <c r="IH69" s="8">
        <v>0</v>
      </c>
      <c r="II69" s="6">
        <v>0</v>
      </c>
      <c r="IJ69" s="5">
        <v>0</v>
      </c>
      <c r="IK69" s="8">
        <v>0</v>
      </c>
      <c r="IL69" s="6">
        <v>0</v>
      </c>
      <c r="IM69" s="5">
        <v>0</v>
      </c>
      <c r="IN69" s="8">
        <v>0</v>
      </c>
      <c r="IO69" s="6">
        <v>8</v>
      </c>
      <c r="IP69" s="5">
        <v>154</v>
      </c>
      <c r="IQ69" s="8">
        <f t="shared" si="287"/>
        <v>19250</v>
      </c>
      <c r="IR69" s="6">
        <v>0</v>
      </c>
      <c r="IS69" s="5">
        <v>0</v>
      </c>
      <c r="IT69" s="8">
        <v>0</v>
      </c>
      <c r="IU69" s="6">
        <v>72</v>
      </c>
      <c r="IV69" s="5">
        <v>1033</v>
      </c>
      <c r="IW69" s="8">
        <f t="shared" si="288"/>
        <v>14347.222222222221</v>
      </c>
      <c r="IX69" s="6">
        <v>1418</v>
      </c>
      <c r="IY69" s="5">
        <v>18898</v>
      </c>
      <c r="IZ69" s="8">
        <f t="shared" si="289"/>
        <v>13327.22143864598</v>
      </c>
      <c r="JA69" s="6">
        <f t="shared" si="165"/>
        <v>1754</v>
      </c>
      <c r="JB69" s="8">
        <f t="shared" si="166"/>
        <v>24689</v>
      </c>
    </row>
    <row r="70" spans="1:262" ht="15" thickBot="1" x14ac:dyDescent="0.35">
      <c r="A70" s="50"/>
      <c r="B70" s="51" t="s">
        <v>14</v>
      </c>
      <c r="C70" s="35">
        <f>SUM(C58:C69)</f>
        <v>0</v>
      </c>
      <c r="D70" s="34">
        <f>SUM(D58:D69)</f>
        <v>0</v>
      </c>
      <c r="E70" s="36"/>
      <c r="F70" s="35">
        <f>SUM(F58:F69)</f>
        <v>185</v>
      </c>
      <c r="G70" s="34">
        <f>SUM(G58:G69)</f>
        <v>2393</v>
      </c>
      <c r="H70" s="36"/>
      <c r="I70" s="35">
        <f t="shared" ref="I70:J70" si="308">SUM(I58:I69)</f>
        <v>6</v>
      </c>
      <c r="J70" s="34">
        <f t="shared" si="308"/>
        <v>28</v>
      </c>
      <c r="K70" s="36"/>
      <c r="L70" s="35">
        <f>SUM(L58:L69)</f>
        <v>0</v>
      </c>
      <c r="M70" s="34">
        <f>SUM(M58:M69)</f>
        <v>0</v>
      </c>
      <c r="N70" s="36"/>
      <c r="O70" s="35">
        <f>SUM(O58:O69)</f>
        <v>0</v>
      </c>
      <c r="P70" s="34">
        <f>SUM(P58:P69)</f>
        <v>0</v>
      </c>
      <c r="Q70" s="36"/>
      <c r="R70" s="35">
        <f>SUM(R58:R69)</f>
        <v>0</v>
      </c>
      <c r="S70" s="34">
        <f>SUM(S58:S69)</f>
        <v>0</v>
      </c>
      <c r="T70" s="36"/>
      <c r="U70" s="35">
        <f>SUM(U58:U69)</f>
        <v>1</v>
      </c>
      <c r="V70" s="34">
        <f>SUM(V58:V69)</f>
        <v>26</v>
      </c>
      <c r="W70" s="36"/>
      <c r="X70" s="35">
        <f>SUM(X58:X69)</f>
        <v>0</v>
      </c>
      <c r="Y70" s="34">
        <f>SUM(Y58:Y69)</f>
        <v>0</v>
      </c>
      <c r="Z70" s="36"/>
      <c r="AA70" s="35">
        <f>SUM(AA58:AA69)</f>
        <v>0</v>
      </c>
      <c r="AB70" s="34">
        <f>SUM(AB58:AB69)</f>
        <v>0</v>
      </c>
      <c r="AC70" s="36"/>
      <c r="AD70" s="35">
        <f t="shared" ref="AD70:AE70" si="309">SUM(AD58:AD69)</f>
        <v>0</v>
      </c>
      <c r="AE70" s="34">
        <f t="shared" si="309"/>
        <v>0</v>
      </c>
      <c r="AF70" s="36"/>
      <c r="AG70" s="35">
        <f>SUM(AG58:AG69)</f>
        <v>0</v>
      </c>
      <c r="AH70" s="34">
        <f>SUM(AH58:AH69)</f>
        <v>0</v>
      </c>
      <c r="AI70" s="36"/>
      <c r="AJ70" s="35">
        <f>SUM(AJ58:AJ69)</f>
        <v>0</v>
      </c>
      <c r="AK70" s="34">
        <f>SUM(AK58:AK69)</f>
        <v>0</v>
      </c>
      <c r="AL70" s="36"/>
      <c r="AM70" s="35">
        <f>SUM(AM58:AM69)</f>
        <v>0</v>
      </c>
      <c r="AN70" s="34">
        <f>SUM(AN58:AN69)</f>
        <v>0</v>
      </c>
      <c r="AO70" s="36"/>
      <c r="AP70" s="35">
        <f>SUM(AP58:AP69)</f>
        <v>0</v>
      </c>
      <c r="AQ70" s="34">
        <f>SUM(AQ58:AQ69)</f>
        <v>0</v>
      </c>
      <c r="AR70" s="36"/>
      <c r="AS70" s="35">
        <f t="shared" ref="AS70:AT70" si="310">SUM(AS58:AS69)</f>
        <v>0</v>
      </c>
      <c r="AT70" s="34">
        <f t="shared" si="310"/>
        <v>0</v>
      </c>
      <c r="AU70" s="36"/>
      <c r="AV70" s="35">
        <f>SUM(AV58:AV69)</f>
        <v>4</v>
      </c>
      <c r="AW70" s="34">
        <f>SUM(AW58:AW69)</f>
        <v>22</v>
      </c>
      <c r="AX70" s="36"/>
      <c r="AY70" s="35">
        <f t="shared" ref="AY70:AZ70" si="311">SUM(AY58:AY69)</f>
        <v>33</v>
      </c>
      <c r="AZ70" s="34">
        <f t="shared" si="311"/>
        <v>472</v>
      </c>
      <c r="BA70" s="36"/>
      <c r="BB70" s="35">
        <f t="shared" ref="BB70:BC70" si="312">SUM(BB58:BB69)</f>
        <v>0</v>
      </c>
      <c r="BC70" s="34">
        <f t="shared" si="312"/>
        <v>0</v>
      </c>
      <c r="BD70" s="36"/>
      <c r="BE70" s="35">
        <f t="shared" ref="BE70:BF70" si="313">SUM(BE58:BE69)</f>
        <v>0</v>
      </c>
      <c r="BF70" s="34">
        <f t="shared" si="313"/>
        <v>0</v>
      </c>
      <c r="BG70" s="36"/>
      <c r="BH70" s="35">
        <f t="shared" ref="BH70:BI70" si="314">SUM(BH58:BH69)</f>
        <v>0</v>
      </c>
      <c r="BI70" s="34">
        <f t="shared" si="314"/>
        <v>0</v>
      </c>
      <c r="BJ70" s="36"/>
      <c r="BK70" s="35">
        <f t="shared" ref="BK70:BL70" si="315">SUM(BK58:BK69)</f>
        <v>0</v>
      </c>
      <c r="BL70" s="34">
        <f t="shared" si="315"/>
        <v>0</v>
      </c>
      <c r="BM70" s="36"/>
      <c r="BN70" s="35">
        <f t="shared" ref="BN70:BO70" si="316">SUM(BN58:BN69)</f>
        <v>0</v>
      </c>
      <c r="BO70" s="34">
        <f t="shared" si="316"/>
        <v>0</v>
      </c>
      <c r="BP70" s="36"/>
      <c r="BQ70" s="35">
        <f t="shared" ref="BQ70:BR70" si="317">SUM(BQ58:BQ69)</f>
        <v>0</v>
      </c>
      <c r="BR70" s="34">
        <f t="shared" si="317"/>
        <v>0</v>
      </c>
      <c r="BS70" s="36"/>
      <c r="BT70" s="35">
        <f t="shared" ref="BT70:BU70" si="318">SUM(BT58:BT69)</f>
        <v>0</v>
      </c>
      <c r="BU70" s="34">
        <f t="shared" si="318"/>
        <v>0</v>
      </c>
      <c r="BV70" s="36"/>
      <c r="BW70" s="35">
        <f t="shared" ref="BW70:BX70" si="319">SUM(BW58:BW69)</f>
        <v>0</v>
      </c>
      <c r="BX70" s="34">
        <f t="shared" si="319"/>
        <v>0</v>
      </c>
      <c r="BY70" s="36"/>
      <c r="BZ70" s="35">
        <f>SUM(BZ58:BZ69)</f>
        <v>0</v>
      </c>
      <c r="CA70" s="34">
        <f>SUM(CA58:CA69)</f>
        <v>0</v>
      </c>
      <c r="CB70" s="36"/>
      <c r="CC70" s="35">
        <f t="shared" ref="CC70:CD70" si="320">SUM(CC58:CC69)</f>
        <v>0</v>
      </c>
      <c r="CD70" s="34">
        <f t="shared" si="320"/>
        <v>0</v>
      </c>
      <c r="CE70" s="36"/>
      <c r="CF70" s="35">
        <f>SUM(CF58:CF69)</f>
        <v>0</v>
      </c>
      <c r="CG70" s="34">
        <f>SUM(CG58:CG69)</f>
        <v>0</v>
      </c>
      <c r="CH70" s="36"/>
      <c r="CI70" s="35">
        <f>SUM(CI58:CI69)</f>
        <v>0</v>
      </c>
      <c r="CJ70" s="34">
        <f>SUM(CJ58:CJ69)</f>
        <v>0</v>
      </c>
      <c r="CK70" s="36"/>
      <c r="CL70" s="35">
        <f t="shared" ref="CL70:CM70" si="321">SUM(CL58:CL69)</f>
        <v>0</v>
      </c>
      <c r="CM70" s="34">
        <f t="shared" si="321"/>
        <v>0</v>
      </c>
      <c r="CN70" s="36"/>
      <c r="CO70" s="35">
        <f t="shared" ref="CO70:CP70" si="322">SUM(CO58:CO69)</f>
        <v>20</v>
      </c>
      <c r="CP70" s="34">
        <f t="shared" si="322"/>
        <v>324</v>
      </c>
      <c r="CQ70" s="36"/>
      <c r="CR70" s="35">
        <f t="shared" ref="CR70:CS70" si="323">SUM(CR58:CR69)</f>
        <v>31</v>
      </c>
      <c r="CS70" s="34">
        <f t="shared" si="323"/>
        <v>461</v>
      </c>
      <c r="CT70" s="36"/>
      <c r="CU70" s="35">
        <f t="shared" ref="CU70:CV70" si="324">SUM(CU58:CU69)</f>
        <v>9</v>
      </c>
      <c r="CV70" s="34">
        <f t="shared" si="324"/>
        <v>78</v>
      </c>
      <c r="CW70" s="36"/>
      <c r="CX70" s="35">
        <f t="shared" ref="CX70:CY70" si="325">SUM(CX58:CX69)</f>
        <v>0</v>
      </c>
      <c r="CY70" s="34">
        <f t="shared" si="325"/>
        <v>0</v>
      </c>
      <c r="CZ70" s="36"/>
      <c r="DA70" s="35">
        <f t="shared" ref="DA70:DB70" si="326">SUM(DA58:DA69)</f>
        <v>0</v>
      </c>
      <c r="DB70" s="34">
        <f t="shared" si="326"/>
        <v>0</v>
      </c>
      <c r="DC70" s="36"/>
      <c r="DD70" s="35">
        <f t="shared" ref="DD70:DE70" si="327">SUM(DD58:DD69)</f>
        <v>1</v>
      </c>
      <c r="DE70" s="34">
        <f t="shared" si="327"/>
        <v>7</v>
      </c>
      <c r="DF70" s="36"/>
      <c r="DG70" s="35">
        <f t="shared" ref="DG70:DH70" si="328">SUM(DG58:DG69)</f>
        <v>0</v>
      </c>
      <c r="DH70" s="34">
        <f t="shared" si="328"/>
        <v>0</v>
      </c>
      <c r="DI70" s="36"/>
      <c r="DJ70" s="35">
        <f t="shared" ref="DJ70:DK70" si="329">SUM(DJ58:DJ69)</f>
        <v>0</v>
      </c>
      <c r="DK70" s="34">
        <f t="shared" si="329"/>
        <v>0</v>
      </c>
      <c r="DL70" s="36"/>
      <c r="DM70" s="35">
        <f t="shared" ref="DM70:DN70" si="330">SUM(DM58:DM69)</f>
        <v>0</v>
      </c>
      <c r="DN70" s="34">
        <f t="shared" si="330"/>
        <v>0</v>
      </c>
      <c r="DO70" s="36"/>
      <c r="DP70" s="35">
        <f>SUM(DP58:DP69)</f>
        <v>2</v>
      </c>
      <c r="DQ70" s="34">
        <f>SUM(DQ58:DQ69)</f>
        <v>25</v>
      </c>
      <c r="DR70" s="36">
        <f t="shared" si="307"/>
        <v>12500</v>
      </c>
      <c r="DS70" s="35">
        <f>SUM(DS58:DS69)</f>
        <v>0</v>
      </c>
      <c r="DT70" s="34">
        <f>SUM(DT58:DT69)</f>
        <v>0</v>
      </c>
      <c r="DU70" s="36"/>
      <c r="DV70" s="35">
        <f t="shared" ref="DV70:DW70" si="331">SUM(DV58:DV69)</f>
        <v>0</v>
      </c>
      <c r="DW70" s="34">
        <f t="shared" si="331"/>
        <v>0</v>
      </c>
      <c r="DX70" s="36"/>
      <c r="DY70" s="35">
        <f t="shared" ref="DY70:DZ70" si="332">SUM(DY58:DY69)</f>
        <v>0</v>
      </c>
      <c r="DZ70" s="34">
        <f t="shared" si="332"/>
        <v>0</v>
      </c>
      <c r="EA70" s="36"/>
      <c r="EB70" s="35">
        <f t="shared" ref="EB70:EC70" si="333">SUM(EB58:EB69)</f>
        <v>8</v>
      </c>
      <c r="EC70" s="34">
        <f t="shared" si="333"/>
        <v>127</v>
      </c>
      <c r="ED70" s="36"/>
      <c r="EE70" s="35">
        <f t="shared" ref="EE70:EF70" si="334">SUM(EE58:EE69)</f>
        <v>607</v>
      </c>
      <c r="EF70" s="34">
        <f t="shared" si="334"/>
        <v>11131</v>
      </c>
      <c r="EG70" s="36"/>
      <c r="EH70" s="35">
        <f t="shared" ref="EH70:EI70" si="335">SUM(EH58:EH69)</f>
        <v>0</v>
      </c>
      <c r="EI70" s="34">
        <f t="shared" si="335"/>
        <v>0</v>
      </c>
      <c r="EJ70" s="36"/>
      <c r="EK70" s="35">
        <f t="shared" ref="EK70:EL70" si="336">SUM(EK58:EK69)</f>
        <v>0</v>
      </c>
      <c r="EL70" s="34">
        <f t="shared" si="336"/>
        <v>0</v>
      </c>
      <c r="EM70" s="36"/>
      <c r="EN70" s="35">
        <f t="shared" ref="EN70:EO70" si="337">SUM(EN58:EN69)</f>
        <v>0</v>
      </c>
      <c r="EO70" s="34">
        <f t="shared" si="337"/>
        <v>0</v>
      </c>
      <c r="EP70" s="36"/>
      <c r="EQ70" s="35">
        <f t="shared" ref="EQ70:ER70" si="338">SUM(EQ58:EQ69)</f>
        <v>0</v>
      </c>
      <c r="ER70" s="34">
        <f t="shared" si="338"/>
        <v>0</v>
      </c>
      <c r="ES70" s="36"/>
      <c r="ET70" s="35">
        <f t="shared" ref="ET70:EU70" si="339">SUM(ET58:ET69)</f>
        <v>0</v>
      </c>
      <c r="EU70" s="34">
        <f t="shared" si="339"/>
        <v>0</v>
      </c>
      <c r="EV70" s="36"/>
      <c r="EW70" s="35">
        <f t="shared" ref="EW70:EX70" si="340">SUM(EW58:EW69)</f>
        <v>0</v>
      </c>
      <c r="EX70" s="34">
        <f t="shared" si="340"/>
        <v>0</v>
      </c>
      <c r="EY70" s="36"/>
      <c r="EZ70" s="35">
        <f t="shared" ref="EZ70:FA70" si="341">SUM(EZ58:EZ69)</f>
        <v>4884</v>
      </c>
      <c r="FA70" s="34">
        <f t="shared" si="341"/>
        <v>26467</v>
      </c>
      <c r="FB70" s="36"/>
      <c r="FC70" s="35">
        <f t="shared" ref="FC70:FD70" si="342">SUM(FC58:FC69)</f>
        <v>0</v>
      </c>
      <c r="FD70" s="34">
        <f t="shared" si="342"/>
        <v>0</v>
      </c>
      <c r="FE70" s="36"/>
      <c r="FF70" s="35">
        <f t="shared" ref="FF70:FG70" si="343">SUM(FF58:FF69)</f>
        <v>15</v>
      </c>
      <c r="FG70" s="34">
        <f t="shared" si="343"/>
        <v>182</v>
      </c>
      <c r="FH70" s="36"/>
      <c r="FI70" s="35">
        <f t="shared" ref="FI70:FJ70" si="344">SUM(FI58:FI69)</f>
        <v>17</v>
      </c>
      <c r="FJ70" s="34">
        <f t="shared" si="344"/>
        <v>838</v>
      </c>
      <c r="FK70" s="36"/>
      <c r="FL70" s="35">
        <f t="shared" ref="FL70:FM70" si="345">SUM(FL58:FL69)</f>
        <v>1</v>
      </c>
      <c r="FM70" s="34">
        <f t="shared" si="345"/>
        <v>4</v>
      </c>
      <c r="FN70" s="36"/>
      <c r="FO70" s="35">
        <f t="shared" ref="FO70:FP70" si="346">SUM(FO58:FO69)</f>
        <v>0</v>
      </c>
      <c r="FP70" s="34">
        <f t="shared" si="346"/>
        <v>0</v>
      </c>
      <c r="FQ70" s="36"/>
      <c r="FR70" s="35">
        <f t="shared" ref="FR70:FS70" si="347">SUM(FR58:FR69)</f>
        <v>0</v>
      </c>
      <c r="FS70" s="34">
        <f t="shared" si="347"/>
        <v>0</v>
      </c>
      <c r="FT70" s="36"/>
      <c r="FU70" s="35">
        <f t="shared" ref="FU70:FV70" si="348">SUM(FU58:FU69)</f>
        <v>0</v>
      </c>
      <c r="FV70" s="34">
        <f t="shared" si="348"/>
        <v>4</v>
      </c>
      <c r="FW70" s="36"/>
      <c r="FX70" s="35">
        <f t="shared" ref="FX70:FY70" si="349">SUM(FX58:FX69)</f>
        <v>6</v>
      </c>
      <c r="FY70" s="34">
        <f t="shared" si="349"/>
        <v>21</v>
      </c>
      <c r="FZ70" s="36"/>
      <c r="GA70" s="35">
        <f t="shared" ref="GA70:GB70" si="350">SUM(GA58:GA69)</f>
        <v>1</v>
      </c>
      <c r="GB70" s="34">
        <f t="shared" si="350"/>
        <v>29</v>
      </c>
      <c r="GC70" s="36"/>
      <c r="GD70" s="35">
        <f t="shared" ref="GD70:GE70" si="351">SUM(GD58:GD69)</f>
        <v>0</v>
      </c>
      <c r="GE70" s="34">
        <f t="shared" si="351"/>
        <v>0</v>
      </c>
      <c r="GF70" s="36"/>
      <c r="GG70" s="35">
        <f t="shared" ref="GG70:GH70" si="352">SUM(GG58:GG69)</f>
        <v>0</v>
      </c>
      <c r="GH70" s="34">
        <f t="shared" si="352"/>
        <v>0</v>
      </c>
      <c r="GI70" s="36"/>
      <c r="GJ70" s="35">
        <f t="shared" ref="GJ70:GK70" si="353">SUM(GJ58:GJ69)</f>
        <v>0</v>
      </c>
      <c r="GK70" s="34">
        <f t="shared" si="353"/>
        <v>0</v>
      </c>
      <c r="GL70" s="36"/>
      <c r="GM70" s="35">
        <f t="shared" ref="GM70:GN70" si="354">SUM(GM58:GM69)</f>
        <v>12</v>
      </c>
      <c r="GN70" s="34">
        <f t="shared" si="354"/>
        <v>143</v>
      </c>
      <c r="GO70" s="36"/>
      <c r="GP70" s="35">
        <f t="shared" ref="GP70:GQ70" si="355">SUM(GP58:GP69)</f>
        <v>0</v>
      </c>
      <c r="GQ70" s="34">
        <f t="shared" si="355"/>
        <v>0</v>
      </c>
      <c r="GR70" s="36"/>
      <c r="GS70" s="35">
        <f t="shared" ref="GS70:GT70" si="356">SUM(GS58:GS69)</f>
        <v>0</v>
      </c>
      <c r="GT70" s="34">
        <f t="shared" si="356"/>
        <v>0</v>
      </c>
      <c r="GU70" s="36"/>
      <c r="GV70" s="35">
        <f t="shared" ref="GV70:GW70" si="357">SUM(GV58:GV69)</f>
        <v>13</v>
      </c>
      <c r="GW70" s="34">
        <f t="shared" si="357"/>
        <v>194</v>
      </c>
      <c r="GX70" s="36"/>
      <c r="GY70" s="35">
        <f t="shared" ref="GY70:GZ70" si="358">SUM(GY58:GY69)</f>
        <v>0</v>
      </c>
      <c r="GZ70" s="34">
        <f t="shared" si="358"/>
        <v>0</v>
      </c>
      <c r="HA70" s="36"/>
      <c r="HB70" s="35">
        <f t="shared" ref="HB70:HC70" si="359">SUM(HB58:HB69)</f>
        <v>0</v>
      </c>
      <c r="HC70" s="34">
        <f t="shared" si="359"/>
        <v>0</v>
      </c>
      <c r="HD70" s="36"/>
      <c r="HE70" s="35">
        <f t="shared" ref="HE70:HF70" si="360">SUM(HE58:HE69)</f>
        <v>0</v>
      </c>
      <c r="HF70" s="34">
        <f t="shared" si="360"/>
        <v>0</v>
      </c>
      <c r="HG70" s="36"/>
      <c r="HH70" s="35">
        <f t="shared" ref="HH70:HI70" si="361">SUM(HH58:HH69)</f>
        <v>0</v>
      </c>
      <c r="HI70" s="34">
        <f t="shared" si="361"/>
        <v>0</v>
      </c>
      <c r="HJ70" s="36"/>
      <c r="HK70" s="35">
        <f t="shared" ref="HK70:HL70" si="362">SUM(HK58:HK69)</f>
        <v>0</v>
      </c>
      <c r="HL70" s="34">
        <f t="shared" si="362"/>
        <v>0</v>
      </c>
      <c r="HM70" s="36"/>
      <c r="HN70" s="35">
        <f t="shared" ref="HN70:HO70" si="363">SUM(HN58:HN69)</f>
        <v>10</v>
      </c>
      <c r="HO70" s="34">
        <f t="shared" si="363"/>
        <v>181</v>
      </c>
      <c r="HP70" s="36"/>
      <c r="HQ70" s="35">
        <f t="shared" ref="HQ70:HR70" si="364">SUM(HQ58:HQ69)</f>
        <v>0</v>
      </c>
      <c r="HR70" s="34">
        <f t="shared" si="364"/>
        <v>0</v>
      </c>
      <c r="HS70" s="36"/>
      <c r="HT70" s="35">
        <f t="shared" ref="HT70:HU70" si="365">SUM(HT58:HT69)</f>
        <v>35</v>
      </c>
      <c r="HU70" s="34">
        <f t="shared" si="365"/>
        <v>346</v>
      </c>
      <c r="HV70" s="36"/>
      <c r="HW70" s="35">
        <f t="shared" ref="HW70:HX70" si="366">SUM(HW58:HW69)</f>
        <v>0</v>
      </c>
      <c r="HX70" s="34">
        <f t="shared" si="366"/>
        <v>0</v>
      </c>
      <c r="HY70" s="36"/>
      <c r="HZ70" s="35">
        <f t="shared" ref="HZ70:IA70" si="367">SUM(HZ58:HZ69)</f>
        <v>0</v>
      </c>
      <c r="IA70" s="34">
        <f t="shared" si="367"/>
        <v>0</v>
      </c>
      <c r="IB70" s="36"/>
      <c r="IC70" s="35">
        <f t="shared" ref="IC70:ID70" si="368">SUM(IC58:IC69)</f>
        <v>8</v>
      </c>
      <c r="ID70" s="34">
        <f t="shared" si="368"/>
        <v>131</v>
      </c>
      <c r="IE70" s="36"/>
      <c r="IF70" s="35">
        <f t="shared" ref="IF70:IG70" si="369">SUM(IF58:IF69)</f>
        <v>0</v>
      </c>
      <c r="IG70" s="34">
        <f t="shared" si="369"/>
        <v>0</v>
      </c>
      <c r="IH70" s="36"/>
      <c r="II70" s="35">
        <f t="shared" ref="II70:IJ70" si="370">SUM(II58:II69)</f>
        <v>0</v>
      </c>
      <c r="IJ70" s="34">
        <f t="shared" si="370"/>
        <v>0</v>
      </c>
      <c r="IK70" s="36"/>
      <c r="IL70" s="35">
        <f t="shared" ref="IL70:IM70" si="371">SUM(IL58:IL69)</f>
        <v>0</v>
      </c>
      <c r="IM70" s="34">
        <f t="shared" si="371"/>
        <v>0</v>
      </c>
      <c r="IN70" s="36"/>
      <c r="IO70" s="35">
        <f t="shared" ref="IO70:IP70" si="372">SUM(IO58:IO69)</f>
        <v>165</v>
      </c>
      <c r="IP70" s="34">
        <f t="shared" si="372"/>
        <v>2260</v>
      </c>
      <c r="IQ70" s="36">
        <f t="shared" si="287"/>
        <v>13696.969696969698</v>
      </c>
      <c r="IR70" s="35">
        <f t="shared" ref="IR70:IS70" si="373">SUM(IR58:IR69)</f>
        <v>0</v>
      </c>
      <c r="IS70" s="34">
        <f t="shared" si="373"/>
        <v>0</v>
      </c>
      <c r="IT70" s="36"/>
      <c r="IU70" s="35">
        <f t="shared" ref="IU70:IV70" si="374">SUM(IU58:IU69)</f>
        <v>834</v>
      </c>
      <c r="IV70" s="34">
        <f t="shared" si="374"/>
        <v>12936</v>
      </c>
      <c r="IW70" s="36"/>
      <c r="IX70" s="35">
        <f t="shared" ref="IX70:IY70" si="375">SUM(IX58:IX69)</f>
        <v>10149</v>
      </c>
      <c r="IY70" s="34">
        <f t="shared" si="375"/>
        <v>109783</v>
      </c>
      <c r="IZ70" s="36"/>
      <c r="JA70" s="35">
        <f t="shared" ref="JA70:JA101" si="376">SUM(C70,F70,I70,L70,R70,U70,X70,AD70,AM70,AP70,AS70,AV70,AY70,BE70,BH70,BN70,BQ70,CC70,CL70,CO70,CR70,CU70,CX70,DD70,DG70,DJ70,DM70,DP70,DS70,DV70,DY70,EB70,EE70,EH70,EQ70,ET70,EW70,EZ70,FC70,FF70,FI70,FL70,FO70,FR70,FU70,FX70,GA70,GG70,GM70,GV70,GY70,HB70,HE70,HH70,HK70,HN70,BT70,HQ70,HT70,HW70,HZ70,IC70,IF70,II70,IL70,IO70,IR70,IU70,IX70)</f>
        <v>17057</v>
      </c>
      <c r="JB70" s="36">
        <f t="shared" ref="JB70:JB101" si="377">SUM(D70,G70,J70,M70,S70,V70,Y70,AE70,AN70,AQ70,AT70,AW70,AZ70,BF70,BI70,BO70,BR70,CD70,CM70,CP70,CS70,CV70,CY70,DE70,DH70,DK70,DN70,DQ70,DT70,DW70,DZ70,EC70,EF70,EI70,ER70,EU70,EX70,FA70,FD70,FG70,FJ70,FM70,FP70,FS70,FV70,FY70,GB70,GH70,GN70,GW70,GZ70,HC70,HF70,HI70,HL70,HO70,BU70,HR70,HU70,HX70,IA70,ID70,IG70,IJ70,IM70,IP70,IS70,IV70,IY70)</f>
        <v>168613</v>
      </c>
    </row>
    <row r="71" spans="1:262" x14ac:dyDescent="0.3">
      <c r="A71" s="43">
        <v>2009</v>
      </c>
      <c r="B71" s="44" t="s">
        <v>2</v>
      </c>
      <c r="C71" s="6">
        <v>0</v>
      </c>
      <c r="D71" s="5">
        <v>0</v>
      </c>
      <c r="E71" s="8">
        <v>0</v>
      </c>
      <c r="F71" s="6">
        <v>4</v>
      </c>
      <c r="G71" s="5">
        <v>79</v>
      </c>
      <c r="H71" s="8">
        <f>G71/F71*1000</f>
        <v>19750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41</v>
      </c>
      <c r="AZ71" s="5">
        <v>292</v>
      </c>
      <c r="BA71" s="8">
        <f>AZ71/AY71*1000</f>
        <v>7121.9512195121952</v>
      </c>
      <c r="BB71" s="6">
        <v>0</v>
      </c>
      <c r="BC71" s="5">
        <v>0</v>
      </c>
      <c r="BD71" s="8">
        <f t="shared" ref="BD71:BD82" si="378">IF(BB71=0,0,BC71/BB71*1000)</f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f t="shared" ref="BM71:BM82" si="379">IF(BK71=0,0,BL71/BK71*1000)</f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f t="shared" ref="BY71:BY82" si="380">IF(BW71=0,0,BX71/BW71*1000)</f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>
        <v>2</v>
      </c>
      <c r="CP71" s="5">
        <v>38</v>
      </c>
      <c r="CQ71" s="8">
        <f>CP71/CO71*1000</f>
        <v>19000</v>
      </c>
      <c r="CR71" s="6">
        <v>1</v>
      </c>
      <c r="CS71" s="5">
        <v>17</v>
      </c>
      <c r="CT71" s="8">
        <f>CS71/CR71*1000</f>
        <v>17000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2</v>
      </c>
      <c r="DN71" s="5">
        <v>29</v>
      </c>
      <c r="DO71" s="8">
        <f>DN71/DM71*1000</f>
        <v>14500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0</v>
      </c>
      <c r="DZ71" s="5">
        <v>0</v>
      </c>
      <c r="EA71" s="8">
        <v>0</v>
      </c>
      <c r="EB71" s="6">
        <v>0</v>
      </c>
      <c r="EC71" s="5">
        <v>0</v>
      </c>
      <c r="ED71" s="8">
        <v>0</v>
      </c>
      <c r="EE71" s="6">
        <v>108</v>
      </c>
      <c r="EF71" s="5">
        <v>1546</v>
      </c>
      <c r="EG71" s="8">
        <f t="shared" ref="EG71:EG82" si="381">EF71/EE71*1000</f>
        <v>14314.814814814816</v>
      </c>
      <c r="EH71" s="6">
        <v>0</v>
      </c>
      <c r="EI71" s="5">
        <v>0</v>
      </c>
      <c r="EJ71" s="8">
        <v>0</v>
      </c>
      <c r="EK71" s="6">
        <v>0</v>
      </c>
      <c r="EL71" s="5">
        <v>0</v>
      </c>
      <c r="EM71" s="8">
        <v>0</v>
      </c>
      <c r="EN71" s="6">
        <v>0</v>
      </c>
      <c r="EO71" s="5">
        <v>0</v>
      </c>
      <c r="EP71" s="8">
        <v>0</v>
      </c>
      <c r="EQ71" s="6">
        <v>0</v>
      </c>
      <c r="ER71" s="5">
        <v>0</v>
      </c>
      <c r="ES71" s="8">
        <v>0</v>
      </c>
      <c r="ET71" s="6">
        <v>0</v>
      </c>
      <c r="EU71" s="5">
        <v>0</v>
      </c>
      <c r="EV71" s="8">
        <v>0</v>
      </c>
      <c r="EW71" s="6">
        <v>0</v>
      </c>
      <c r="EX71" s="5">
        <v>0</v>
      </c>
      <c r="EY71" s="8">
        <v>0</v>
      </c>
      <c r="EZ71" s="6">
        <v>4</v>
      </c>
      <c r="FA71" s="5">
        <v>144</v>
      </c>
      <c r="FB71" s="8">
        <f t="shared" ref="FB71:FB82" si="382">FA71/EZ71*1000</f>
        <v>36000</v>
      </c>
      <c r="FC71" s="6">
        <v>0</v>
      </c>
      <c r="FD71" s="5">
        <v>0</v>
      </c>
      <c r="FE71" s="8">
        <v>0</v>
      </c>
      <c r="FF71" s="6">
        <v>0</v>
      </c>
      <c r="FG71" s="5">
        <v>0</v>
      </c>
      <c r="FH71" s="8">
        <v>0</v>
      </c>
      <c r="FI71" s="6">
        <v>0</v>
      </c>
      <c r="FJ71" s="5">
        <v>0</v>
      </c>
      <c r="FK71" s="8">
        <v>0</v>
      </c>
      <c r="FL71" s="6">
        <v>0</v>
      </c>
      <c r="FM71" s="5">
        <v>0</v>
      </c>
      <c r="FN71" s="8">
        <v>0</v>
      </c>
      <c r="FO71" s="6">
        <v>0</v>
      </c>
      <c r="FP71" s="5">
        <v>0</v>
      </c>
      <c r="FQ71" s="8">
        <v>0</v>
      </c>
      <c r="FR71" s="6">
        <v>0</v>
      </c>
      <c r="FS71" s="5">
        <v>0</v>
      </c>
      <c r="FT71" s="8">
        <v>0</v>
      </c>
      <c r="FU71" s="6">
        <v>0</v>
      </c>
      <c r="FV71" s="5">
        <v>0</v>
      </c>
      <c r="FW71" s="8">
        <v>0</v>
      </c>
      <c r="FX71" s="6">
        <v>0</v>
      </c>
      <c r="FY71" s="5">
        <v>0</v>
      </c>
      <c r="FZ71" s="8">
        <v>0</v>
      </c>
      <c r="GA71" s="6">
        <v>0</v>
      </c>
      <c r="GB71" s="5">
        <v>0</v>
      </c>
      <c r="GC71" s="8">
        <v>0</v>
      </c>
      <c r="GD71" s="6">
        <v>0</v>
      </c>
      <c r="GE71" s="5">
        <v>0</v>
      </c>
      <c r="GF71" s="8">
        <v>0</v>
      </c>
      <c r="GG71" s="6">
        <v>0</v>
      </c>
      <c r="GH71" s="5">
        <v>0</v>
      </c>
      <c r="GI71" s="8">
        <v>0</v>
      </c>
      <c r="GJ71" s="6">
        <v>0</v>
      </c>
      <c r="GK71" s="5">
        <v>0</v>
      </c>
      <c r="GL71" s="8">
        <v>0</v>
      </c>
      <c r="GM71" s="6">
        <v>0</v>
      </c>
      <c r="GN71" s="5">
        <v>0</v>
      </c>
      <c r="GO71" s="8">
        <v>0</v>
      </c>
      <c r="GP71" s="6">
        <v>0</v>
      </c>
      <c r="GQ71" s="5">
        <v>0</v>
      </c>
      <c r="GR71" s="8">
        <v>0</v>
      </c>
      <c r="GS71" s="6">
        <v>0</v>
      </c>
      <c r="GT71" s="5">
        <v>0</v>
      </c>
      <c r="GU71" s="8">
        <v>0</v>
      </c>
      <c r="GV71" s="6">
        <v>2</v>
      </c>
      <c r="GW71" s="5">
        <v>23</v>
      </c>
      <c r="GX71" s="8">
        <f t="shared" ref="GX71:GX72" si="383">GW71/GV71*1000</f>
        <v>11500</v>
      </c>
      <c r="GY71" s="6">
        <v>0</v>
      </c>
      <c r="GZ71" s="5">
        <v>0</v>
      </c>
      <c r="HA71" s="8">
        <v>0</v>
      </c>
      <c r="HB71" s="6">
        <v>0</v>
      </c>
      <c r="HC71" s="5">
        <v>0</v>
      </c>
      <c r="HD71" s="8">
        <v>0</v>
      </c>
      <c r="HE71" s="6">
        <v>0</v>
      </c>
      <c r="HF71" s="5">
        <v>0</v>
      </c>
      <c r="HG71" s="8">
        <v>0</v>
      </c>
      <c r="HH71" s="6">
        <v>0</v>
      </c>
      <c r="HI71" s="5">
        <v>0</v>
      </c>
      <c r="HJ71" s="8">
        <v>0</v>
      </c>
      <c r="HK71" s="6">
        <v>0</v>
      </c>
      <c r="HL71" s="5">
        <v>0</v>
      </c>
      <c r="HM71" s="8">
        <v>0</v>
      </c>
      <c r="HN71" s="6">
        <v>0</v>
      </c>
      <c r="HO71" s="5">
        <v>0</v>
      </c>
      <c r="HP71" s="8">
        <v>0</v>
      </c>
      <c r="HQ71" s="6">
        <v>0</v>
      </c>
      <c r="HR71" s="5">
        <v>0</v>
      </c>
      <c r="HS71" s="8">
        <v>0</v>
      </c>
      <c r="HT71" s="6">
        <v>1</v>
      </c>
      <c r="HU71" s="5">
        <v>24</v>
      </c>
      <c r="HV71" s="8">
        <f t="shared" ref="HV71:HV78" si="384">HU71/HT71*1000</f>
        <v>24000</v>
      </c>
      <c r="HW71" s="6">
        <v>0</v>
      </c>
      <c r="HX71" s="5">
        <v>0</v>
      </c>
      <c r="HY71" s="8">
        <v>0</v>
      </c>
      <c r="HZ71" s="6">
        <v>0</v>
      </c>
      <c r="IA71" s="5">
        <v>0</v>
      </c>
      <c r="IB71" s="8">
        <v>0</v>
      </c>
      <c r="IC71" s="6">
        <v>0</v>
      </c>
      <c r="ID71" s="5">
        <v>0</v>
      </c>
      <c r="IE71" s="8">
        <v>0</v>
      </c>
      <c r="IF71" s="6">
        <v>0</v>
      </c>
      <c r="IG71" s="5">
        <v>0</v>
      </c>
      <c r="IH71" s="8">
        <v>0</v>
      </c>
      <c r="II71" s="6">
        <v>0</v>
      </c>
      <c r="IJ71" s="5">
        <v>0</v>
      </c>
      <c r="IK71" s="8">
        <v>0</v>
      </c>
      <c r="IL71" s="6">
        <v>0</v>
      </c>
      <c r="IM71" s="5">
        <v>0</v>
      </c>
      <c r="IN71" s="8">
        <v>0</v>
      </c>
      <c r="IO71" s="6">
        <v>7</v>
      </c>
      <c r="IP71" s="5">
        <v>117</v>
      </c>
      <c r="IQ71" s="8">
        <f t="shared" ref="IQ71:IQ82" si="385">IP71/IO71*1000</f>
        <v>16714.285714285714</v>
      </c>
      <c r="IR71" s="6">
        <v>0</v>
      </c>
      <c r="IS71" s="5">
        <v>0</v>
      </c>
      <c r="IT71" s="8">
        <v>0</v>
      </c>
      <c r="IU71" s="6">
        <v>40</v>
      </c>
      <c r="IV71" s="5">
        <v>379</v>
      </c>
      <c r="IW71" s="8">
        <f t="shared" ref="IW71:IW82" si="386">IV71/IU71*1000</f>
        <v>9475</v>
      </c>
      <c r="IX71" s="6">
        <v>4533</v>
      </c>
      <c r="IY71" s="5">
        <v>18691</v>
      </c>
      <c r="IZ71" s="8">
        <f t="shared" ref="IZ71:IZ82" si="387">IY71/IX71*1000</f>
        <v>4123.3178910213992</v>
      </c>
      <c r="JA71" s="6">
        <f t="shared" si="376"/>
        <v>4745</v>
      </c>
      <c r="JB71" s="8">
        <f t="shared" si="377"/>
        <v>21379</v>
      </c>
    </row>
    <row r="72" spans="1:262" x14ac:dyDescent="0.3">
      <c r="A72" s="43">
        <v>2009</v>
      </c>
      <c r="B72" s="44" t="s">
        <v>3</v>
      </c>
      <c r="C72" s="6">
        <v>0</v>
      </c>
      <c r="D72" s="5">
        <v>0</v>
      </c>
      <c r="E72" s="8">
        <v>0</v>
      </c>
      <c r="F72" s="6">
        <v>9</v>
      </c>
      <c r="G72" s="5">
        <v>140</v>
      </c>
      <c r="H72" s="8">
        <f t="shared" ref="H72:H82" si="388">G72/F72*1000</f>
        <v>15555.555555555555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1</v>
      </c>
      <c r="AW72" s="5">
        <v>13</v>
      </c>
      <c r="AX72" s="8">
        <f t="shared" ref="AX72" si="389">AW72/AV72*1000</f>
        <v>13000</v>
      </c>
      <c r="AY72" s="6">
        <v>21</v>
      </c>
      <c r="AZ72" s="5">
        <v>126</v>
      </c>
      <c r="BA72" s="8">
        <f t="shared" ref="BA72:BA82" si="390">AZ72/AY72*1000</f>
        <v>6000</v>
      </c>
      <c r="BB72" s="6">
        <v>0</v>
      </c>
      <c r="BC72" s="5">
        <v>0</v>
      </c>
      <c r="BD72" s="8">
        <f t="shared" si="378"/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f t="shared" si="379"/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f t="shared" si="380"/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0</v>
      </c>
      <c r="DW72" s="5">
        <v>0</v>
      </c>
      <c r="DX72" s="8">
        <v>0</v>
      </c>
      <c r="DY72" s="6">
        <v>0</v>
      </c>
      <c r="DZ72" s="5">
        <v>0</v>
      </c>
      <c r="EA72" s="8">
        <v>0</v>
      </c>
      <c r="EB72" s="6">
        <v>0</v>
      </c>
      <c r="EC72" s="5">
        <v>0</v>
      </c>
      <c r="ED72" s="8">
        <v>0</v>
      </c>
      <c r="EE72" s="6">
        <v>31</v>
      </c>
      <c r="EF72" s="5">
        <v>963</v>
      </c>
      <c r="EG72" s="8">
        <f t="shared" si="381"/>
        <v>31064.516129032261</v>
      </c>
      <c r="EH72" s="6">
        <v>0</v>
      </c>
      <c r="EI72" s="5">
        <v>0</v>
      </c>
      <c r="EJ72" s="8">
        <v>0</v>
      </c>
      <c r="EK72" s="6">
        <v>0</v>
      </c>
      <c r="EL72" s="5">
        <v>0</v>
      </c>
      <c r="EM72" s="8">
        <v>0</v>
      </c>
      <c r="EN72" s="6">
        <v>0</v>
      </c>
      <c r="EO72" s="5">
        <v>0</v>
      </c>
      <c r="EP72" s="8">
        <v>0</v>
      </c>
      <c r="EQ72" s="6">
        <v>0</v>
      </c>
      <c r="ER72" s="5">
        <v>0</v>
      </c>
      <c r="ES72" s="8">
        <v>0</v>
      </c>
      <c r="ET72" s="6">
        <v>0</v>
      </c>
      <c r="EU72" s="5">
        <v>0</v>
      </c>
      <c r="EV72" s="8">
        <v>0</v>
      </c>
      <c r="EW72" s="6">
        <v>0</v>
      </c>
      <c r="EX72" s="5">
        <v>0</v>
      </c>
      <c r="EY72" s="8">
        <v>0</v>
      </c>
      <c r="EZ72" s="6">
        <v>60</v>
      </c>
      <c r="FA72" s="5">
        <v>853</v>
      </c>
      <c r="FB72" s="8">
        <f t="shared" si="382"/>
        <v>14216.666666666666</v>
      </c>
      <c r="FC72" s="6">
        <v>0</v>
      </c>
      <c r="FD72" s="5">
        <v>0</v>
      </c>
      <c r="FE72" s="8">
        <v>0</v>
      </c>
      <c r="FF72" s="6">
        <v>0</v>
      </c>
      <c r="FG72" s="5">
        <v>0</v>
      </c>
      <c r="FH72" s="8">
        <v>0</v>
      </c>
      <c r="FI72" s="6">
        <v>0</v>
      </c>
      <c r="FJ72" s="5">
        <v>0</v>
      </c>
      <c r="FK72" s="8">
        <v>0</v>
      </c>
      <c r="FL72" s="6">
        <v>0</v>
      </c>
      <c r="FM72" s="5">
        <v>0</v>
      </c>
      <c r="FN72" s="8">
        <v>0</v>
      </c>
      <c r="FO72" s="6">
        <v>0</v>
      </c>
      <c r="FP72" s="5">
        <v>0</v>
      </c>
      <c r="FQ72" s="8">
        <v>0</v>
      </c>
      <c r="FR72" s="6">
        <v>0</v>
      </c>
      <c r="FS72" s="5">
        <v>0</v>
      </c>
      <c r="FT72" s="8">
        <v>0</v>
      </c>
      <c r="FU72" s="6">
        <v>0</v>
      </c>
      <c r="FV72" s="5">
        <v>0</v>
      </c>
      <c r="FW72" s="8">
        <v>0</v>
      </c>
      <c r="FX72" s="6">
        <v>0</v>
      </c>
      <c r="FY72" s="5">
        <v>0</v>
      </c>
      <c r="FZ72" s="8">
        <v>0</v>
      </c>
      <c r="GA72" s="6">
        <v>0</v>
      </c>
      <c r="GB72" s="5">
        <v>0</v>
      </c>
      <c r="GC72" s="8">
        <v>0</v>
      </c>
      <c r="GD72" s="6">
        <v>0</v>
      </c>
      <c r="GE72" s="5">
        <v>0</v>
      </c>
      <c r="GF72" s="8">
        <v>0</v>
      </c>
      <c r="GG72" s="6">
        <v>0</v>
      </c>
      <c r="GH72" s="5">
        <v>0</v>
      </c>
      <c r="GI72" s="8">
        <v>0</v>
      </c>
      <c r="GJ72" s="6">
        <v>0</v>
      </c>
      <c r="GK72" s="5">
        <v>0</v>
      </c>
      <c r="GL72" s="8">
        <v>0</v>
      </c>
      <c r="GM72" s="6">
        <v>0</v>
      </c>
      <c r="GN72" s="5">
        <v>0</v>
      </c>
      <c r="GO72" s="8">
        <v>0</v>
      </c>
      <c r="GP72" s="6">
        <v>0</v>
      </c>
      <c r="GQ72" s="5">
        <v>0</v>
      </c>
      <c r="GR72" s="8">
        <v>0</v>
      </c>
      <c r="GS72" s="6">
        <v>0</v>
      </c>
      <c r="GT72" s="5">
        <v>0</v>
      </c>
      <c r="GU72" s="8">
        <v>0</v>
      </c>
      <c r="GV72" s="6">
        <v>2</v>
      </c>
      <c r="GW72" s="5">
        <v>70</v>
      </c>
      <c r="GX72" s="8">
        <f t="shared" si="383"/>
        <v>35000</v>
      </c>
      <c r="GY72" s="6">
        <v>0</v>
      </c>
      <c r="GZ72" s="5">
        <v>0</v>
      </c>
      <c r="HA72" s="8">
        <v>0</v>
      </c>
      <c r="HB72" s="6">
        <v>0</v>
      </c>
      <c r="HC72" s="5">
        <v>0</v>
      </c>
      <c r="HD72" s="8">
        <v>0</v>
      </c>
      <c r="HE72" s="6">
        <v>0</v>
      </c>
      <c r="HF72" s="5">
        <v>0</v>
      </c>
      <c r="HG72" s="8">
        <v>0</v>
      </c>
      <c r="HH72" s="6">
        <v>0</v>
      </c>
      <c r="HI72" s="5">
        <v>0</v>
      </c>
      <c r="HJ72" s="8">
        <v>0</v>
      </c>
      <c r="HK72" s="6">
        <v>0</v>
      </c>
      <c r="HL72" s="5">
        <v>0</v>
      </c>
      <c r="HM72" s="8">
        <v>0</v>
      </c>
      <c r="HN72" s="6">
        <v>0</v>
      </c>
      <c r="HO72" s="5">
        <v>0</v>
      </c>
      <c r="HP72" s="8">
        <v>0</v>
      </c>
      <c r="HQ72" s="6">
        <v>0</v>
      </c>
      <c r="HR72" s="5">
        <v>0</v>
      </c>
      <c r="HS72" s="8">
        <v>0</v>
      </c>
      <c r="HT72" s="6">
        <v>1</v>
      </c>
      <c r="HU72" s="5">
        <v>10</v>
      </c>
      <c r="HV72" s="8">
        <f t="shared" si="384"/>
        <v>10000</v>
      </c>
      <c r="HW72" s="6">
        <v>0</v>
      </c>
      <c r="HX72" s="5">
        <v>0</v>
      </c>
      <c r="HY72" s="8">
        <v>0</v>
      </c>
      <c r="HZ72" s="6">
        <v>0</v>
      </c>
      <c r="IA72" s="5">
        <v>0</v>
      </c>
      <c r="IB72" s="8">
        <v>0</v>
      </c>
      <c r="IC72" s="6">
        <v>0</v>
      </c>
      <c r="ID72" s="5">
        <v>0</v>
      </c>
      <c r="IE72" s="8">
        <v>0</v>
      </c>
      <c r="IF72" s="6">
        <v>0</v>
      </c>
      <c r="IG72" s="5">
        <v>0</v>
      </c>
      <c r="IH72" s="8">
        <v>0</v>
      </c>
      <c r="II72" s="6">
        <v>0</v>
      </c>
      <c r="IJ72" s="5">
        <v>0</v>
      </c>
      <c r="IK72" s="8">
        <v>0</v>
      </c>
      <c r="IL72" s="6">
        <v>0</v>
      </c>
      <c r="IM72" s="5">
        <v>0</v>
      </c>
      <c r="IN72" s="8">
        <v>0</v>
      </c>
      <c r="IO72" s="6">
        <v>12</v>
      </c>
      <c r="IP72" s="5">
        <v>135</v>
      </c>
      <c r="IQ72" s="8">
        <f t="shared" si="385"/>
        <v>11250</v>
      </c>
      <c r="IR72" s="6">
        <v>0</v>
      </c>
      <c r="IS72" s="5">
        <v>0</v>
      </c>
      <c r="IT72" s="8">
        <v>0</v>
      </c>
      <c r="IU72" s="6">
        <v>250</v>
      </c>
      <c r="IV72" s="5">
        <v>2506</v>
      </c>
      <c r="IW72" s="8">
        <f t="shared" si="386"/>
        <v>10024</v>
      </c>
      <c r="IX72" s="6">
        <v>8583</v>
      </c>
      <c r="IY72" s="5">
        <v>16223</v>
      </c>
      <c r="IZ72" s="8">
        <f t="shared" si="387"/>
        <v>1890.1316555982758</v>
      </c>
      <c r="JA72" s="6">
        <f t="shared" si="376"/>
        <v>8970</v>
      </c>
      <c r="JB72" s="8">
        <f t="shared" si="377"/>
        <v>21039</v>
      </c>
    </row>
    <row r="73" spans="1:262" x14ac:dyDescent="0.3">
      <c r="A73" s="43">
        <v>2009</v>
      </c>
      <c r="B73" s="44" t="s">
        <v>4</v>
      </c>
      <c r="C73" s="6">
        <v>0</v>
      </c>
      <c r="D73" s="5">
        <v>0</v>
      </c>
      <c r="E73" s="8">
        <v>0</v>
      </c>
      <c r="F73" s="6">
        <v>11</v>
      </c>
      <c r="G73" s="5">
        <v>127</v>
      </c>
      <c r="H73" s="8">
        <f t="shared" si="388"/>
        <v>11545.454545454544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f t="shared" si="378"/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f t="shared" si="379"/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f t="shared" si="380"/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0</v>
      </c>
      <c r="CM73" s="5">
        <v>0</v>
      </c>
      <c r="CN73" s="8">
        <v>0</v>
      </c>
      <c r="CO73" s="6">
        <v>1</v>
      </c>
      <c r="CP73" s="5">
        <v>15</v>
      </c>
      <c r="CQ73" s="8">
        <f t="shared" ref="CQ73:CQ81" si="391">CP73/CO73*1000</f>
        <v>15000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0</v>
      </c>
      <c r="DW73" s="5">
        <v>0</v>
      </c>
      <c r="DX73" s="8">
        <v>0</v>
      </c>
      <c r="DY73" s="6">
        <v>0</v>
      </c>
      <c r="DZ73" s="5">
        <v>0</v>
      </c>
      <c r="EA73" s="8">
        <v>0</v>
      </c>
      <c r="EB73" s="6">
        <v>0</v>
      </c>
      <c r="EC73" s="5">
        <v>0</v>
      </c>
      <c r="ED73" s="8">
        <v>0</v>
      </c>
      <c r="EE73" s="6">
        <v>53</v>
      </c>
      <c r="EF73" s="5">
        <v>1220</v>
      </c>
      <c r="EG73" s="8">
        <f t="shared" si="381"/>
        <v>23018.867924528302</v>
      </c>
      <c r="EH73" s="6">
        <v>0</v>
      </c>
      <c r="EI73" s="5">
        <v>0</v>
      </c>
      <c r="EJ73" s="8">
        <v>0</v>
      </c>
      <c r="EK73" s="6">
        <v>0</v>
      </c>
      <c r="EL73" s="5">
        <v>0</v>
      </c>
      <c r="EM73" s="8">
        <v>0</v>
      </c>
      <c r="EN73" s="6">
        <v>0</v>
      </c>
      <c r="EO73" s="5">
        <v>0</v>
      </c>
      <c r="EP73" s="8">
        <v>0</v>
      </c>
      <c r="EQ73" s="6">
        <v>0</v>
      </c>
      <c r="ER73" s="5">
        <v>0</v>
      </c>
      <c r="ES73" s="8">
        <v>0</v>
      </c>
      <c r="ET73" s="6">
        <v>0</v>
      </c>
      <c r="EU73" s="5">
        <v>0</v>
      </c>
      <c r="EV73" s="8">
        <v>0</v>
      </c>
      <c r="EW73" s="6">
        <v>0</v>
      </c>
      <c r="EX73" s="5">
        <v>0</v>
      </c>
      <c r="EY73" s="8">
        <v>0</v>
      </c>
      <c r="EZ73" s="6">
        <v>3332</v>
      </c>
      <c r="FA73" s="5">
        <v>1411</v>
      </c>
      <c r="FB73" s="8">
        <f t="shared" si="382"/>
        <v>423.46938775510205</v>
      </c>
      <c r="FC73" s="6">
        <v>0</v>
      </c>
      <c r="FD73" s="5">
        <v>0</v>
      </c>
      <c r="FE73" s="8">
        <v>0</v>
      </c>
      <c r="FF73" s="6">
        <v>0</v>
      </c>
      <c r="FG73" s="5">
        <v>0</v>
      </c>
      <c r="FH73" s="8">
        <v>0</v>
      </c>
      <c r="FI73" s="6">
        <v>5</v>
      </c>
      <c r="FJ73" s="5">
        <v>204</v>
      </c>
      <c r="FK73" s="8">
        <f>FJ73/FI73*1000</f>
        <v>40800</v>
      </c>
      <c r="FL73" s="6">
        <v>0</v>
      </c>
      <c r="FM73" s="5">
        <v>0</v>
      </c>
      <c r="FN73" s="8">
        <v>0</v>
      </c>
      <c r="FO73" s="6">
        <v>0</v>
      </c>
      <c r="FP73" s="5">
        <v>0</v>
      </c>
      <c r="FQ73" s="8">
        <v>0</v>
      </c>
      <c r="FR73" s="6">
        <v>0</v>
      </c>
      <c r="FS73" s="5">
        <v>0</v>
      </c>
      <c r="FT73" s="8">
        <v>0</v>
      </c>
      <c r="FU73" s="6">
        <v>0</v>
      </c>
      <c r="FV73" s="5">
        <v>0</v>
      </c>
      <c r="FW73" s="8">
        <v>0</v>
      </c>
      <c r="FX73" s="6">
        <v>0</v>
      </c>
      <c r="FY73" s="5">
        <v>0</v>
      </c>
      <c r="FZ73" s="8">
        <v>0</v>
      </c>
      <c r="GA73" s="6">
        <v>0</v>
      </c>
      <c r="GB73" s="5">
        <v>0</v>
      </c>
      <c r="GC73" s="8">
        <v>0</v>
      </c>
      <c r="GD73" s="6">
        <v>0</v>
      </c>
      <c r="GE73" s="5">
        <v>0</v>
      </c>
      <c r="GF73" s="8">
        <v>0</v>
      </c>
      <c r="GG73" s="6">
        <v>0</v>
      </c>
      <c r="GH73" s="5">
        <v>0</v>
      </c>
      <c r="GI73" s="8">
        <v>0</v>
      </c>
      <c r="GJ73" s="6">
        <v>0</v>
      </c>
      <c r="GK73" s="5">
        <v>0</v>
      </c>
      <c r="GL73" s="8">
        <v>0</v>
      </c>
      <c r="GM73" s="6">
        <v>0</v>
      </c>
      <c r="GN73" s="5">
        <v>0</v>
      </c>
      <c r="GO73" s="8">
        <v>0</v>
      </c>
      <c r="GP73" s="6">
        <v>0</v>
      </c>
      <c r="GQ73" s="5">
        <v>0</v>
      </c>
      <c r="GR73" s="8">
        <v>0</v>
      </c>
      <c r="GS73" s="6">
        <v>0</v>
      </c>
      <c r="GT73" s="5">
        <v>0</v>
      </c>
      <c r="GU73" s="8">
        <v>0</v>
      </c>
      <c r="GV73" s="6">
        <v>0</v>
      </c>
      <c r="GW73" s="5">
        <v>0</v>
      </c>
      <c r="GX73" s="8">
        <v>0</v>
      </c>
      <c r="GY73" s="6">
        <v>0</v>
      </c>
      <c r="GZ73" s="5">
        <v>0</v>
      </c>
      <c r="HA73" s="8">
        <v>0</v>
      </c>
      <c r="HB73" s="6">
        <v>0</v>
      </c>
      <c r="HC73" s="5">
        <v>0</v>
      </c>
      <c r="HD73" s="8">
        <v>0</v>
      </c>
      <c r="HE73" s="6">
        <v>0</v>
      </c>
      <c r="HF73" s="5">
        <v>0</v>
      </c>
      <c r="HG73" s="8">
        <v>0</v>
      </c>
      <c r="HH73" s="6">
        <v>0</v>
      </c>
      <c r="HI73" s="5">
        <v>0</v>
      </c>
      <c r="HJ73" s="8">
        <v>0</v>
      </c>
      <c r="HK73" s="6">
        <v>0</v>
      </c>
      <c r="HL73" s="5">
        <v>0</v>
      </c>
      <c r="HM73" s="8">
        <v>0</v>
      </c>
      <c r="HN73" s="6">
        <v>0</v>
      </c>
      <c r="HO73" s="5">
        <v>0</v>
      </c>
      <c r="HP73" s="8">
        <v>0</v>
      </c>
      <c r="HQ73" s="6">
        <v>0</v>
      </c>
      <c r="HR73" s="5">
        <v>0</v>
      </c>
      <c r="HS73" s="8">
        <v>0</v>
      </c>
      <c r="HT73" s="6">
        <v>0</v>
      </c>
      <c r="HU73" s="5">
        <v>0</v>
      </c>
      <c r="HV73" s="8">
        <v>0</v>
      </c>
      <c r="HW73" s="6">
        <v>0</v>
      </c>
      <c r="HX73" s="5">
        <v>0</v>
      </c>
      <c r="HY73" s="8">
        <v>0</v>
      </c>
      <c r="HZ73" s="6">
        <v>0</v>
      </c>
      <c r="IA73" s="5">
        <v>0</v>
      </c>
      <c r="IB73" s="8">
        <v>0</v>
      </c>
      <c r="IC73" s="6">
        <v>0</v>
      </c>
      <c r="ID73" s="5">
        <v>0</v>
      </c>
      <c r="IE73" s="8">
        <v>0</v>
      </c>
      <c r="IF73" s="6">
        <v>0</v>
      </c>
      <c r="IG73" s="5">
        <v>0</v>
      </c>
      <c r="IH73" s="8">
        <v>0</v>
      </c>
      <c r="II73" s="6">
        <v>0</v>
      </c>
      <c r="IJ73" s="5">
        <v>0</v>
      </c>
      <c r="IK73" s="8">
        <v>0</v>
      </c>
      <c r="IL73" s="6">
        <v>0</v>
      </c>
      <c r="IM73" s="5">
        <v>0</v>
      </c>
      <c r="IN73" s="8">
        <v>0</v>
      </c>
      <c r="IO73" s="6">
        <v>13</v>
      </c>
      <c r="IP73" s="5">
        <v>161</v>
      </c>
      <c r="IQ73" s="8">
        <f t="shared" si="385"/>
        <v>12384.615384615385</v>
      </c>
      <c r="IR73" s="6">
        <v>0</v>
      </c>
      <c r="IS73" s="5">
        <v>0</v>
      </c>
      <c r="IT73" s="8">
        <v>0</v>
      </c>
      <c r="IU73" s="6">
        <v>41</v>
      </c>
      <c r="IV73" s="5">
        <v>517</v>
      </c>
      <c r="IW73" s="8">
        <f t="shared" si="386"/>
        <v>12609.756097560976</v>
      </c>
      <c r="IX73" s="6">
        <v>3362</v>
      </c>
      <c r="IY73" s="5">
        <v>67544</v>
      </c>
      <c r="IZ73" s="8">
        <f t="shared" si="387"/>
        <v>20090.422367638312</v>
      </c>
      <c r="JA73" s="6">
        <f t="shared" si="376"/>
        <v>6818</v>
      </c>
      <c r="JB73" s="8">
        <f t="shared" si="377"/>
        <v>71199</v>
      </c>
    </row>
    <row r="74" spans="1:262" x14ac:dyDescent="0.3">
      <c r="A74" s="43">
        <v>2009</v>
      </c>
      <c r="B74" s="44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6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1</v>
      </c>
      <c r="AZ74" s="5">
        <v>6</v>
      </c>
      <c r="BA74" s="8">
        <f t="shared" si="390"/>
        <v>6000</v>
      </c>
      <c r="BB74" s="6">
        <v>0</v>
      </c>
      <c r="BC74" s="5">
        <v>0</v>
      </c>
      <c r="BD74" s="8">
        <f t="shared" si="378"/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f t="shared" si="379"/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f t="shared" si="380"/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v>0</v>
      </c>
      <c r="CL74" s="6">
        <v>0</v>
      </c>
      <c r="CM74" s="5">
        <v>0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0</v>
      </c>
      <c r="DW74" s="5">
        <v>0</v>
      </c>
      <c r="DX74" s="8">
        <v>0</v>
      </c>
      <c r="DY74" s="6">
        <v>0</v>
      </c>
      <c r="DZ74" s="5">
        <v>0</v>
      </c>
      <c r="EA74" s="8">
        <v>0</v>
      </c>
      <c r="EB74" s="6">
        <v>13</v>
      </c>
      <c r="EC74" s="5">
        <v>140</v>
      </c>
      <c r="ED74" s="8">
        <f t="shared" ref="ED74" si="392">EC74/EB74*1000</f>
        <v>10769.23076923077</v>
      </c>
      <c r="EE74" s="6">
        <v>150</v>
      </c>
      <c r="EF74" s="5">
        <v>2266</v>
      </c>
      <c r="EG74" s="8">
        <f t="shared" si="381"/>
        <v>15106.666666666668</v>
      </c>
      <c r="EH74" s="6">
        <v>0</v>
      </c>
      <c r="EI74" s="5">
        <v>0</v>
      </c>
      <c r="EJ74" s="8">
        <v>0</v>
      </c>
      <c r="EK74" s="6">
        <v>0</v>
      </c>
      <c r="EL74" s="5">
        <v>0</v>
      </c>
      <c r="EM74" s="8">
        <v>0</v>
      </c>
      <c r="EN74" s="6">
        <v>0</v>
      </c>
      <c r="EO74" s="5">
        <v>0</v>
      </c>
      <c r="EP74" s="8">
        <v>0</v>
      </c>
      <c r="EQ74" s="6">
        <v>0</v>
      </c>
      <c r="ER74" s="5">
        <v>0</v>
      </c>
      <c r="ES74" s="8">
        <v>0</v>
      </c>
      <c r="ET74" s="6">
        <v>1</v>
      </c>
      <c r="EU74" s="5">
        <v>5</v>
      </c>
      <c r="EV74" s="8">
        <f t="shared" ref="EV74" si="393">EU74/ET74*1000</f>
        <v>5000</v>
      </c>
      <c r="EW74" s="6">
        <v>0</v>
      </c>
      <c r="EX74" s="5">
        <v>0</v>
      </c>
      <c r="EY74" s="8">
        <v>0</v>
      </c>
      <c r="EZ74" s="6">
        <v>66</v>
      </c>
      <c r="FA74" s="5">
        <v>863</v>
      </c>
      <c r="FB74" s="8">
        <f t="shared" si="382"/>
        <v>13075.757575757576</v>
      </c>
      <c r="FC74" s="6">
        <v>0</v>
      </c>
      <c r="FD74" s="5">
        <v>0</v>
      </c>
      <c r="FE74" s="8">
        <v>0</v>
      </c>
      <c r="FF74" s="6">
        <v>0</v>
      </c>
      <c r="FG74" s="5">
        <v>0</v>
      </c>
      <c r="FH74" s="8">
        <v>0</v>
      </c>
      <c r="FI74" s="6">
        <v>0</v>
      </c>
      <c r="FJ74" s="5">
        <v>0</v>
      </c>
      <c r="FK74" s="8">
        <v>0</v>
      </c>
      <c r="FL74" s="6">
        <v>0</v>
      </c>
      <c r="FM74" s="5">
        <v>0</v>
      </c>
      <c r="FN74" s="8">
        <v>0</v>
      </c>
      <c r="FO74" s="6">
        <v>0</v>
      </c>
      <c r="FP74" s="5">
        <v>0</v>
      </c>
      <c r="FQ74" s="8">
        <v>0</v>
      </c>
      <c r="FR74" s="6">
        <v>0</v>
      </c>
      <c r="FS74" s="5">
        <v>0</v>
      </c>
      <c r="FT74" s="8">
        <v>0</v>
      </c>
      <c r="FU74" s="6">
        <v>0</v>
      </c>
      <c r="FV74" s="5">
        <v>0</v>
      </c>
      <c r="FW74" s="8">
        <v>0</v>
      </c>
      <c r="FX74" s="6">
        <v>0</v>
      </c>
      <c r="FY74" s="5">
        <v>0</v>
      </c>
      <c r="FZ74" s="8">
        <v>0</v>
      </c>
      <c r="GA74" s="6">
        <v>0</v>
      </c>
      <c r="GB74" s="5">
        <v>0</v>
      </c>
      <c r="GC74" s="8">
        <v>0</v>
      </c>
      <c r="GD74" s="6">
        <v>0</v>
      </c>
      <c r="GE74" s="5">
        <v>0</v>
      </c>
      <c r="GF74" s="8">
        <v>0</v>
      </c>
      <c r="GG74" s="6">
        <v>1</v>
      </c>
      <c r="GH74" s="5">
        <v>4</v>
      </c>
      <c r="GI74" s="8">
        <f t="shared" ref="GI74" si="394">GH74/GG74*1000</f>
        <v>4000</v>
      </c>
      <c r="GJ74" s="6">
        <v>0</v>
      </c>
      <c r="GK74" s="5">
        <v>0</v>
      </c>
      <c r="GL74" s="8">
        <v>0</v>
      </c>
      <c r="GM74" s="6">
        <v>1</v>
      </c>
      <c r="GN74" s="5">
        <v>15</v>
      </c>
      <c r="GO74" s="8">
        <f>GN74/GM74*1000</f>
        <v>15000</v>
      </c>
      <c r="GP74" s="6">
        <v>0</v>
      </c>
      <c r="GQ74" s="5">
        <v>0</v>
      </c>
      <c r="GR74" s="8">
        <v>0</v>
      </c>
      <c r="GS74" s="6">
        <v>0</v>
      </c>
      <c r="GT74" s="5">
        <v>0</v>
      </c>
      <c r="GU74" s="8">
        <v>0</v>
      </c>
      <c r="GV74" s="6">
        <v>0</v>
      </c>
      <c r="GW74" s="5">
        <v>0</v>
      </c>
      <c r="GX74" s="8">
        <v>0</v>
      </c>
      <c r="GY74" s="6">
        <v>0</v>
      </c>
      <c r="GZ74" s="5">
        <v>0</v>
      </c>
      <c r="HA74" s="8">
        <v>0</v>
      </c>
      <c r="HB74" s="6">
        <v>0</v>
      </c>
      <c r="HC74" s="5">
        <v>0</v>
      </c>
      <c r="HD74" s="8">
        <v>0</v>
      </c>
      <c r="HE74" s="6">
        <v>0</v>
      </c>
      <c r="HF74" s="5">
        <v>0</v>
      </c>
      <c r="HG74" s="8">
        <v>0</v>
      </c>
      <c r="HH74" s="6">
        <v>0</v>
      </c>
      <c r="HI74" s="5">
        <v>0</v>
      </c>
      <c r="HJ74" s="8">
        <v>0</v>
      </c>
      <c r="HK74" s="6">
        <v>0</v>
      </c>
      <c r="HL74" s="5">
        <v>0</v>
      </c>
      <c r="HM74" s="8">
        <v>0</v>
      </c>
      <c r="HN74" s="6">
        <v>0</v>
      </c>
      <c r="HO74" s="5">
        <v>0</v>
      </c>
      <c r="HP74" s="8">
        <v>0</v>
      </c>
      <c r="HQ74" s="6">
        <v>0</v>
      </c>
      <c r="HR74" s="5">
        <v>0</v>
      </c>
      <c r="HS74" s="8">
        <v>0</v>
      </c>
      <c r="HT74" s="6">
        <v>1</v>
      </c>
      <c r="HU74" s="5">
        <v>11</v>
      </c>
      <c r="HV74" s="8">
        <f t="shared" si="384"/>
        <v>11000</v>
      </c>
      <c r="HW74" s="6">
        <v>0</v>
      </c>
      <c r="HX74" s="5">
        <v>0</v>
      </c>
      <c r="HY74" s="8">
        <v>0</v>
      </c>
      <c r="HZ74" s="6">
        <v>0</v>
      </c>
      <c r="IA74" s="5">
        <v>0</v>
      </c>
      <c r="IB74" s="8">
        <v>0</v>
      </c>
      <c r="IC74" s="6">
        <v>0</v>
      </c>
      <c r="ID74" s="5">
        <v>0</v>
      </c>
      <c r="IE74" s="8">
        <v>0</v>
      </c>
      <c r="IF74" s="6">
        <v>0</v>
      </c>
      <c r="IG74" s="5">
        <v>0</v>
      </c>
      <c r="IH74" s="8">
        <v>0</v>
      </c>
      <c r="II74" s="6">
        <v>0</v>
      </c>
      <c r="IJ74" s="5">
        <v>0</v>
      </c>
      <c r="IK74" s="8">
        <v>0</v>
      </c>
      <c r="IL74" s="6">
        <v>0</v>
      </c>
      <c r="IM74" s="5">
        <v>0</v>
      </c>
      <c r="IN74" s="8">
        <v>0</v>
      </c>
      <c r="IO74" s="6">
        <v>8</v>
      </c>
      <c r="IP74" s="5">
        <v>137</v>
      </c>
      <c r="IQ74" s="8">
        <f t="shared" si="385"/>
        <v>17125</v>
      </c>
      <c r="IR74" s="6">
        <v>0</v>
      </c>
      <c r="IS74" s="5">
        <v>0</v>
      </c>
      <c r="IT74" s="8">
        <v>0</v>
      </c>
      <c r="IU74" s="6">
        <v>55</v>
      </c>
      <c r="IV74" s="5">
        <v>676</v>
      </c>
      <c r="IW74" s="8">
        <f t="shared" si="386"/>
        <v>12290.909090909092</v>
      </c>
      <c r="IX74" s="6">
        <v>1890</v>
      </c>
      <c r="IY74" s="5">
        <v>18221</v>
      </c>
      <c r="IZ74" s="8">
        <f t="shared" si="387"/>
        <v>9640.7407407407409</v>
      </c>
      <c r="JA74" s="6">
        <f t="shared" si="376"/>
        <v>2187</v>
      </c>
      <c r="JB74" s="8">
        <f t="shared" si="377"/>
        <v>22350</v>
      </c>
    </row>
    <row r="75" spans="1:262" x14ac:dyDescent="0.3">
      <c r="A75" s="43">
        <v>2009</v>
      </c>
      <c r="B75" s="44" t="s">
        <v>6</v>
      </c>
      <c r="C75" s="6">
        <v>0</v>
      </c>
      <c r="D75" s="5">
        <v>0</v>
      </c>
      <c r="E75" s="8">
        <v>0</v>
      </c>
      <c r="F75" s="6">
        <v>3</v>
      </c>
      <c r="G75" s="5">
        <v>33</v>
      </c>
      <c r="H75" s="8">
        <f t="shared" si="388"/>
        <v>11000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1</v>
      </c>
      <c r="AZ75" s="5">
        <v>16</v>
      </c>
      <c r="BA75" s="8">
        <f t="shared" si="390"/>
        <v>16000</v>
      </c>
      <c r="BB75" s="6">
        <v>0</v>
      </c>
      <c r="BC75" s="5">
        <v>0</v>
      </c>
      <c r="BD75" s="8">
        <f t="shared" si="378"/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f t="shared" si="379"/>
        <v>0</v>
      </c>
      <c r="BN75" s="6">
        <v>0</v>
      </c>
      <c r="BO75" s="5">
        <v>0</v>
      </c>
      <c r="BP75" s="8">
        <v>0</v>
      </c>
      <c r="BQ75" s="6">
        <v>1</v>
      </c>
      <c r="BR75" s="5">
        <v>24</v>
      </c>
      <c r="BS75" s="8">
        <f t="shared" ref="BS75" si="395">BR75/BQ75*1000</f>
        <v>24000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f t="shared" si="380"/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>
        <v>6</v>
      </c>
      <c r="CP75" s="5">
        <v>76</v>
      </c>
      <c r="CQ75" s="8">
        <f t="shared" si="391"/>
        <v>12666.666666666666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0</v>
      </c>
      <c r="DW75" s="5">
        <v>0</v>
      </c>
      <c r="DX75" s="8">
        <v>0</v>
      </c>
      <c r="DY75" s="6">
        <v>0</v>
      </c>
      <c r="DZ75" s="5">
        <v>0</v>
      </c>
      <c r="EA75" s="8">
        <v>0</v>
      </c>
      <c r="EB75" s="6">
        <v>0</v>
      </c>
      <c r="EC75" s="5">
        <v>0</v>
      </c>
      <c r="ED75" s="8">
        <v>0</v>
      </c>
      <c r="EE75" s="6">
        <v>77</v>
      </c>
      <c r="EF75" s="5">
        <v>1886</v>
      </c>
      <c r="EG75" s="8">
        <f t="shared" si="381"/>
        <v>24493.506493506495</v>
      </c>
      <c r="EH75" s="6">
        <v>0</v>
      </c>
      <c r="EI75" s="5">
        <v>0</v>
      </c>
      <c r="EJ75" s="8">
        <v>0</v>
      </c>
      <c r="EK75" s="6">
        <v>0</v>
      </c>
      <c r="EL75" s="5">
        <v>0</v>
      </c>
      <c r="EM75" s="8">
        <v>0</v>
      </c>
      <c r="EN75" s="6">
        <v>0</v>
      </c>
      <c r="EO75" s="5">
        <v>0</v>
      </c>
      <c r="EP75" s="8">
        <v>0</v>
      </c>
      <c r="EQ75" s="6">
        <v>0</v>
      </c>
      <c r="ER75" s="5">
        <v>0</v>
      </c>
      <c r="ES75" s="8">
        <v>0</v>
      </c>
      <c r="ET75" s="6">
        <v>0</v>
      </c>
      <c r="EU75" s="5">
        <v>0</v>
      </c>
      <c r="EV75" s="8">
        <v>0</v>
      </c>
      <c r="EW75" s="6">
        <v>0</v>
      </c>
      <c r="EX75" s="5">
        <v>0</v>
      </c>
      <c r="EY75" s="8">
        <v>0</v>
      </c>
      <c r="EZ75" s="6">
        <v>101</v>
      </c>
      <c r="FA75" s="5">
        <v>1078</v>
      </c>
      <c r="FB75" s="8">
        <f t="shared" si="382"/>
        <v>10673.267326732674</v>
      </c>
      <c r="FC75" s="6">
        <v>0</v>
      </c>
      <c r="FD75" s="5">
        <v>0</v>
      </c>
      <c r="FE75" s="8">
        <v>0</v>
      </c>
      <c r="FF75" s="6">
        <v>0</v>
      </c>
      <c r="FG75" s="5">
        <v>0</v>
      </c>
      <c r="FH75" s="8">
        <v>0</v>
      </c>
      <c r="FI75" s="6">
        <v>3</v>
      </c>
      <c r="FJ75" s="5">
        <v>88</v>
      </c>
      <c r="FK75" s="8">
        <f>FJ75/FI75*1000</f>
        <v>29333.333333333332</v>
      </c>
      <c r="FL75" s="6">
        <v>0</v>
      </c>
      <c r="FM75" s="5">
        <v>0</v>
      </c>
      <c r="FN75" s="8">
        <v>0</v>
      </c>
      <c r="FO75" s="6">
        <v>0</v>
      </c>
      <c r="FP75" s="5">
        <v>0</v>
      </c>
      <c r="FQ75" s="8">
        <v>0</v>
      </c>
      <c r="FR75" s="6">
        <v>0</v>
      </c>
      <c r="FS75" s="5">
        <v>0</v>
      </c>
      <c r="FT75" s="8">
        <v>0</v>
      </c>
      <c r="FU75" s="6">
        <v>0</v>
      </c>
      <c r="FV75" s="5">
        <v>0</v>
      </c>
      <c r="FW75" s="8">
        <v>0</v>
      </c>
      <c r="FX75" s="6">
        <v>0</v>
      </c>
      <c r="FY75" s="5">
        <v>0</v>
      </c>
      <c r="FZ75" s="8">
        <v>0</v>
      </c>
      <c r="GA75" s="6">
        <v>0</v>
      </c>
      <c r="GB75" s="5">
        <v>0</v>
      </c>
      <c r="GC75" s="8">
        <v>0</v>
      </c>
      <c r="GD75" s="6">
        <v>0</v>
      </c>
      <c r="GE75" s="5">
        <v>0</v>
      </c>
      <c r="GF75" s="8">
        <v>0</v>
      </c>
      <c r="GG75" s="6">
        <v>0</v>
      </c>
      <c r="GH75" s="5">
        <v>0</v>
      </c>
      <c r="GI75" s="8">
        <v>0</v>
      </c>
      <c r="GJ75" s="6">
        <v>0</v>
      </c>
      <c r="GK75" s="5">
        <v>0</v>
      </c>
      <c r="GL75" s="8">
        <v>0</v>
      </c>
      <c r="GM75" s="6">
        <v>0</v>
      </c>
      <c r="GN75" s="5">
        <v>0</v>
      </c>
      <c r="GO75" s="8">
        <v>0</v>
      </c>
      <c r="GP75" s="6">
        <v>0</v>
      </c>
      <c r="GQ75" s="5">
        <v>0</v>
      </c>
      <c r="GR75" s="8">
        <v>0</v>
      </c>
      <c r="GS75" s="6">
        <v>0</v>
      </c>
      <c r="GT75" s="5">
        <v>0</v>
      </c>
      <c r="GU75" s="8">
        <v>0</v>
      </c>
      <c r="GV75" s="6">
        <v>0</v>
      </c>
      <c r="GW75" s="5">
        <v>0</v>
      </c>
      <c r="GX75" s="8">
        <v>0</v>
      </c>
      <c r="GY75" s="6">
        <v>0</v>
      </c>
      <c r="GZ75" s="5">
        <v>0</v>
      </c>
      <c r="HA75" s="8">
        <v>0</v>
      </c>
      <c r="HB75" s="6">
        <v>0</v>
      </c>
      <c r="HC75" s="5">
        <v>0</v>
      </c>
      <c r="HD75" s="8">
        <v>0</v>
      </c>
      <c r="HE75" s="6">
        <v>0</v>
      </c>
      <c r="HF75" s="5">
        <v>0</v>
      </c>
      <c r="HG75" s="8">
        <v>0</v>
      </c>
      <c r="HH75" s="6">
        <v>0</v>
      </c>
      <c r="HI75" s="5">
        <v>0</v>
      </c>
      <c r="HJ75" s="8">
        <v>0</v>
      </c>
      <c r="HK75" s="6">
        <v>0</v>
      </c>
      <c r="HL75" s="5">
        <v>0</v>
      </c>
      <c r="HM75" s="8">
        <v>0</v>
      </c>
      <c r="HN75" s="6">
        <v>0</v>
      </c>
      <c r="HO75" s="5">
        <v>0</v>
      </c>
      <c r="HP75" s="8">
        <v>0</v>
      </c>
      <c r="HQ75" s="6">
        <v>0</v>
      </c>
      <c r="HR75" s="5">
        <v>0</v>
      </c>
      <c r="HS75" s="8">
        <v>0</v>
      </c>
      <c r="HT75" s="6">
        <v>0</v>
      </c>
      <c r="HU75" s="5">
        <v>0</v>
      </c>
      <c r="HV75" s="8">
        <v>0</v>
      </c>
      <c r="HW75" s="6">
        <v>0</v>
      </c>
      <c r="HX75" s="5">
        <v>0</v>
      </c>
      <c r="HY75" s="8">
        <v>0</v>
      </c>
      <c r="HZ75" s="6">
        <v>0</v>
      </c>
      <c r="IA75" s="5">
        <v>0</v>
      </c>
      <c r="IB75" s="8">
        <v>0</v>
      </c>
      <c r="IC75" s="6">
        <v>1</v>
      </c>
      <c r="ID75" s="5">
        <v>2</v>
      </c>
      <c r="IE75" s="8">
        <f>ID75/IC75*1000</f>
        <v>2000</v>
      </c>
      <c r="IF75" s="6">
        <v>0</v>
      </c>
      <c r="IG75" s="5">
        <v>0</v>
      </c>
      <c r="IH75" s="8">
        <v>0</v>
      </c>
      <c r="II75" s="6">
        <v>0</v>
      </c>
      <c r="IJ75" s="5">
        <v>0</v>
      </c>
      <c r="IK75" s="8">
        <v>0</v>
      </c>
      <c r="IL75" s="6">
        <v>0</v>
      </c>
      <c r="IM75" s="5">
        <v>0</v>
      </c>
      <c r="IN75" s="8">
        <v>0</v>
      </c>
      <c r="IO75" s="6">
        <v>9</v>
      </c>
      <c r="IP75" s="5">
        <v>164</v>
      </c>
      <c r="IQ75" s="8">
        <f t="shared" si="385"/>
        <v>18222.222222222223</v>
      </c>
      <c r="IR75" s="6">
        <v>0</v>
      </c>
      <c r="IS75" s="5">
        <v>0</v>
      </c>
      <c r="IT75" s="8">
        <v>0</v>
      </c>
      <c r="IU75" s="6">
        <v>278</v>
      </c>
      <c r="IV75" s="5">
        <v>2328</v>
      </c>
      <c r="IW75" s="8">
        <f t="shared" si="386"/>
        <v>8374.1007194244594</v>
      </c>
      <c r="IX75" s="6">
        <v>2446</v>
      </c>
      <c r="IY75" s="5">
        <v>23709</v>
      </c>
      <c r="IZ75" s="8">
        <f t="shared" si="387"/>
        <v>9692.9681112019625</v>
      </c>
      <c r="JA75" s="6">
        <f t="shared" si="376"/>
        <v>2926</v>
      </c>
      <c r="JB75" s="8">
        <f t="shared" si="377"/>
        <v>29404</v>
      </c>
    </row>
    <row r="76" spans="1:262" x14ac:dyDescent="0.3">
      <c r="A76" s="43">
        <v>2009</v>
      </c>
      <c r="B76" s="44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18</v>
      </c>
      <c r="AZ76" s="5">
        <v>170</v>
      </c>
      <c r="BA76" s="8">
        <f t="shared" si="390"/>
        <v>9444.4444444444453</v>
      </c>
      <c r="BB76" s="6">
        <v>0</v>
      </c>
      <c r="BC76" s="5">
        <v>0</v>
      </c>
      <c r="BD76" s="8">
        <f t="shared" si="378"/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f t="shared" si="379"/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f t="shared" si="380"/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0</v>
      </c>
      <c r="CM76" s="5">
        <v>0</v>
      </c>
      <c r="CN76" s="8">
        <v>0</v>
      </c>
      <c r="CO76" s="6">
        <v>2</v>
      </c>
      <c r="CP76" s="5">
        <v>24</v>
      </c>
      <c r="CQ76" s="8">
        <f t="shared" si="391"/>
        <v>12000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0</v>
      </c>
      <c r="DZ76" s="5">
        <v>0</v>
      </c>
      <c r="EA76" s="8">
        <v>0</v>
      </c>
      <c r="EB76" s="6">
        <v>0</v>
      </c>
      <c r="EC76" s="5">
        <v>0</v>
      </c>
      <c r="ED76" s="8">
        <v>0</v>
      </c>
      <c r="EE76" s="6">
        <v>117</v>
      </c>
      <c r="EF76" s="5">
        <v>2146</v>
      </c>
      <c r="EG76" s="8">
        <f t="shared" si="381"/>
        <v>18341.88034188034</v>
      </c>
      <c r="EH76" s="6">
        <v>0</v>
      </c>
      <c r="EI76" s="5">
        <v>0</v>
      </c>
      <c r="EJ76" s="8">
        <v>0</v>
      </c>
      <c r="EK76" s="6">
        <v>0</v>
      </c>
      <c r="EL76" s="5">
        <v>0</v>
      </c>
      <c r="EM76" s="8">
        <v>0</v>
      </c>
      <c r="EN76" s="6">
        <v>0</v>
      </c>
      <c r="EO76" s="5">
        <v>0</v>
      </c>
      <c r="EP76" s="8">
        <v>0</v>
      </c>
      <c r="EQ76" s="6">
        <v>0</v>
      </c>
      <c r="ER76" s="5">
        <v>0</v>
      </c>
      <c r="ES76" s="8">
        <v>0</v>
      </c>
      <c r="ET76" s="6">
        <v>0</v>
      </c>
      <c r="EU76" s="5">
        <v>0</v>
      </c>
      <c r="EV76" s="8">
        <v>0</v>
      </c>
      <c r="EW76" s="6">
        <v>0</v>
      </c>
      <c r="EX76" s="5">
        <v>0</v>
      </c>
      <c r="EY76" s="8">
        <v>0</v>
      </c>
      <c r="EZ76" s="6">
        <v>66</v>
      </c>
      <c r="FA76" s="5">
        <v>882</v>
      </c>
      <c r="FB76" s="8">
        <f t="shared" si="382"/>
        <v>13363.636363636364</v>
      </c>
      <c r="FC76" s="6">
        <v>0</v>
      </c>
      <c r="FD76" s="5">
        <v>0</v>
      </c>
      <c r="FE76" s="8">
        <v>0</v>
      </c>
      <c r="FF76" s="6">
        <v>0</v>
      </c>
      <c r="FG76" s="5">
        <v>0</v>
      </c>
      <c r="FH76" s="8">
        <v>0</v>
      </c>
      <c r="FI76" s="6">
        <v>0</v>
      </c>
      <c r="FJ76" s="5">
        <v>0</v>
      </c>
      <c r="FK76" s="8">
        <v>0</v>
      </c>
      <c r="FL76" s="6">
        <v>0</v>
      </c>
      <c r="FM76" s="5">
        <v>0</v>
      </c>
      <c r="FN76" s="8">
        <v>0</v>
      </c>
      <c r="FO76" s="6">
        <v>0</v>
      </c>
      <c r="FP76" s="5">
        <v>0</v>
      </c>
      <c r="FQ76" s="8">
        <v>0</v>
      </c>
      <c r="FR76" s="6">
        <v>0</v>
      </c>
      <c r="FS76" s="5">
        <v>0</v>
      </c>
      <c r="FT76" s="8">
        <v>0</v>
      </c>
      <c r="FU76" s="6">
        <v>0</v>
      </c>
      <c r="FV76" s="5">
        <v>0</v>
      </c>
      <c r="FW76" s="8">
        <v>0</v>
      </c>
      <c r="FX76" s="6">
        <v>0</v>
      </c>
      <c r="FY76" s="5">
        <v>0</v>
      </c>
      <c r="FZ76" s="8">
        <v>0</v>
      </c>
      <c r="GA76" s="6">
        <v>0</v>
      </c>
      <c r="GB76" s="5">
        <v>0</v>
      </c>
      <c r="GC76" s="8">
        <v>0</v>
      </c>
      <c r="GD76" s="6">
        <v>0</v>
      </c>
      <c r="GE76" s="5">
        <v>0</v>
      </c>
      <c r="GF76" s="8">
        <v>0</v>
      </c>
      <c r="GG76" s="6">
        <v>0</v>
      </c>
      <c r="GH76" s="5">
        <v>0</v>
      </c>
      <c r="GI76" s="8">
        <v>0</v>
      </c>
      <c r="GJ76" s="6">
        <v>0</v>
      </c>
      <c r="GK76" s="5">
        <v>0</v>
      </c>
      <c r="GL76" s="8">
        <v>0</v>
      </c>
      <c r="GM76" s="6">
        <v>2</v>
      </c>
      <c r="GN76" s="5">
        <v>28</v>
      </c>
      <c r="GO76" s="8">
        <f>GN76/GM76*1000</f>
        <v>14000</v>
      </c>
      <c r="GP76" s="6">
        <v>0</v>
      </c>
      <c r="GQ76" s="5">
        <v>0</v>
      </c>
      <c r="GR76" s="8">
        <v>0</v>
      </c>
      <c r="GS76" s="6">
        <v>0</v>
      </c>
      <c r="GT76" s="5">
        <v>0</v>
      </c>
      <c r="GU76" s="8">
        <v>0</v>
      </c>
      <c r="GV76" s="6">
        <v>0</v>
      </c>
      <c r="GW76" s="5">
        <v>0</v>
      </c>
      <c r="GX76" s="8">
        <v>0</v>
      </c>
      <c r="GY76" s="6">
        <v>0</v>
      </c>
      <c r="GZ76" s="5">
        <v>0</v>
      </c>
      <c r="HA76" s="8">
        <v>0</v>
      </c>
      <c r="HB76" s="6">
        <v>0</v>
      </c>
      <c r="HC76" s="5">
        <v>0</v>
      </c>
      <c r="HD76" s="8">
        <v>0</v>
      </c>
      <c r="HE76" s="6">
        <v>0</v>
      </c>
      <c r="HF76" s="5">
        <v>0</v>
      </c>
      <c r="HG76" s="8">
        <v>0</v>
      </c>
      <c r="HH76" s="6">
        <v>0</v>
      </c>
      <c r="HI76" s="5">
        <v>0</v>
      </c>
      <c r="HJ76" s="8">
        <v>0</v>
      </c>
      <c r="HK76" s="6">
        <v>0</v>
      </c>
      <c r="HL76" s="5">
        <v>0</v>
      </c>
      <c r="HM76" s="8">
        <v>0</v>
      </c>
      <c r="HN76" s="6">
        <v>0</v>
      </c>
      <c r="HO76" s="5">
        <v>0</v>
      </c>
      <c r="HP76" s="8">
        <v>0</v>
      </c>
      <c r="HQ76" s="6">
        <v>0</v>
      </c>
      <c r="HR76" s="5">
        <v>0</v>
      </c>
      <c r="HS76" s="8">
        <v>0</v>
      </c>
      <c r="HT76" s="6">
        <v>0</v>
      </c>
      <c r="HU76" s="5">
        <v>0</v>
      </c>
      <c r="HV76" s="8">
        <v>0</v>
      </c>
      <c r="HW76" s="6">
        <v>0</v>
      </c>
      <c r="HX76" s="5">
        <v>0</v>
      </c>
      <c r="HY76" s="8">
        <v>0</v>
      </c>
      <c r="HZ76" s="6">
        <v>0</v>
      </c>
      <c r="IA76" s="5">
        <v>0</v>
      </c>
      <c r="IB76" s="8">
        <v>0</v>
      </c>
      <c r="IC76" s="6">
        <v>0</v>
      </c>
      <c r="ID76" s="5">
        <v>0</v>
      </c>
      <c r="IE76" s="8">
        <v>0</v>
      </c>
      <c r="IF76" s="6">
        <v>0</v>
      </c>
      <c r="IG76" s="5">
        <v>0</v>
      </c>
      <c r="IH76" s="8">
        <v>0</v>
      </c>
      <c r="II76" s="6">
        <v>0</v>
      </c>
      <c r="IJ76" s="5">
        <v>0</v>
      </c>
      <c r="IK76" s="8">
        <v>0</v>
      </c>
      <c r="IL76" s="6">
        <v>0</v>
      </c>
      <c r="IM76" s="5">
        <v>0</v>
      </c>
      <c r="IN76" s="8">
        <v>0</v>
      </c>
      <c r="IO76" s="6">
        <v>9</v>
      </c>
      <c r="IP76" s="5">
        <v>158</v>
      </c>
      <c r="IQ76" s="8">
        <f t="shared" si="385"/>
        <v>17555.555555555558</v>
      </c>
      <c r="IR76" s="6">
        <v>0</v>
      </c>
      <c r="IS76" s="5">
        <v>0</v>
      </c>
      <c r="IT76" s="8">
        <v>0</v>
      </c>
      <c r="IU76" s="6">
        <v>29</v>
      </c>
      <c r="IV76" s="5">
        <v>306</v>
      </c>
      <c r="IW76" s="8">
        <f t="shared" si="386"/>
        <v>10551.724137931034</v>
      </c>
      <c r="IX76" s="6">
        <v>3967</v>
      </c>
      <c r="IY76" s="5">
        <v>41283</v>
      </c>
      <c r="IZ76" s="8">
        <f t="shared" si="387"/>
        <v>10406.604487017898</v>
      </c>
      <c r="JA76" s="6">
        <f t="shared" si="376"/>
        <v>4210</v>
      </c>
      <c r="JB76" s="8">
        <f t="shared" si="377"/>
        <v>44997</v>
      </c>
    </row>
    <row r="77" spans="1:262" x14ac:dyDescent="0.3">
      <c r="A77" s="43">
        <v>2009</v>
      </c>
      <c r="B77" s="44" t="s">
        <v>8</v>
      </c>
      <c r="C77" s="6">
        <v>0</v>
      </c>
      <c r="D77" s="5">
        <v>0</v>
      </c>
      <c r="E77" s="8">
        <v>0</v>
      </c>
      <c r="F77" s="6">
        <v>33</v>
      </c>
      <c r="G77" s="5">
        <v>403</v>
      </c>
      <c r="H77" s="8">
        <f t="shared" si="388"/>
        <v>12212.121212121212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1</v>
      </c>
      <c r="AW77" s="5">
        <v>1</v>
      </c>
      <c r="AX77" s="8">
        <f t="shared" ref="AX77" si="396">AW77/AV77*1000</f>
        <v>1000</v>
      </c>
      <c r="AY77" s="6">
        <v>34</v>
      </c>
      <c r="AZ77" s="5">
        <v>532</v>
      </c>
      <c r="BA77" s="8">
        <f t="shared" si="390"/>
        <v>15647.058823529411</v>
      </c>
      <c r="BB77" s="6">
        <v>0</v>
      </c>
      <c r="BC77" s="5">
        <v>0</v>
      </c>
      <c r="BD77" s="8">
        <f t="shared" si="378"/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f t="shared" si="379"/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0</v>
      </c>
      <c r="BX77" s="5">
        <v>0</v>
      </c>
      <c r="BY77" s="8">
        <f t="shared" si="380"/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v>0</v>
      </c>
      <c r="CL77" s="6">
        <v>0</v>
      </c>
      <c r="CM77" s="5">
        <v>0</v>
      </c>
      <c r="CN77" s="8">
        <v>0</v>
      </c>
      <c r="CO77" s="6">
        <v>4</v>
      </c>
      <c r="CP77" s="5">
        <v>57</v>
      </c>
      <c r="CQ77" s="8">
        <f t="shared" si="391"/>
        <v>14250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0</v>
      </c>
      <c r="DZ77" s="5">
        <v>0</v>
      </c>
      <c r="EA77" s="8">
        <v>0</v>
      </c>
      <c r="EB77" s="6">
        <v>14</v>
      </c>
      <c r="EC77" s="5">
        <v>129</v>
      </c>
      <c r="ED77" s="8">
        <f t="shared" ref="ED77" si="397">EC77/EB77*1000</f>
        <v>9214.2857142857138</v>
      </c>
      <c r="EE77" s="6">
        <v>133</v>
      </c>
      <c r="EF77" s="5">
        <v>1966</v>
      </c>
      <c r="EG77" s="8">
        <f t="shared" si="381"/>
        <v>14781.954887218046</v>
      </c>
      <c r="EH77" s="6">
        <v>0</v>
      </c>
      <c r="EI77" s="5">
        <v>0</v>
      </c>
      <c r="EJ77" s="8">
        <v>0</v>
      </c>
      <c r="EK77" s="6">
        <v>0</v>
      </c>
      <c r="EL77" s="5">
        <v>0</v>
      </c>
      <c r="EM77" s="8">
        <v>0</v>
      </c>
      <c r="EN77" s="6">
        <v>0</v>
      </c>
      <c r="EO77" s="5">
        <v>0</v>
      </c>
      <c r="EP77" s="8">
        <v>0</v>
      </c>
      <c r="EQ77" s="6">
        <v>0</v>
      </c>
      <c r="ER77" s="5">
        <v>0</v>
      </c>
      <c r="ES77" s="8">
        <v>0</v>
      </c>
      <c r="ET77" s="6">
        <v>0</v>
      </c>
      <c r="EU77" s="5">
        <v>0</v>
      </c>
      <c r="EV77" s="8">
        <v>0</v>
      </c>
      <c r="EW77" s="6">
        <v>0</v>
      </c>
      <c r="EX77" s="5">
        <v>0</v>
      </c>
      <c r="EY77" s="8">
        <v>0</v>
      </c>
      <c r="EZ77" s="6">
        <v>63</v>
      </c>
      <c r="FA77" s="5">
        <v>614</v>
      </c>
      <c r="FB77" s="8">
        <f t="shared" si="382"/>
        <v>9746.0317460317456</v>
      </c>
      <c r="FC77" s="6">
        <v>0</v>
      </c>
      <c r="FD77" s="5">
        <v>0</v>
      </c>
      <c r="FE77" s="8">
        <v>0</v>
      </c>
      <c r="FF77" s="6">
        <v>0</v>
      </c>
      <c r="FG77" s="5">
        <v>0</v>
      </c>
      <c r="FH77" s="8">
        <v>0</v>
      </c>
      <c r="FI77" s="6">
        <v>0</v>
      </c>
      <c r="FJ77" s="5">
        <v>0</v>
      </c>
      <c r="FK77" s="8">
        <v>0</v>
      </c>
      <c r="FL77" s="6">
        <v>0</v>
      </c>
      <c r="FM77" s="5">
        <v>0</v>
      </c>
      <c r="FN77" s="8">
        <v>0</v>
      </c>
      <c r="FO77" s="6">
        <v>0</v>
      </c>
      <c r="FP77" s="5">
        <v>0</v>
      </c>
      <c r="FQ77" s="8">
        <v>0</v>
      </c>
      <c r="FR77" s="6">
        <v>0</v>
      </c>
      <c r="FS77" s="5">
        <v>0</v>
      </c>
      <c r="FT77" s="8">
        <v>0</v>
      </c>
      <c r="FU77" s="6">
        <v>0</v>
      </c>
      <c r="FV77" s="5">
        <v>0</v>
      </c>
      <c r="FW77" s="8">
        <v>0</v>
      </c>
      <c r="FX77" s="6">
        <v>0</v>
      </c>
      <c r="FY77" s="5">
        <v>0</v>
      </c>
      <c r="FZ77" s="8">
        <v>0</v>
      </c>
      <c r="GA77" s="6">
        <v>0</v>
      </c>
      <c r="GB77" s="5">
        <v>0</v>
      </c>
      <c r="GC77" s="8">
        <v>0</v>
      </c>
      <c r="GD77" s="6">
        <v>0</v>
      </c>
      <c r="GE77" s="5">
        <v>0</v>
      </c>
      <c r="GF77" s="8">
        <v>0</v>
      </c>
      <c r="GG77" s="6">
        <v>0</v>
      </c>
      <c r="GH77" s="5">
        <v>0</v>
      </c>
      <c r="GI77" s="8">
        <v>0</v>
      </c>
      <c r="GJ77" s="6">
        <v>0</v>
      </c>
      <c r="GK77" s="5">
        <v>0</v>
      </c>
      <c r="GL77" s="8">
        <v>0</v>
      </c>
      <c r="GM77" s="6">
        <v>3</v>
      </c>
      <c r="GN77" s="5">
        <v>45</v>
      </c>
      <c r="GO77" s="8">
        <f t="shared" ref="GO77:GO81" si="398">GN77/GM77*1000</f>
        <v>15000</v>
      </c>
      <c r="GP77" s="6">
        <v>0</v>
      </c>
      <c r="GQ77" s="5">
        <v>0</v>
      </c>
      <c r="GR77" s="8">
        <v>0</v>
      </c>
      <c r="GS77" s="6">
        <v>0</v>
      </c>
      <c r="GT77" s="5">
        <v>0</v>
      </c>
      <c r="GU77" s="8">
        <v>0</v>
      </c>
      <c r="GV77" s="6">
        <v>0</v>
      </c>
      <c r="GW77" s="5">
        <v>0</v>
      </c>
      <c r="GX77" s="8">
        <v>0</v>
      </c>
      <c r="GY77" s="6">
        <v>0</v>
      </c>
      <c r="GZ77" s="5">
        <v>0</v>
      </c>
      <c r="HA77" s="8">
        <v>0</v>
      </c>
      <c r="HB77" s="6">
        <v>0</v>
      </c>
      <c r="HC77" s="5">
        <v>0</v>
      </c>
      <c r="HD77" s="8">
        <v>0</v>
      </c>
      <c r="HE77" s="6">
        <v>0</v>
      </c>
      <c r="HF77" s="5">
        <v>0</v>
      </c>
      <c r="HG77" s="8">
        <v>0</v>
      </c>
      <c r="HH77" s="6">
        <v>0</v>
      </c>
      <c r="HI77" s="5">
        <v>0</v>
      </c>
      <c r="HJ77" s="8">
        <v>0</v>
      </c>
      <c r="HK77" s="6">
        <v>0</v>
      </c>
      <c r="HL77" s="5">
        <v>0</v>
      </c>
      <c r="HM77" s="8">
        <v>0</v>
      </c>
      <c r="HN77" s="6">
        <v>0</v>
      </c>
      <c r="HO77" s="5">
        <v>0</v>
      </c>
      <c r="HP77" s="8">
        <v>0</v>
      </c>
      <c r="HQ77" s="6">
        <v>0</v>
      </c>
      <c r="HR77" s="5">
        <v>0</v>
      </c>
      <c r="HS77" s="8">
        <v>0</v>
      </c>
      <c r="HT77" s="6">
        <v>1</v>
      </c>
      <c r="HU77" s="5">
        <v>18</v>
      </c>
      <c r="HV77" s="8">
        <f t="shared" si="384"/>
        <v>18000</v>
      </c>
      <c r="HW77" s="6">
        <v>0</v>
      </c>
      <c r="HX77" s="5">
        <v>0</v>
      </c>
      <c r="HY77" s="8">
        <v>0</v>
      </c>
      <c r="HZ77" s="6">
        <v>0</v>
      </c>
      <c r="IA77" s="5">
        <v>0</v>
      </c>
      <c r="IB77" s="8">
        <v>0</v>
      </c>
      <c r="IC77" s="6">
        <v>0</v>
      </c>
      <c r="ID77" s="5">
        <v>0</v>
      </c>
      <c r="IE77" s="8">
        <v>0</v>
      </c>
      <c r="IF77" s="6">
        <v>0</v>
      </c>
      <c r="IG77" s="5">
        <v>0</v>
      </c>
      <c r="IH77" s="8">
        <v>0</v>
      </c>
      <c r="II77" s="6">
        <v>0</v>
      </c>
      <c r="IJ77" s="5">
        <v>0</v>
      </c>
      <c r="IK77" s="8">
        <v>0</v>
      </c>
      <c r="IL77" s="6">
        <v>0</v>
      </c>
      <c r="IM77" s="5">
        <v>0</v>
      </c>
      <c r="IN77" s="8">
        <v>0</v>
      </c>
      <c r="IO77" s="6">
        <v>11</v>
      </c>
      <c r="IP77" s="5">
        <v>179</v>
      </c>
      <c r="IQ77" s="8">
        <f t="shared" si="385"/>
        <v>16272.727272727274</v>
      </c>
      <c r="IR77" s="6">
        <v>0</v>
      </c>
      <c r="IS77" s="5">
        <v>0</v>
      </c>
      <c r="IT77" s="8">
        <v>0</v>
      </c>
      <c r="IU77" s="6">
        <v>156</v>
      </c>
      <c r="IV77" s="5">
        <v>1443</v>
      </c>
      <c r="IW77" s="8">
        <f t="shared" si="386"/>
        <v>9250</v>
      </c>
      <c r="IX77" s="6">
        <v>3443</v>
      </c>
      <c r="IY77" s="5">
        <v>31181</v>
      </c>
      <c r="IZ77" s="8">
        <f t="shared" si="387"/>
        <v>9056.3462097008432</v>
      </c>
      <c r="JA77" s="6">
        <f t="shared" si="376"/>
        <v>3896</v>
      </c>
      <c r="JB77" s="8">
        <f t="shared" si="377"/>
        <v>36568</v>
      </c>
    </row>
    <row r="78" spans="1:262" x14ac:dyDescent="0.3">
      <c r="A78" s="43">
        <v>2009</v>
      </c>
      <c r="B78" s="44" t="s">
        <v>9</v>
      </c>
      <c r="C78" s="6">
        <v>0</v>
      </c>
      <c r="D78" s="5">
        <v>0</v>
      </c>
      <c r="E78" s="8">
        <v>0</v>
      </c>
      <c r="F78" s="6">
        <v>1</v>
      </c>
      <c r="G78" s="5">
        <v>19</v>
      </c>
      <c r="H78" s="8">
        <f t="shared" si="388"/>
        <v>19000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43</v>
      </c>
      <c r="AZ78" s="5">
        <v>488</v>
      </c>
      <c r="BA78" s="8">
        <f t="shared" si="390"/>
        <v>11348.837209302326</v>
      </c>
      <c r="BB78" s="6">
        <v>0</v>
      </c>
      <c r="BC78" s="5">
        <v>0</v>
      </c>
      <c r="BD78" s="8">
        <f t="shared" si="378"/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f t="shared" si="379"/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f t="shared" si="380"/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0</v>
      </c>
      <c r="DW78" s="5">
        <v>0</v>
      </c>
      <c r="DX78" s="8">
        <v>0</v>
      </c>
      <c r="DY78" s="6">
        <v>0</v>
      </c>
      <c r="DZ78" s="5">
        <v>0</v>
      </c>
      <c r="EA78" s="8">
        <v>0</v>
      </c>
      <c r="EB78" s="6">
        <v>0</v>
      </c>
      <c r="EC78" s="5">
        <v>0</v>
      </c>
      <c r="ED78" s="8">
        <v>0</v>
      </c>
      <c r="EE78" s="6">
        <v>136</v>
      </c>
      <c r="EF78" s="5">
        <v>2237</v>
      </c>
      <c r="EG78" s="8">
        <f t="shared" si="381"/>
        <v>16448.529411764706</v>
      </c>
      <c r="EH78" s="6">
        <v>0</v>
      </c>
      <c r="EI78" s="5">
        <v>0</v>
      </c>
      <c r="EJ78" s="8">
        <v>0</v>
      </c>
      <c r="EK78" s="6">
        <v>0</v>
      </c>
      <c r="EL78" s="5">
        <v>0</v>
      </c>
      <c r="EM78" s="8">
        <v>0</v>
      </c>
      <c r="EN78" s="6">
        <v>0</v>
      </c>
      <c r="EO78" s="5">
        <v>0</v>
      </c>
      <c r="EP78" s="8">
        <v>0</v>
      </c>
      <c r="EQ78" s="6">
        <v>0</v>
      </c>
      <c r="ER78" s="5">
        <v>0</v>
      </c>
      <c r="ES78" s="8">
        <v>0</v>
      </c>
      <c r="ET78" s="6">
        <v>0</v>
      </c>
      <c r="EU78" s="5">
        <v>0</v>
      </c>
      <c r="EV78" s="8">
        <v>0</v>
      </c>
      <c r="EW78" s="6">
        <v>0</v>
      </c>
      <c r="EX78" s="5">
        <v>0</v>
      </c>
      <c r="EY78" s="8">
        <v>0</v>
      </c>
      <c r="EZ78" s="6">
        <v>73</v>
      </c>
      <c r="FA78" s="5">
        <v>762</v>
      </c>
      <c r="FB78" s="8">
        <f t="shared" si="382"/>
        <v>10438.356164383562</v>
      </c>
      <c r="FC78" s="6">
        <v>0</v>
      </c>
      <c r="FD78" s="5">
        <v>0</v>
      </c>
      <c r="FE78" s="8">
        <v>0</v>
      </c>
      <c r="FF78" s="6">
        <v>0</v>
      </c>
      <c r="FG78" s="5">
        <v>0</v>
      </c>
      <c r="FH78" s="8">
        <v>0</v>
      </c>
      <c r="FI78" s="6">
        <v>7</v>
      </c>
      <c r="FJ78" s="5">
        <v>244</v>
      </c>
      <c r="FK78" s="8">
        <f>FJ78/FI78*1000</f>
        <v>34857.142857142855</v>
      </c>
      <c r="FL78" s="6">
        <v>0</v>
      </c>
      <c r="FM78" s="5">
        <v>0</v>
      </c>
      <c r="FN78" s="8">
        <v>0</v>
      </c>
      <c r="FO78" s="6">
        <v>0</v>
      </c>
      <c r="FP78" s="5">
        <v>0</v>
      </c>
      <c r="FQ78" s="8">
        <v>0</v>
      </c>
      <c r="FR78" s="6">
        <v>0</v>
      </c>
      <c r="FS78" s="5">
        <v>0</v>
      </c>
      <c r="FT78" s="8">
        <v>0</v>
      </c>
      <c r="FU78" s="6">
        <v>0</v>
      </c>
      <c r="FV78" s="5">
        <v>0</v>
      </c>
      <c r="FW78" s="8">
        <v>0</v>
      </c>
      <c r="FX78" s="6">
        <v>0</v>
      </c>
      <c r="FY78" s="5">
        <v>0</v>
      </c>
      <c r="FZ78" s="8">
        <v>0</v>
      </c>
      <c r="GA78" s="6">
        <v>0</v>
      </c>
      <c r="GB78" s="5">
        <v>0</v>
      </c>
      <c r="GC78" s="8">
        <v>0</v>
      </c>
      <c r="GD78" s="6">
        <v>0</v>
      </c>
      <c r="GE78" s="5">
        <v>0</v>
      </c>
      <c r="GF78" s="8">
        <v>0</v>
      </c>
      <c r="GG78" s="6">
        <v>0</v>
      </c>
      <c r="GH78" s="5">
        <v>0</v>
      </c>
      <c r="GI78" s="8">
        <v>0</v>
      </c>
      <c r="GJ78" s="6">
        <v>0</v>
      </c>
      <c r="GK78" s="5">
        <v>0</v>
      </c>
      <c r="GL78" s="8">
        <v>0</v>
      </c>
      <c r="GM78" s="6">
        <v>0</v>
      </c>
      <c r="GN78" s="5">
        <v>0</v>
      </c>
      <c r="GO78" s="8">
        <v>0</v>
      </c>
      <c r="GP78" s="6">
        <v>0</v>
      </c>
      <c r="GQ78" s="5">
        <v>0</v>
      </c>
      <c r="GR78" s="8">
        <v>0</v>
      </c>
      <c r="GS78" s="6">
        <v>0</v>
      </c>
      <c r="GT78" s="5">
        <v>0</v>
      </c>
      <c r="GU78" s="8">
        <v>0</v>
      </c>
      <c r="GV78" s="6">
        <v>0</v>
      </c>
      <c r="GW78" s="5">
        <v>0</v>
      </c>
      <c r="GX78" s="8">
        <v>0</v>
      </c>
      <c r="GY78" s="6">
        <v>0</v>
      </c>
      <c r="GZ78" s="5">
        <v>0</v>
      </c>
      <c r="HA78" s="8">
        <v>0</v>
      </c>
      <c r="HB78" s="6">
        <v>0</v>
      </c>
      <c r="HC78" s="5">
        <v>0</v>
      </c>
      <c r="HD78" s="8">
        <v>0</v>
      </c>
      <c r="HE78" s="6">
        <v>0</v>
      </c>
      <c r="HF78" s="5">
        <v>0</v>
      </c>
      <c r="HG78" s="8">
        <v>0</v>
      </c>
      <c r="HH78" s="6">
        <v>0</v>
      </c>
      <c r="HI78" s="5">
        <v>0</v>
      </c>
      <c r="HJ78" s="8">
        <v>0</v>
      </c>
      <c r="HK78" s="6">
        <v>0</v>
      </c>
      <c r="HL78" s="5">
        <v>0</v>
      </c>
      <c r="HM78" s="8">
        <v>0</v>
      </c>
      <c r="HN78" s="6">
        <v>0</v>
      </c>
      <c r="HO78" s="5">
        <v>0</v>
      </c>
      <c r="HP78" s="8">
        <v>0</v>
      </c>
      <c r="HQ78" s="6">
        <v>0</v>
      </c>
      <c r="HR78" s="5">
        <v>0</v>
      </c>
      <c r="HS78" s="8">
        <v>0</v>
      </c>
      <c r="HT78" s="6">
        <v>2</v>
      </c>
      <c r="HU78" s="5">
        <v>17</v>
      </c>
      <c r="HV78" s="8">
        <f t="shared" si="384"/>
        <v>8500</v>
      </c>
      <c r="HW78" s="6">
        <v>0</v>
      </c>
      <c r="HX78" s="5">
        <v>0</v>
      </c>
      <c r="HY78" s="8">
        <v>0</v>
      </c>
      <c r="HZ78" s="6">
        <v>0</v>
      </c>
      <c r="IA78" s="5">
        <v>0</v>
      </c>
      <c r="IB78" s="8">
        <v>0</v>
      </c>
      <c r="IC78" s="6">
        <v>0</v>
      </c>
      <c r="ID78" s="5">
        <v>0</v>
      </c>
      <c r="IE78" s="8">
        <v>0</v>
      </c>
      <c r="IF78" s="6">
        <v>0</v>
      </c>
      <c r="IG78" s="5">
        <v>0</v>
      </c>
      <c r="IH78" s="8">
        <v>0</v>
      </c>
      <c r="II78" s="6">
        <v>0</v>
      </c>
      <c r="IJ78" s="5">
        <v>0</v>
      </c>
      <c r="IK78" s="8">
        <v>0</v>
      </c>
      <c r="IL78" s="6">
        <v>0</v>
      </c>
      <c r="IM78" s="5">
        <v>0</v>
      </c>
      <c r="IN78" s="8">
        <v>0</v>
      </c>
      <c r="IO78" s="6">
        <v>9</v>
      </c>
      <c r="IP78" s="5">
        <v>136</v>
      </c>
      <c r="IQ78" s="8">
        <f t="shared" si="385"/>
        <v>15111.111111111111</v>
      </c>
      <c r="IR78" s="6">
        <v>0</v>
      </c>
      <c r="IS78" s="5">
        <v>0</v>
      </c>
      <c r="IT78" s="8">
        <v>0</v>
      </c>
      <c r="IU78" s="6">
        <v>12</v>
      </c>
      <c r="IV78" s="5">
        <v>100</v>
      </c>
      <c r="IW78" s="8">
        <f t="shared" si="386"/>
        <v>8333.3333333333339</v>
      </c>
      <c r="IX78" s="6">
        <v>4056</v>
      </c>
      <c r="IY78" s="5">
        <v>38373</v>
      </c>
      <c r="IZ78" s="8">
        <f t="shared" si="387"/>
        <v>9460.7988165680472</v>
      </c>
      <c r="JA78" s="6">
        <f t="shared" si="376"/>
        <v>4339</v>
      </c>
      <c r="JB78" s="8">
        <f t="shared" si="377"/>
        <v>42376</v>
      </c>
    </row>
    <row r="79" spans="1:262" x14ac:dyDescent="0.3">
      <c r="A79" s="43">
        <v>2009</v>
      </c>
      <c r="B79" s="44" t="s">
        <v>10</v>
      </c>
      <c r="C79" s="6">
        <v>21</v>
      </c>
      <c r="D79" s="5">
        <v>185</v>
      </c>
      <c r="E79" s="8">
        <f>D79/C79*1000</f>
        <v>8809.523809523811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12</v>
      </c>
      <c r="AZ79" s="5">
        <v>230</v>
      </c>
      <c r="BA79" s="8">
        <f t="shared" si="390"/>
        <v>19166.666666666668</v>
      </c>
      <c r="BB79" s="6">
        <v>0</v>
      </c>
      <c r="BC79" s="5">
        <v>0</v>
      </c>
      <c r="BD79" s="8">
        <f t="shared" si="378"/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f t="shared" si="379"/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f t="shared" si="380"/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0</v>
      </c>
      <c r="CM79" s="5">
        <v>0</v>
      </c>
      <c r="CN79" s="8">
        <v>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0</v>
      </c>
      <c r="DW79" s="5">
        <v>0</v>
      </c>
      <c r="DX79" s="8">
        <v>0</v>
      </c>
      <c r="DY79" s="6">
        <v>0</v>
      </c>
      <c r="DZ79" s="5">
        <v>0</v>
      </c>
      <c r="EA79" s="8">
        <v>0</v>
      </c>
      <c r="EB79" s="6">
        <v>0</v>
      </c>
      <c r="EC79" s="5">
        <v>0</v>
      </c>
      <c r="ED79" s="8">
        <v>0</v>
      </c>
      <c r="EE79" s="6">
        <v>158</v>
      </c>
      <c r="EF79" s="5">
        <v>1695</v>
      </c>
      <c r="EG79" s="8">
        <f t="shared" si="381"/>
        <v>10727.848101265823</v>
      </c>
      <c r="EH79" s="6">
        <v>0</v>
      </c>
      <c r="EI79" s="5">
        <v>0</v>
      </c>
      <c r="EJ79" s="8">
        <v>0</v>
      </c>
      <c r="EK79" s="6">
        <v>0</v>
      </c>
      <c r="EL79" s="5">
        <v>0</v>
      </c>
      <c r="EM79" s="8">
        <v>0</v>
      </c>
      <c r="EN79" s="6">
        <v>0</v>
      </c>
      <c r="EO79" s="5">
        <v>0</v>
      </c>
      <c r="EP79" s="8">
        <v>0</v>
      </c>
      <c r="EQ79" s="6">
        <v>0</v>
      </c>
      <c r="ER79" s="5">
        <v>0</v>
      </c>
      <c r="ES79" s="8">
        <v>0</v>
      </c>
      <c r="ET79" s="6">
        <v>0</v>
      </c>
      <c r="EU79" s="5">
        <v>0</v>
      </c>
      <c r="EV79" s="8">
        <v>0</v>
      </c>
      <c r="EW79" s="6">
        <v>0</v>
      </c>
      <c r="EX79" s="5">
        <v>0</v>
      </c>
      <c r="EY79" s="8">
        <v>0</v>
      </c>
      <c r="EZ79" s="6">
        <v>72</v>
      </c>
      <c r="FA79" s="5">
        <v>752</v>
      </c>
      <c r="FB79" s="8">
        <f t="shared" si="382"/>
        <v>10444.444444444445</v>
      </c>
      <c r="FC79" s="6">
        <v>0</v>
      </c>
      <c r="FD79" s="5">
        <v>0</v>
      </c>
      <c r="FE79" s="8">
        <v>0</v>
      </c>
      <c r="FF79" s="6">
        <v>0</v>
      </c>
      <c r="FG79" s="5">
        <v>0</v>
      </c>
      <c r="FH79" s="8">
        <v>0</v>
      </c>
      <c r="FI79" s="6">
        <v>0</v>
      </c>
      <c r="FJ79" s="5">
        <v>0</v>
      </c>
      <c r="FK79" s="8">
        <v>0</v>
      </c>
      <c r="FL79" s="6">
        <v>0</v>
      </c>
      <c r="FM79" s="5">
        <v>0</v>
      </c>
      <c r="FN79" s="8">
        <v>0</v>
      </c>
      <c r="FO79" s="6">
        <v>0</v>
      </c>
      <c r="FP79" s="5">
        <v>0</v>
      </c>
      <c r="FQ79" s="8">
        <v>0</v>
      </c>
      <c r="FR79" s="6">
        <v>0</v>
      </c>
      <c r="FS79" s="5">
        <v>0</v>
      </c>
      <c r="FT79" s="8">
        <v>0</v>
      </c>
      <c r="FU79" s="6">
        <v>0</v>
      </c>
      <c r="FV79" s="5">
        <v>0</v>
      </c>
      <c r="FW79" s="8">
        <v>0</v>
      </c>
      <c r="FX79" s="6">
        <v>0</v>
      </c>
      <c r="FY79" s="5">
        <v>0</v>
      </c>
      <c r="FZ79" s="8">
        <v>0</v>
      </c>
      <c r="GA79" s="6">
        <v>0</v>
      </c>
      <c r="GB79" s="5">
        <v>0</v>
      </c>
      <c r="GC79" s="8">
        <v>0</v>
      </c>
      <c r="GD79" s="6">
        <v>0</v>
      </c>
      <c r="GE79" s="5">
        <v>0</v>
      </c>
      <c r="GF79" s="8">
        <v>0</v>
      </c>
      <c r="GG79" s="6">
        <v>0</v>
      </c>
      <c r="GH79" s="5">
        <v>0</v>
      </c>
      <c r="GI79" s="8">
        <v>0</v>
      </c>
      <c r="GJ79" s="6">
        <v>0</v>
      </c>
      <c r="GK79" s="5">
        <v>0</v>
      </c>
      <c r="GL79" s="8">
        <v>0</v>
      </c>
      <c r="GM79" s="6">
        <v>1</v>
      </c>
      <c r="GN79" s="5">
        <v>2</v>
      </c>
      <c r="GO79" s="8">
        <f>GN79/GM79*1000</f>
        <v>2000</v>
      </c>
      <c r="GP79" s="6">
        <v>0</v>
      </c>
      <c r="GQ79" s="5">
        <v>0</v>
      </c>
      <c r="GR79" s="8">
        <v>0</v>
      </c>
      <c r="GS79" s="6">
        <v>0</v>
      </c>
      <c r="GT79" s="5">
        <v>0</v>
      </c>
      <c r="GU79" s="8">
        <v>0</v>
      </c>
      <c r="GV79" s="6">
        <v>0</v>
      </c>
      <c r="GW79" s="5">
        <v>0</v>
      </c>
      <c r="GX79" s="8">
        <v>0</v>
      </c>
      <c r="GY79" s="6">
        <v>0</v>
      </c>
      <c r="GZ79" s="5">
        <v>0</v>
      </c>
      <c r="HA79" s="8">
        <v>0</v>
      </c>
      <c r="HB79" s="6">
        <v>0</v>
      </c>
      <c r="HC79" s="5">
        <v>0</v>
      </c>
      <c r="HD79" s="8">
        <v>0</v>
      </c>
      <c r="HE79" s="6">
        <v>0</v>
      </c>
      <c r="HF79" s="5">
        <v>0</v>
      </c>
      <c r="HG79" s="8">
        <v>0</v>
      </c>
      <c r="HH79" s="6">
        <v>0</v>
      </c>
      <c r="HI79" s="5">
        <v>0</v>
      </c>
      <c r="HJ79" s="8">
        <v>0</v>
      </c>
      <c r="HK79" s="6">
        <v>0</v>
      </c>
      <c r="HL79" s="5">
        <v>0</v>
      </c>
      <c r="HM79" s="8">
        <v>0</v>
      </c>
      <c r="HN79" s="6">
        <v>0</v>
      </c>
      <c r="HO79" s="5">
        <v>0</v>
      </c>
      <c r="HP79" s="8">
        <v>0</v>
      </c>
      <c r="HQ79" s="6">
        <v>0</v>
      </c>
      <c r="HR79" s="5">
        <v>0</v>
      </c>
      <c r="HS79" s="8">
        <v>0</v>
      </c>
      <c r="HT79" s="6">
        <v>1</v>
      </c>
      <c r="HU79" s="5">
        <v>1</v>
      </c>
      <c r="HV79" s="8">
        <f>HU79/HT79*1000</f>
        <v>1000</v>
      </c>
      <c r="HW79" s="6">
        <v>0</v>
      </c>
      <c r="HX79" s="5">
        <v>0</v>
      </c>
      <c r="HY79" s="8">
        <v>0</v>
      </c>
      <c r="HZ79" s="6">
        <v>0</v>
      </c>
      <c r="IA79" s="5">
        <v>0</v>
      </c>
      <c r="IB79" s="8">
        <v>0</v>
      </c>
      <c r="IC79" s="6">
        <v>0</v>
      </c>
      <c r="ID79" s="5">
        <v>0</v>
      </c>
      <c r="IE79" s="8">
        <v>0</v>
      </c>
      <c r="IF79" s="6">
        <v>0</v>
      </c>
      <c r="IG79" s="5">
        <v>0</v>
      </c>
      <c r="IH79" s="8">
        <v>0</v>
      </c>
      <c r="II79" s="6">
        <v>0</v>
      </c>
      <c r="IJ79" s="5">
        <v>0</v>
      </c>
      <c r="IK79" s="8">
        <v>0</v>
      </c>
      <c r="IL79" s="6">
        <v>0</v>
      </c>
      <c r="IM79" s="5">
        <v>0</v>
      </c>
      <c r="IN79" s="8">
        <v>0</v>
      </c>
      <c r="IO79" s="6">
        <v>9</v>
      </c>
      <c r="IP79" s="5">
        <v>161</v>
      </c>
      <c r="IQ79" s="8">
        <f t="shared" si="385"/>
        <v>17888.888888888891</v>
      </c>
      <c r="IR79" s="6">
        <v>0</v>
      </c>
      <c r="IS79" s="5">
        <v>0</v>
      </c>
      <c r="IT79" s="8">
        <v>0</v>
      </c>
      <c r="IU79" s="6">
        <v>70</v>
      </c>
      <c r="IV79" s="5">
        <v>575</v>
      </c>
      <c r="IW79" s="8">
        <f t="shared" si="386"/>
        <v>8214.2857142857138</v>
      </c>
      <c r="IX79" s="6">
        <v>3763</v>
      </c>
      <c r="IY79" s="5">
        <v>35831</v>
      </c>
      <c r="IZ79" s="8">
        <f t="shared" si="387"/>
        <v>9521.9239968110542</v>
      </c>
      <c r="JA79" s="6">
        <f t="shared" si="376"/>
        <v>4107</v>
      </c>
      <c r="JB79" s="8">
        <f t="shared" si="377"/>
        <v>39432</v>
      </c>
    </row>
    <row r="80" spans="1:262" x14ac:dyDescent="0.3">
      <c r="A80" s="43">
        <v>2009</v>
      </c>
      <c r="B80" s="44" t="s">
        <v>11</v>
      </c>
      <c r="C80" s="6">
        <v>0</v>
      </c>
      <c r="D80" s="5">
        <v>0</v>
      </c>
      <c r="E80" s="8">
        <v>0</v>
      </c>
      <c r="F80" s="6">
        <v>1</v>
      </c>
      <c r="G80" s="5">
        <v>7</v>
      </c>
      <c r="H80" s="8">
        <f t="shared" si="388"/>
        <v>7000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8</v>
      </c>
      <c r="AZ80" s="5">
        <v>129</v>
      </c>
      <c r="BA80" s="8">
        <f t="shared" si="390"/>
        <v>16125</v>
      </c>
      <c r="BB80" s="6">
        <v>0</v>
      </c>
      <c r="BC80" s="5">
        <v>0</v>
      </c>
      <c r="BD80" s="8">
        <f t="shared" si="378"/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f t="shared" si="379"/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f t="shared" si="380"/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0</v>
      </c>
      <c r="DW80" s="5">
        <v>0</v>
      </c>
      <c r="DX80" s="8">
        <v>0</v>
      </c>
      <c r="DY80" s="6">
        <v>0</v>
      </c>
      <c r="DZ80" s="5">
        <v>0</v>
      </c>
      <c r="EA80" s="8">
        <v>0</v>
      </c>
      <c r="EB80" s="6">
        <v>0</v>
      </c>
      <c r="EC80" s="5">
        <v>0</v>
      </c>
      <c r="ED80" s="8">
        <v>0</v>
      </c>
      <c r="EE80" s="6">
        <v>90</v>
      </c>
      <c r="EF80" s="5">
        <v>1129</v>
      </c>
      <c r="EG80" s="8">
        <f t="shared" si="381"/>
        <v>12544.444444444443</v>
      </c>
      <c r="EH80" s="6">
        <v>0</v>
      </c>
      <c r="EI80" s="5">
        <v>0</v>
      </c>
      <c r="EJ80" s="8">
        <v>0</v>
      </c>
      <c r="EK80" s="6">
        <v>0</v>
      </c>
      <c r="EL80" s="5">
        <v>0</v>
      </c>
      <c r="EM80" s="8">
        <v>0</v>
      </c>
      <c r="EN80" s="6">
        <v>0</v>
      </c>
      <c r="EO80" s="5">
        <v>0</v>
      </c>
      <c r="EP80" s="8">
        <v>0</v>
      </c>
      <c r="EQ80" s="6">
        <v>0</v>
      </c>
      <c r="ER80" s="5">
        <v>0</v>
      </c>
      <c r="ES80" s="8">
        <v>0</v>
      </c>
      <c r="ET80" s="6">
        <v>0</v>
      </c>
      <c r="EU80" s="5">
        <v>0</v>
      </c>
      <c r="EV80" s="8">
        <v>0</v>
      </c>
      <c r="EW80" s="6">
        <v>0</v>
      </c>
      <c r="EX80" s="5">
        <v>0</v>
      </c>
      <c r="EY80" s="8">
        <v>0</v>
      </c>
      <c r="EZ80" s="6">
        <v>380</v>
      </c>
      <c r="FA80" s="5">
        <v>1571</v>
      </c>
      <c r="FB80" s="8">
        <f t="shared" si="382"/>
        <v>4134.2105263157891</v>
      </c>
      <c r="FC80" s="6">
        <v>0</v>
      </c>
      <c r="FD80" s="5">
        <v>0</v>
      </c>
      <c r="FE80" s="8">
        <v>0</v>
      </c>
      <c r="FF80" s="6">
        <v>0</v>
      </c>
      <c r="FG80" s="5">
        <v>0</v>
      </c>
      <c r="FH80" s="8">
        <v>0</v>
      </c>
      <c r="FI80" s="6">
        <v>3</v>
      </c>
      <c r="FJ80" s="5">
        <v>303</v>
      </c>
      <c r="FK80" s="8">
        <f>FJ80/FI80*1000</f>
        <v>101000</v>
      </c>
      <c r="FL80" s="6">
        <v>0</v>
      </c>
      <c r="FM80" s="5">
        <v>0</v>
      </c>
      <c r="FN80" s="8">
        <v>0</v>
      </c>
      <c r="FO80" s="6">
        <v>0</v>
      </c>
      <c r="FP80" s="5">
        <v>0</v>
      </c>
      <c r="FQ80" s="8">
        <v>0</v>
      </c>
      <c r="FR80" s="6">
        <v>0</v>
      </c>
      <c r="FS80" s="5">
        <v>0</v>
      </c>
      <c r="FT80" s="8">
        <v>0</v>
      </c>
      <c r="FU80" s="6">
        <v>0</v>
      </c>
      <c r="FV80" s="5">
        <v>0</v>
      </c>
      <c r="FW80" s="8">
        <v>0</v>
      </c>
      <c r="FX80" s="6">
        <v>0</v>
      </c>
      <c r="FY80" s="5">
        <v>0</v>
      </c>
      <c r="FZ80" s="8">
        <v>0</v>
      </c>
      <c r="GA80" s="6">
        <v>0</v>
      </c>
      <c r="GB80" s="5">
        <v>0</v>
      </c>
      <c r="GC80" s="8">
        <v>0</v>
      </c>
      <c r="GD80" s="6">
        <v>0</v>
      </c>
      <c r="GE80" s="5">
        <v>0</v>
      </c>
      <c r="GF80" s="8">
        <v>0</v>
      </c>
      <c r="GG80" s="6">
        <v>0</v>
      </c>
      <c r="GH80" s="5">
        <v>0</v>
      </c>
      <c r="GI80" s="8">
        <v>0</v>
      </c>
      <c r="GJ80" s="6">
        <v>0</v>
      </c>
      <c r="GK80" s="5">
        <v>0</v>
      </c>
      <c r="GL80" s="8">
        <v>0</v>
      </c>
      <c r="GM80" s="6">
        <v>3</v>
      </c>
      <c r="GN80" s="5">
        <v>45</v>
      </c>
      <c r="GO80" s="8">
        <f t="shared" si="398"/>
        <v>15000</v>
      </c>
      <c r="GP80" s="6">
        <v>0</v>
      </c>
      <c r="GQ80" s="5">
        <v>0</v>
      </c>
      <c r="GR80" s="8">
        <v>0</v>
      </c>
      <c r="GS80" s="6">
        <v>0</v>
      </c>
      <c r="GT80" s="5">
        <v>0</v>
      </c>
      <c r="GU80" s="8">
        <v>0</v>
      </c>
      <c r="GV80" s="6">
        <v>0</v>
      </c>
      <c r="GW80" s="5">
        <v>0</v>
      </c>
      <c r="GX80" s="8">
        <v>0</v>
      </c>
      <c r="GY80" s="6">
        <v>0</v>
      </c>
      <c r="GZ80" s="5">
        <v>0</v>
      </c>
      <c r="HA80" s="8">
        <v>0</v>
      </c>
      <c r="HB80" s="6">
        <v>0</v>
      </c>
      <c r="HC80" s="5">
        <v>0</v>
      </c>
      <c r="HD80" s="8">
        <v>0</v>
      </c>
      <c r="HE80" s="6">
        <v>0</v>
      </c>
      <c r="HF80" s="5">
        <v>0</v>
      </c>
      <c r="HG80" s="8">
        <v>0</v>
      </c>
      <c r="HH80" s="6">
        <v>0</v>
      </c>
      <c r="HI80" s="5">
        <v>0</v>
      </c>
      <c r="HJ80" s="8">
        <v>0</v>
      </c>
      <c r="HK80" s="6">
        <v>0</v>
      </c>
      <c r="HL80" s="5">
        <v>0</v>
      </c>
      <c r="HM80" s="8">
        <v>0</v>
      </c>
      <c r="HN80" s="6">
        <v>0</v>
      </c>
      <c r="HO80" s="5">
        <v>0</v>
      </c>
      <c r="HP80" s="8">
        <v>0</v>
      </c>
      <c r="HQ80" s="6">
        <v>0</v>
      </c>
      <c r="HR80" s="5">
        <v>0</v>
      </c>
      <c r="HS80" s="8">
        <v>0</v>
      </c>
      <c r="HT80" s="6">
        <v>0</v>
      </c>
      <c r="HU80" s="5">
        <v>0</v>
      </c>
      <c r="HV80" s="8">
        <v>0</v>
      </c>
      <c r="HW80" s="6">
        <v>0</v>
      </c>
      <c r="HX80" s="5">
        <v>0</v>
      </c>
      <c r="HY80" s="8">
        <v>0</v>
      </c>
      <c r="HZ80" s="6">
        <v>0</v>
      </c>
      <c r="IA80" s="5">
        <v>0</v>
      </c>
      <c r="IB80" s="8">
        <v>0</v>
      </c>
      <c r="IC80" s="6">
        <v>0</v>
      </c>
      <c r="ID80" s="5">
        <v>0</v>
      </c>
      <c r="IE80" s="8">
        <v>0</v>
      </c>
      <c r="IF80" s="6">
        <v>0</v>
      </c>
      <c r="IG80" s="5">
        <v>0</v>
      </c>
      <c r="IH80" s="8">
        <v>0</v>
      </c>
      <c r="II80" s="6">
        <v>0</v>
      </c>
      <c r="IJ80" s="5">
        <v>0</v>
      </c>
      <c r="IK80" s="8">
        <v>0</v>
      </c>
      <c r="IL80" s="6">
        <v>0</v>
      </c>
      <c r="IM80" s="5">
        <v>0</v>
      </c>
      <c r="IN80" s="8">
        <v>0</v>
      </c>
      <c r="IO80" s="6">
        <v>9</v>
      </c>
      <c r="IP80" s="5">
        <v>133</v>
      </c>
      <c r="IQ80" s="8">
        <f t="shared" si="385"/>
        <v>14777.777777777779</v>
      </c>
      <c r="IR80" s="6">
        <v>0</v>
      </c>
      <c r="IS80" s="5">
        <v>0</v>
      </c>
      <c r="IT80" s="8">
        <v>0</v>
      </c>
      <c r="IU80" s="6">
        <v>317</v>
      </c>
      <c r="IV80" s="5">
        <v>2381</v>
      </c>
      <c r="IW80" s="8">
        <f t="shared" si="386"/>
        <v>7511.0410094637227</v>
      </c>
      <c r="IX80" s="6">
        <v>3786</v>
      </c>
      <c r="IY80" s="5">
        <v>32567</v>
      </c>
      <c r="IZ80" s="8">
        <f t="shared" si="387"/>
        <v>8601.9545694664557</v>
      </c>
      <c r="JA80" s="6">
        <f t="shared" si="376"/>
        <v>4597</v>
      </c>
      <c r="JB80" s="8">
        <f t="shared" si="377"/>
        <v>38265</v>
      </c>
    </row>
    <row r="81" spans="1:262" x14ac:dyDescent="0.3">
      <c r="A81" s="43">
        <v>2009</v>
      </c>
      <c r="B81" s="44" t="s">
        <v>12</v>
      </c>
      <c r="C81" s="6">
        <v>0</v>
      </c>
      <c r="D81" s="5">
        <v>0</v>
      </c>
      <c r="E81" s="8">
        <v>0</v>
      </c>
      <c r="F81" s="6">
        <v>91</v>
      </c>
      <c r="G81" s="5">
        <v>663</v>
      </c>
      <c r="H81" s="8">
        <f t="shared" si="388"/>
        <v>7285.7142857142853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1</v>
      </c>
      <c r="AZ81" s="5">
        <v>5</v>
      </c>
      <c r="BA81" s="8">
        <f t="shared" si="390"/>
        <v>5000</v>
      </c>
      <c r="BB81" s="6">
        <v>0</v>
      </c>
      <c r="BC81" s="5">
        <v>0</v>
      </c>
      <c r="BD81" s="8">
        <f t="shared" si="378"/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f t="shared" si="379"/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f t="shared" si="380"/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>
        <v>3</v>
      </c>
      <c r="CP81" s="5">
        <v>29</v>
      </c>
      <c r="CQ81" s="8">
        <f t="shared" si="391"/>
        <v>9666.6666666666661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2</v>
      </c>
      <c r="DW81" s="5">
        <v>20</v>
      </c>
      <c r="DX81" s="8">
        <f>DW81/DV81*1000</f>
        <v>10000</v>
      </c>
      <c r="DY81" s="6">
        <v>0</v>
      </c>
      <c r="DZ81" s="5">
        <v>0</v>
      </c>
      <c r="EA81" s="8">
        <v>0</v>
      </c>
      <c r="EB81" s="6">
        <v>0</v>
      </c>
      <c r="EC81" s="5">
        <v>0</v>
      </c>
      <c r="ED81" s="8">
        <v>0</v>
      </c>
      <c r="EE81" s="6">
        <v>44</v>
      </c>
      <c r="EF81" s="5">
        <v>605</v>
      </c>
      <c r="EG81" s="8">
        <f t="shared" si="381"/>
        <v>13750</v>
      </c>
      <c r="EH81" s="6">
        <v>0</v>
      </c>
      <c r="EI81" s="5">
        <v>0</v>
      </c>
      <c r="EJ81" s="8">
        <v>0</v>
      </c>
      <c r="EK81" s="6">
        <v>0</v>
      </c>
      <c r="EL81" s="5">
        <v>0</v>
      </c>
      <c r="EM81" s="8">
        <v>0</v>
      </c>
      <c r="EN81" s="6">
        <v>0</v>
      </c>
      <c r="EO81" s="5">
        <v>0</v>
      </c>
      <c r="EP81" s="8">
        <v>0</v>
      </c>
      <c r="EQ81" s="6">
        <v>0</v>
      </c>
      <c r="ER81" s="5">
        <v>0</v>
      </c>
      <c r="ES81" s="8">
        <v>0</v>
      </c>
      <c r="ET81" s="6">
        <v>0</v>
      </c>
      <c r="EU81" s="5">
        <v>0</v>
      </c>
      <c r="EV81" s="8">
        <v>0</v>
      </c>
      <c r="EW81" s="6">
        <v>0</v>
      </c>
      <c r="EX81" s="5">
        <v>0</v>
      </c>
      <c r="EY81" s="8">
        <v>0</v>
      </c>
      <c r="EZ81" s="6">
        <v>72</v>
      </c>
      <c r="FA81" s="5">
        <v>822</v>
      </c>
      <c r="FB81" s="8">
        <f t="shared" si="382"/>
        <v>11416.666666666666</v>
      </c>
      <c r="FC81" s="6">
        <v>0</v>
      </c>
      <c r="FD81" s="5">
        <v>0</v>
      </c>
      <c r="FE81" s="8">
        <v>0</v>
      </c>
      <c r="FF81" s="6">
        <v>0</v>
      </c>
      <c r="FG81" s="5">
        <v>0</v>
      </c>
      <c r="FH81" s="8">
        <v>0</v>
      </c>
      <c r="FI81" s="6">
        <v>0</v>
      </c>
      <c r="FJ81" s="5">
        <v>0</v>
      </c>
      <c r="FK81" s="8">
        <v>0</v>
      </c>
      <c r="FL81" s="6">
        <v>0</v>
      </c>
      <c r="FM81" s="5">
        <v>0</v>
      </c>
      <c r="FN81" s="8">
        <v>0</v>
      </c>
      <c r="FO81" s="6">
        <v>0</v>
      </c>
      <c r="FP81" s="5">
        <v>0</v>
      </c>
      <c r="FQ81" s="8">
        <v>0</v>
      </c>
      <c r="FR81" s="6">
        <v>0</v>
      </c>
      <c r="FS81" s="5">
        <v>0</v>
      </c>
      <c r="FT81" s="8">
        <v>0</v>
      </c>
      <c r="FU81" s="6">
        <v>0</v>
      </c>
      <c r="FV81" s="5">
        <v>0</v>
      </c>
      <c r="FW81" s="8">
        <v>0</v>
      </c>
      <c r="FX81" s="6">
        <v>0</v>
      </c>
      <c r="FY81" s="5">
        <v>0</v>
      </c>
      <c r="FZ81" s="8">
        <v>0</v>
      </c>
      <c r="GA81" s="6">
        <v>0</v>
      </c>
      <c r="GB81" s="5">
        <v>0</v>
      </c>
      <c r="GC81" s="8">
        <v>0</v>
      </c>
      <c r="GD81" s="6">
        <v>0</v>
      </c>
      <c r="GE81" s="5">
        <v>0</v>
      </c>
      <c r="GF81" s="8">
        <v>0</v>
      </c>
      <c r="GG81" s="6">
        <v>0</v>
      </c>
      <c r="GH81" s="5">
        <v>0</v>
      </c>
      <c r="GI81" s="8">
        <v>0</v>
      </c>
      <c r="GJ81" s="6">
        <v>0</v>
      </c>
      <c r="GK81" s="5">
        <v>0</v>
      </c>
      <c r="GL81" s="8">
        <v>0</v>
      </c>
      <c r="GM81" s="6">
        <v>1</v>
      </c>
      <c r="GN81" s="5">
        <v>5</v>
      </c>
      <c r="GO81" s="8">
        <f t="shared" si="398"/>
        <v>5000</v>
      </c>
      <c r="GP81" s="6">
        <v>0</v>
      </c>
      <c r="GQ81" s="5">
        <v>0</v>
      </c>
      <c r="GR81" s="8">
        <v>0</v>
      </c>
      <c r="GS81" s="6">
        <v>0</v>
      </c>
      <c r="GT81" s="5">
        <v>0</v>
      </c>
      <c r="GU81" s="8">
        <v>0</v>
      </c>
      <c r="GV81" s="6">
        <v>0</v>
      </c>
      <c r="GW81" s="5">
        <v>0</v>
      </c>
      <c r="GX81" s="8">
        <v>0</v>
      </c>
      <c r="GY81" s="6">
        <v>0</v>
      </c>
      <c r="GZ81" s="5">
        <v>0</v>
      </c>
      <c r="HA81" s="8">
        <v>0</v>
      </c>
      <c r="HB81" s="6">
        <v>0</v>
      </c>
      <c r="HC81" s="5">
        <v>0</v>
      </c>
      <c r="HD81" s="8">
        <v>0</v>
      </c>
      <c r="HE81" s="6">
        <v>0</v>
      </c>
      <c r="HF81" s="5">
        <v>0</v>
      </c>
      <c r="HG81" s="8">
        <v>0</v>
      </c>
      <c r="HH81" s="6">
        <v>0</v>
      </c>
      <c r="HI81" s="5">
        <v>0</v>
      </c>
      <c r="HJ81" s="8">
        <v>0</v>
      </c>
      <c r="HK81" s="6">
        <v>0</v>
      </c>
      <c r="HL81" s="5">
        <v>0</v>
      </c>
      <c r="HM81" s="8">
        <v>0</v>
      </c>
      <c r="HN81" s="6">
        <v>0</v>
      </c>
      <c r="HO81" s="5">
        <v>0</v>
      </c>
      <c r="HP81" s="8">
        <v>0</v>
      </c>
      <c r="HQ81" s="6">
        <v>0</v>
      </c>
      <c r="HR81" s="5">
        <v>0</v>
      </c>
      <c r="HS81" s="8">
        <v>0</v>
      </c>
      <c r="HT81" s="6">
        <v>0</v>
      </c>
      <c r="HU81" s="5">
        <v>0</v>
      </c>
      <c r="HV81" s="8">
        <v>0</v>
      </c>
      <c r="HW81" s="6">
        <v>0</v>
      </c>
      <c r="HX81" s="5">
        <v>0</v>
      </c>
      <c r="HY81" s="8">
        <v>0</v>
      </c>
      <c r="HZ81" s="6">
        <v>0</v>
      </c>
      <c r="IA81" s="5">
        <v>0</v>
      </c>
      <c r="IB81" s="8">
        <v>0</v>
      </c>
      <c r="IC81" s="6">
        <v>0</v>
      </c>
      <c r="ID81" s="5">
        <v>0</v>
      </c>
      <c r="IE81" s="8">
        <v>0</v>
      </c>
      <c r="IF81" s="6">
        <v>0</v>
      </c>
      <c r="IG81" s="5">
        <v>0</v>
      </c>
      <c r="IH81" s="8">
        <v>0</v>
      </c>
      <c r="II81" s="6">
        <v>0</v>
      </c>
      <c r="IJ81" s="5">
        <v>0</v>
      </c>
      <c r="IK81" s="8">
        <v>0</v>
      </c>
      <c r="IL81" s="6">
        <v>0</v>
      </c>
      <c r="IM81" s="5">
        <v>0</v>
      </c>
      <c r="IN81" s="8">
        <v>0</v>
      </c>
      <c r="IO81" s="6">
        <v>6</v>
      </c>
      <c r="IP81" s="5">
        <v>93</v>
      </c>
      <c r="IQ81" s="8">
        <f t="shared" si="385"/>
        <v>15500</v>
      </c>
      <c r="IR81" s="6">
        <v>0</v>
      </c>
      <c r="IS81" s="5">
        <v>0</v>
      </c>
      <c r="IT81" s="8">
        <v>0</v>
      </c>
      <c r="IU81" s="6">
        <v>278</v>
      </c>
      <c r="IV81" s="5">
        <v>1817</v>
      </c>
      <c r="IW81" s="8">
        <f t="shared" si="386"/>
        <v>6535.9712230215828</v>
      </c>
      <c r="IX81" s="6">
        <v>4198</v>
      </c>
      <c r="IY81" s="5">
        <v>37555</v>
      </c>
      <c r="IZ81" s="8">
        <f t="shared" si="387"/>
        <v>8945.926631729395</v>
      </c>
      <c r="JA81" s="6">
        <f t="shared" si="376"/>
        <v>4696</v>
      </c>
      <c r="JB81" s="8">
        <f t="shared" si="377"/>
        <v>41614</v>
      </c>
    </row>
    <row r="82" spans="1:262" x14ac:dyDescent="0.3">
      <c r="A82" s="43">
        <v>2009</v>
      </c>
      <c r="B82" s="44" t="s">
        <v>13</v>
      </c>
      <c r="C82" s="6">
        <v>0</v>
      </c>
      <c r="D82" s="5">
        <v>0</v>
      </c>
      <c r="E82" s="8">
        <v>0</v>
      </c>
      <c r="F82" s="6">
        <v>3</v>
      </c>
      <c r="G82" s="5">
        <v>35</v>
      </c>
      <c r="H82" s="8">
        <f t="shared" si="388"/>
        <v>11666.666666666666</v>
      </c>
      <c r="I82" s="6">
        <v>0</v>
      </c>
      <c r="J82" s="5">
        <v>0</v>
      </c>
      <c r="K82" s="8">
        <v>0</v>
      </c>
      <c r="L82" s="6">
        <v>3</v>
      </c>
      <c r="M82" s="5">
        <v>23</v>
      </c>
      <c r="N82" s="8">
        <f>M82/L82*1000</f>
        <v>7666.666666666667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1</v>
      </c>
      <c r="AW82" s="5">
        <v>13</v>
      </c>
      <c r="AX82" s="8">
        <f t="shared" ref="AX82" si="399">AW82/AV82*1000</f>
        <v>13000</v>
      </c>
      <c r="AY82" s="6">
        <v>18</v>
      </c>
      <c r="AZ82" s="5">
        <v>77</v>
      </c>
      <c r="BA82" s="8">
        <f t="shared" si="390"/>
        <v>4277.7777777777774</v>
      </c>
      <c r="BB82" s="6">
        <v>0</v>
      </c>
      <c r="BC82" s="5">
        <v>0</v>
      </c>
      <c r="BD82" s="8">
        <f t="shared" si="378"/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f t="shared" si="379"/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0</v>
      </c>
      <c r="BX82" s="5">
        <v>0</v>
      </c>
      <c r="BY82" s="8">
        <f t="shared" si="380"/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v>0</v>
      </c>
      <c r="CL82" s="6">
        <v>0</v>
      </c>
      <c r="CM82" s="5">
        <v>0</v>
      </c>
      <c r="CN82" s="8">
        <v>0</v>
      </c>
      <c r="CO82" s="6">
        <v>2</v>
      </c>
      <c r="CP82" s="5">
        <v>17</v>
      </c>
      <c r="CQ82" s="8">
        <f>CP82/CO82*1000</f>
        <v>8500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1</v>
      </c>
      <c r="DQ82" s="5">
        <v>23</v>
      </c>
      <c r="DR82" s="8">
        <f>DQ82/DP82*1000</f>
        <v>23000</v>
      </c>
      <c r="DS82" s="6">
        <v>0</v>
      </c>
      <c r="DT82" s="5">
        <v>0</v>
      </c>
      <c r="DU82" s="8">
        <v>0</v>
      </c>
      <c r="DV82" s="6">
        <v>0</v>
      </c>
      <c r="DW82" s="5">
        <v>0</v>
      </c>
      <c r="DX82" s="8">
        <v>0</v>
      </c>
      <c r="DY82" s="6">
        <v>0</v>
      </c>
      <c r="DZ82" s="5">
        <v>0</v>
      </c>
      <c r="EA82" s="8">
        <v>0</v>
      </c>
      <c r="EB82" s="6">
        <v>0</v>
      </c>
      <c r="EC82" s="5">
        <v>0</v>
      </c>
      <c r="ED82" s="8">
        <v>0</v>
      </c>
      <c r="EE82" s="6">
        <v>64</v>
      </c>
      <c r="EF82" s="5">
        <v>823</v>
      </c>
      <c r="EG82" s="8">
        <f t="shared" si="381"/>
        <v>12859.375</v>
      </c>
      <c r="EH82" s="6">
        <v>0</v>
      </c>
      <c r="EI82" s="5">
        <v>0</v>
      </c>
      <c r="EJ82" s="8">
        <v>0</v>
      </c>
      <c r="EK82" s="6">
        <v>0</v>
      </c>
      <c r="EL82" s="5">
        <v>0</v>
      </c>
      <c r="EM82" s="8">
        <v>0</v>
      </c>
      <c r="EN82" s="6">
        <v>0</v>
      </c>
      <c r="EO82" s="5">
        <v>0</v>
      </c>
      <c r="EP82" s="8">
        <v>0</v>
      </c>
      <c r="EQ82" s="6">
        <v>0</v>
      </c>
      <c r="ER82" s="5">
        <v>0</v>
      </c>
      <c r="ES82" s="8">
        <v>0</v>
      </c>
      <c r="ET82" s="6">
        <v>0</v>
      </c>
      <c r="EU82" s="5">
        <v>0</v>
      </c>
      <c r="EV82" s="8">
        <v>0</v>
      </c>
      <c r="EW82" s="6">
        <v>0</v>
      </c>
      <c r="EX82" s="5">
        <v>0</v>
      </c>
      <c r="EY82" s="8">
        <v>0</v>
      </c>
      <c r="EZ82" s="6">
        <v>56</v>
      </c>
      <c r="FA82" s="5">
        <v>827</v>
      </c>
      <c r="FB82" s="8">
        <f t="shared" si="382"/>
        <v>14767.857142857143</v>
      </c>
      <c r="FC82" s="6">
        <v>0</v>
      </c>
      <c r="FD82" s="5">
        <v>0</v>
      </c>
      <c r="FE82" s="8">
        <v>0</v>
      </c>
      <c r="FF82" s="6">
        <v>0</v>
      </c>
      <c r="FG82" s="5">
        <v>0</v>
      </c>
      <c r="FH82" s="8">
        <v>0</v>
      </c>
      <c r="FI82" s="6">
        <v>0</v>
      </c>
      <c r="FJ82" s="5">
        <v>0</v>
      </c>
      <c r="FK82" s="8">
        <v>0</v>
      </c>
      <c r="FL82" s="6">
        <v>0</v>
      </c>
      <c r="FM82" s="5">
        <v>0</v>
      </c>
      <c r="FN82" s="8">
        <v>0</v>
      </c>
      <c r="FO82" s="6">
        <v>0</v>
      </c>
      <c r="FP82" s="5">
        <v>0</v>
      </c>
      <c r="FQ82" s="8">
        <v>0</v>
      </c>
      <c r="FR82" s="6">
        <v>0</v>
      </c>
      <c r="FS82" s="5">
        <v>0</v>
      </c>
      <c r="FT82" s="8">
        <v>0</v>
      </c>
      <c r="FU82" s="6">
        <v>0</v>
      </c>
      <c r="FV82" s="5">
        <v>0</v>
      </c>
      <c r="FW82" s="8">
        <v>0</v>
      </c>
      <c r="FX82" s="6">
        <v>0</v>
      </c>
      <c r="FY82" s="5">
        <v>0</v>
      </c>
      <c r="FZ82" s="8">
        <v>0</v>
      </c>
      <c r="GA82" s="6">
        <v>0</v>
      </c>
      <c r="GB82" s="5">
        <v>0</v>
      </c>
      <c r="GC82" s="8">
        <v>0</v>
      </c>
      <c r="GD82" s="6">
        <v>0</v>
      </c>
      <c r="GE82" s="5">
        <v>0</v>
      </c>
      <c r="GF82" s="8">
        <v>0</v>
      </c>
      <c r="GG82" s="6">
        <v>0</v>
      </c>
      <c r="GH82" s="5">
        <v>0</v>
      </c>
      <c r="GI82" s="8">
        <v>0</v>
      </c>
      <c r="GJ82" s="6">
        <v>0</v>
      </c>
      <c r="GK82" s="5">
        <v>0</v>
      </c>
      <c r="GL82" s="8">
        <v>0</v>
      </c>
      <c r="GM82" s="6">
        <v>0</v>
      </c>
      <c r="GN82" s="5">
        <v>0</v>
      </c>
      <c r="GO82" s="8">
        <v>0</v>
      </c>
      <c r="GP82" s="6">
        <v>0</v>
      </c>
      <c r="GQ82" s="5">
        <v>0</v>
      </c>
      <c r="GR82" s="8">
        <v>0</v>
      </c>
      <c r="GS82" s="6">
        <v>0</v>
      </c>
      <c r="GT82" s="5">
        <v>0</v>
      </c>
      <c r="GU82" s="8">
        <v>0</v>
      </c>
      <c r="GV82" s="6">
        <v>1</v>
      </c>
      <c r="GW82" s="5">
        <v>3</v>
      </c>
      <c r="GX82" s="8">
        <f>GW82/GV82*1000</f>
        <v>3000</v>
      </c>
      <c r="GY82" s="6">
        <v>0</v>
      </c>
      <c r="GZ82" s="5">
        <v>0</v>
      </c>
      <c r="HA82" s="8">
        <v>0</v>
      </c>
      <c r="HB82" s="6">
        <v>0</v>
      </c>
      <c r="HC82" s="5">
        <v>0</v>
      </c>
      <c r="HD82" s="8">
        <v>0</v>
      </c>
      <c r="HE82" s="6">
        <v>0</v>
      </c>
      <c r="HF82" s="5">
        <v>0</v>
      </c>
      <c r="HG82" s="8">
        <v>0</v>
      </c>
      <c r="HH82" s="6">
        <v>0</v>
      </c>
      <c r="HI82" s="5">
        <v>0</v>
      </c>
      <c r="HJ82" s="8">
        <v>0</v>
      </c>
      <c r="HK82" s="6">
        <v>0</v>
      </c>
      <c r="HL82" s="5">
        <v>0</v>
      </c>
      <c r="HM82" s="8">
        <v>0</v>
      </c>
      <c r="HN82" s="6">
        <v>0</v>
      </c>
      <c r="HO82" s="5">
        <v>0</v>
      </c>
      <c r="HP82" s="8">
        <v>0</v>
      </c>
      <c r="HQ82" s="6">
        <v>0</v>
      </c>
      <c r="HR82" s="5">
        <v>0</v>
      </c>
      <c r="HS82" s="8">
        <v>0</v>
      </c>
      <c r="HT82" s="6">
        <v>0</v>
      </c>
      <c r="HU82" s="5">
        <v>0</v>
      </c>
      <c r="HV82" s="8">
        <v>0</v>
      </c>
      <c r="HW82" s="6">
        <v>0</v>
      </c>
      <c r="HX82" s="5">
        <v>0</v>
      </c>
      <c r="HY82" s="8">
        <v>0</v>
      </c>
      <c r="HZ82" s="6">
        <v>0</v>
      </c>
      <c r="IA82" s="5">
        <v>0</v>
      </c>
      <c r="IB82" s="8">
        <v>0</v>
      </c>
      <c r="IC82" s="6">
        <v>0</v>
      </c>
      <c r="ID82" s="5">
        <v>0</v>
      </c>
      <c r="IE82" s="8">
        <v>0</v>
      </c>
      <c r="IF82" s="6">
        <v>0</v>
      </c>
      <c r="IG82" s="5">
        <v>0</v>
      </c>
      <c r="IH82" s="8">
        <v>0</v>
      </c>
      <c r="II82" s="6">
        <v>0</v>
      </c>
      <c r="IJ82" s="5">
        <v>0</v>
      </c>
      <c r="IK82" s="8">
        <v>0</v>
      </c>
      <c r="IL82" s="6">
        <v>0</v>
      </c>
      <c r="IM82" s="5">
        <v>0</v>
      </c>
      <c r="IN82" s="8">
        <v>0</v>
      </c>
      <c r="IO82" s="6">
        <v>8</v>
      </c>
      <c r="IP82" s="5">
        <v>110</v>
      </c>
      <c r="IQ82" s="8">
        <f t="shared" si="385"/>
        <v>13750</v>
      </c>
      <c r="IR82" s="6">
        <v>0</v>
      </c>
      <c r="IS82" s="5">
        <v>0</v>
      </c>
      <c r="IT82" s="8">
        <v>0</v>
      </c>
      <c r="IU82" s="6">
        <v>194</v>
      </c>
      <c r="IV82" s="5">
        <v>1421</v>
      </c>
      <c r="IW82" s="8">
        <f t="shared" si="386"/>
        <v>7324.7422680412365</v>
      </c>
      <c r="IX82" s="6">
        <v>4188</v>
      </c>
      <c r="IY82" s="5">
        <v>38276</v>
      </c>
      <c r="IZ82" s="8">
        <f t="shared" si="387"/>
        <v>9139.4460362941736</v>
      </c>
      <c r="JA82" s="6">
        <f t="shared" si="376"/>
        <v>4539</v>
      </c>
      <c r="JB82" s="8">
        <f t="shared" si="377"/>
        <v>41648</v>
      </c>
    </row>
    <row r="83" spans="1:262" ht="15" thickBot="1" x14ac:dyDescent="0.35">
      <c r="A83" s="50"/>
      <c r="B83" s="51" t="s">
        <v>14</v>
      </c>
      <c r="C83" s="35">
        <f>SUM(C71:C82)</f>
        <v>21</v>
      </c>
      <c r="D83" s="34">
        <f>SUM(D71:D82)</f>
        <v>185</v>
      </c>
      <c r="E83" s="36"/>
      <c r="F83" s="35">
        <f>SUM(F71:F82)</f>
        <v>156</v>
      </c>
      <c r="G83" s="34">
        <f>SUM(G71:G82)</f>
        <v>1512</v>
      </c>
      <c r="H83" s="36"/>
      <c r="I83" s="35">
        <f t="shared" ref="I83:J83" si="400">SUM(I71:I82)</f>
        <v>0</v>
      </c>
      <c r="J83" s="34">
        <f t="shared" si="400"/>
        <v>0</v>
      </c>
      <c r="K83" s="36"/>
      <c r="L83" s="35">
        <f>SUM(L71:L82)</f>
        <v>3</v>
      </c>
      <c r="M83" s="34">
        <f>SUM(M71:M82)</f>
        <v>23</v>
      </c>
      <c r="N83" s="36"/>
      <c r="O83" s="35">
        <f t="shared" ref="O83:P83" si="401">SUM(O71:O82)</f>
        <v>0</v>
      </c>
      <c r="P83" s="34">
        <f t="shared" si="401"/>
        <v>0</v>
      </c>
      <c r="Q83" s="36"/>
      <c r="R83" s="35">
        <f t="shared" ref="R83:S83" si="402">SUM(R71:R82)</f>
        <v>0</v>
      </c>
      <c r="S83" s="34">
        <f t="shared" si="402"/>
        <v>0</v>
      </c>
      <c r="T83" s="36"/>
      <c r="U83" s="35">
        <f t="shared" ref="U83:V83" si="403">SUM(U71:U82)</f>
        <v>0</v>
      </c>
      <c r="V83" s="34">
        <f t="shared" si="403"/>
        <v>0</v>
      </c>
      <c r="W83" s="36"/>
      <c r="X83" s="35">
        <f>SUM(X71:X82)</f>
        <v>0</v>
      </c>
      <c r="Y83" s="34">
        <f>SUM(Y71:Y82)</f>
        <v>0</v>
      </c>
      <c r="Z83" s="36"/>
      <c r="AA83" s="35">
        <f>SUM(AA71:AA82)</f>
        <v>0</v>
      </c>
      <c r="AB83" s="34">
        <f>SUM(AB71:AB82)</f>
        <v>0</v>
      </c>
      <c r="AC83" s="36"/>
      <c r="AD83" s="35">
        <f t="shared" ref="AD83:AE83" si="404">SUM(AD71:AD82)</f>
        <v>0</v>
      </c>
      <c r="AE83" s="34">
        <f t="shared" si="404"/>
        <v>0</v>
      </c>
      <c r="AF83" s="36"/>
      <c r="AG83" s="35">
        <f>SUM(AG71:AG82)</f>
        <v>0</v>
      </c>
      <c r="AH83" s="34">
        <f>SUM(AH71:AH82)</f>
        <v>0</v>
      </c>
      <c r="AI83" s="36"/>
      <c r="AJ83" s="35">
        <f>SUM(AJ71:AJ82)</f>
        <v>0</v>
      </c>
      <c r="AK83" s="34">
        <f>SUM(AK71:AK82)</f>
        <v>0</v>
      </c>
      <c r="AL83" s="36"/>
      <c r="AM83" s="35">
        <f t="shared" ref="AM83:AN83" si="405">SUM(AM71:AM82)</f>
        <v>0</v>
      </c>
      <c r="AN83" s="34">
        <f t="shared" si="405"/>
        <v>0</v>
      </c>
      <c r="AO83" s="36"/>
      <c r="AP83" s="35">
        <f t="shared" ref="AP83:AQ83" si="406">SUM(AP71:AP82)</f>
        <v>0</v>
      </c>
      <c r="AQ83" s="34">
        <f t="shared" si="406"/>
        <v>0</v>
      </c>
      <c r="AR83" s="36"/>
      <c r="AS83" s="35">
        <f t="shared" ref="AS83:AT83" si="407">SUM(AS71:AS82)</f>
        <v>0</v>
      </c>
      <c r="AT83" s="34">
        <f t="shared" si="407"/>
        <v>0</v>
      </c>
      <c r="AU83" s="36"/>
      <c r="AV83" s="35">
        <f t="shared" ref="AV83:AW83" si="408">SUM(AV71:AV82)</f>
        <v>3</v>
      </c>
      <c r="AW83" s="34">
        <f t="shared" si="408"/>
        <v>27</v>
      </c>
      <c r="AX83" s="36"/>
      <c r="AY83" s="35">
        <f>SUM(AY71:AY82)</f>
        <v>198</v>
      </c>
      <c r="AZ83" s="34">
        <f>SUM(AZ71:AZ82)</f>
        <v>2071</v>
      </c>
      <c r="BA83" s="36"/>
      <c r="BB83" s="35">
        <f t="shared" ref="BB83:BC83" si="409">SUM(BB71:BB82)</f>
        <v>0</v>
      </c>
      <c r="BC83" s="34">
        <f t="shared" si="409"/>
        <v>0</v>
      </c>
      <c r="BD83" s="36"/>
      <c r="BE83" s="35">
        <f>SUM(BE71:BE82)</f>
        <v>0</v>
      </c>
      <c r="BF83" s="34">
        <f>SUM(BF71:BF82)</f>
        <v>0</v>
      </c>
      <c r="BG83" s="36"/>
      <c r="BH83" s="35">
        <f>SUM(BH71:BH82)</f>
        <v>0</v>
      </c>
      <c r="BI83" s="34">
        <f>SUM(BI71:BI82)</f>
        <v>0</v>
      </c>
      <c r="BJ83" s="36"/>
      <c r="BK83" s="35">
        <f t="shared" ref="BK83:BL83" si="410">SUM(BK71:BK82)</f>
        <v>0</v>
      </c>
      <c r="BL83" s="34">
        <f t="shared" si="410"/>
        <v>0</v>
      </c>
      <c r="BM83" s="36"/>
      <c r="BN83" s="35">
        <f t="shared" ref="BN83:BO83" si="411">SUM(BN71:BN82)</f>
        <v>0</v>
      </c>
      <c r="BO83" s="34">
        <f t="shared" si="411"/>
        <v>0</v>
      </c>
      <c r="BP83" s="36"/>
      <c r="BQ83" s="35">
        <f>SUM(BQ71:BQ82)</f>
        <v>1</v>
      </c>
      <c r="BR83" s="34">
        <f>SUM(BR71:BR82)</f>
        <v>24</v>
      </c>
      <c r="BS83" s="36"/>
      <c r="BT83" s="35">
        <f t="shared" ref="BT83:BU83" si="412">SUM(BT71:BT82)</f>
        <v>0</v>
      </c>
      <c r="BU83" s="34">
        <f t="shared" si="412"/>
        <v>0</v>
      </c>
      <c r="BV83" s="36"/>
      <c r="BW83" s="35">
        <f t="shared" ref="BW83:BX83" si="413">SUM(BW71:BW82)</f>
        <v>0</v>
      </c>
      <c r="BX83" s="34">
        <f t="shared" si="413"/>
        <v>0</v>
      </c>
      <c r="BY83" s="36"/>
      <c r="BZ83" s="35">
        <f>SUM(BZ71:BZ82)</f>
        <v>0</v>
      </c>
      <c r="CA83" s="34">
        <f>SUM(CA71:CA82)</f>
        <v>0</v>
      </c>
      <c r="CB83" s="36"/>
      <c r="CC83" s="35">
        <f>SUM(CC71:CC82)</f>
        <v>0</v>
      </c>
      <c r="CD83" s="34">
        <f>SUM(CD71:CD82)</f>
        <v>0</v>
      </c>
      <c r="CE83" s="36"/>
      <c r="CF83" s="35">
        <f>SUM(CF71:CF82)</f>
        <v>0</v>
      </c>
      <c r="CG83" s="34">
        <f>SUM(CG71:CG82)</f>
        <v>0</v>
      </c>
      <c r="CH83" s="36"/>
      <c r="CI83" s="35">
        <f>SUM(CI71:CI82)</f>
        <v>0</v>
      </c>
      <c r="CJ83" s="34">
        <f>SUM(CJ71:CJ82)</f>
        <v>0</v>
      </c>
      <c r="CK83" s="36"/>
      <c r="CL83" s="35">
        <f t="shared" ref="CL83:CM83" si="414">SUM(CL71:CL82)</f>
        <v>0</v>
      </c>
      <c r="CM83" s="34">
        <f t="shared" si="414"/>
        <v>0</v>
      </c>
      <c r="CN83" s="36"/>
      <c r="CO83" s="35">
        <f>SUM(CO71:CO82)</f>
        <v>20</v>
      </c>
      <c r="CP83" s="34">
        <f>SUM(CP71:CP82)</f>
        <v>256</v>
      </c>
      <c r="CQ83" s="36"/>
      <c r="CR83" s="35">
        <f>SUM(CR71:CR82)</f>
        <v>1</v>
      </c>
      <c r="CS83" s="34">
        <f>SUM(CS71:CS82)</f>
        <v>17</v>
      </c>
      <c r="CT83" s="36"/>
      <c r="CU83" s="35">
        <f t="shared" ref="CU83:CV83" si="415">SUM(CU71:CU82)</f>
        <v>0</v>
      </c>
      <c r="CV83" s="34">
        <f t="shared" si="415"/>
        <v>0</v>
      </c>
      <c r="CW83" s="36"/>
      <c r="CX83" s="35">
        <f t="shared" ref="CX83:CY83" si="416">SUM(CX71:CX82)</f>
        <v>0</v>
      </c>
      <c r="CY83" s="34">
        <f t="shared" si="416"/>
        <v>0</v>
      </c>
      <c r="CZ83" s="36"/>
      <c r="DA83" s="35">
        <f t="shared" ref="DA83:DB83" si="417">SUM(DA71:DA82)</f>
        <v>0</v>
      </c>
      <c r="DB83" s="34">
        <f t="shared" si="417"/>
        <v>0</v>
      </c>
      <c r="DC83" s="36"/>
      <c r="DD83" s="35">
        <f t="shared" ref="DD83:DE83" si="418">SUM(DD71:DD82)</f>
        <v>0</v>
      </c>
      <c r="DE83" s="34">
        <f t="shared" si="418"/>
        <v>0</v>
      </c>
      <c r="DF83" s="36"/>
      <c r="DG83" s="35">
        <f t="shared" ref="DG83:DH83" si="419">SUM(DG71:DG82)</f>
        <v>0</v>
      </c>
      <c r="DH83" s="34">
        <f t="shared" si="419"/>
        <v>0</v>
      </c>
      <c r="DI83" s="36"/>
      <c r="DJ83" s="35">
        <f t="shared" ref="DJ83:DK83" si="420">SUM(DJ71:DJ82)</f>
        <v>0</v>
      </c>
      <c r="DK83" s="34">
        <f t="shared" si="420"/>
        <v>0</v>
      </c>
      <c r="DL83" s="36"/>
      <c r="DM83" s="35">
        <f>SUM(DM71:DM82)</f>
        <v>2</v>
      </c>
      <c r="DN83" s="34">
        <f>SUM(DN71:DN82)</f>
        <v>29</v>
      </c>
      <c r="DO83" s="36"/>
      <c r="DP83" s="35">
        <f t="shared" ref="DP83:DQ83" si="421">SUM(DP71:DP82)</f>
        <v>1</v>
      </c>
      <c r="DQ83" s="34">
        <f t="shared" si="421"/>
        <v>23</v>
      </c>
      <c r="DR83" s="36"/>
      <c r="DS83" s="35">
        <f>SUM(DS71:DS82)</f>
        <v>0</v>
      </c>
      <c r="DT83" s="34">
        <f>SUM(DT71:DT82)</f>
        <v>0</v>
      </c>
      <c r="DU83" s="36"/>
      <c r="DV83" s="35">
        <f>SUM(DV71:DV82)</f>
        <v>2</v>
      </c>
      <c r="DW83" s="34">
        <f>SUM(DW71:DW82)</f>
        <v>20</v>
      </c>
      <c r="DX83" s="36"/>
      <c r="DY83" s="35">
        <f t="shared" ref="DY83:DZ83" si="422">SUM(DY71:DY82)</f>
        <v>0</v>
      </c>
      <c r="DZ83" s="34">
        <f t="shared" si="422"/>
        <v>0</v>
      </c>
      <c r="EA83" s="36"/>
      <c r="EB83" s="35">
        <f t="shared" ref="EB83:EC83" si="423">SUM(EB71:EB82)</f>
        <v>27</v>
      </c>
      <c r="EC83" s="34">
        <f t="shared" si="423"/>
        <v>269</v>
      </c>
      <c r="ED83" s="36"/>
      <c r="EE83" s="35">
        <f t="shared" ref="EE83:EF83" si="424">SUM(EE71:EE82)</f>
        <v>1161</v>
      </c>
      <c r="EF83" s="34">
        <f t="shared" si="424"/>
        <v>18482</v>
      </c>
      <c r="EG83" s="36"/>
      <c r="EH83" s="35">
        <f t="shared" ref="EH83:EI83" si="425">SUM(EH71:EH82)</f>
        <v>0</v>
      </c>
      <c r="EI83" s="34">
        <f t="shared" si="425"/>
        <v>0</v>
      </c>
      <c r="EJ83" s="36"/>
      <c r="EK83" s="35">
        <f t="shared" ref="EK83:EL83" si="426">SUM(EK71:EK82)</f>
        <v>0</v>
      </c>
      <c r="EL83" s="34">
        <f t="shared" si="426"/>
        <v>0</v>
      </c>
      <c r="EM83" s="36"/>
      <c r="EN83" s="35">
        <f t="shared" ref="EN83:EO83" si="427">SUM(EN71:EN82)</f>
        <v>0</v>
      </c>
      <c r="EO83" s="34">
        <f t="shared" si="427"/>
        <v>0</v>
      </c>
      <c r="EP83" s="36"/>
      <c r="EQ83" s="35">
        <f t="shared" ref="EQ83:ER83" si="428">SUM(EQ71:EQ82)</f>
        <v>0</v>
      </c>
      <c r="ER83" s="34">
        <f t="shared" si="428"/>
        <v>0</v>
      </c>
      <c r="ES83" s="36"/>
      <c r="ET83" s="35">
        <f t="shared" ref="ET83:EU83" si="429">SUM(ET71:ET82)</f>
        <v>1</v>
      </c>
      <c r="EU83" s="34">
        <f t="shared" si="429"/>
        <v>5</v>
      </c>
      <c r="EV83" s="36"/>
      <c r="EW83" s="35">
        <f t="shared" ref="EW83:EX83" si="430">SUM(EW71:EW82)</f>
        <v>0</v>
      </c>
      <c r="EX83" s="34">
        <f t="shared" si="430"/>
        <v>0</v>
      </c>
      <c r="EY83" s="36"/>
      <c r="EZ83" s="35">
        <f t="shared" ref="EZ83:FA83" si="431">SUM(EZ71:EZ82)</f>
        <v>4345</v>
      </c>
      <c r="FA83" s="34">
        <f t="shared" si="431"/>
        <v>10579</v>
      </c>
      <c r="FB83" s="36"/>
      <c r="FC83" s="35">
        <f t="shared" ref="FC83:FD83" si="432">SUM(FC71:FC82)</f>
        <v>0</v>
      </c>
      <c r="FD83" s="34">
        <f t="shared" si="432"/>
        <v>0</v>
      </c>
      <c r="FE83" s="36"/>
      <c r="FF83" s="35">
        <f t="shared" ref="FF83:FG83" si="433">SUM(FF71:FF82)</f>
        <v>0</v>
      </c>
      <c r="FG83" s="34">
        <f t="shared" si="433"/>
        <v>0</v>
      </c>
      <c r="FH83" s="36"/>
      <c r="FI83" s="35">
        <f t="shared" ref="FI83:FJ83" si="434">SUM(FI71:FI82)</f>
        <v>18</v>
      </c>
      <c r="FJ83" s="34">
        <f t="shared" si="434"/>
        <v>839</v>
      </c>
      <c r="FK83" s="36"/>
      <c r="FL83" s="35">
        <f t="shared" ref="FL83:FM83" si="435">SUM(FL71:FL82)</f>
        <v>0</v>
      </c>
      <c r="FM83" s="34">
        <f t="shared" si="435"/>
        <v>0</v>
      </c>
      <c r="FN83" s="36"/>
      <c r="FO83" s="35">
        <f t="shared" ref="FO83:FP83" si="436">SUM(FO71:FO82)</f>
        <v>0</v>
      </c>
      <c r="FP83" s="34">
        <f t="shared" si="436"/>
        <v>0</v>
      </c>
      <c r="FQ83" s="36"/>
      <c r="FR83" s="35">
        <f t="shared" ref="FR83:FS83" si="437">SUM(FR71:FR82)</f>
        <v>0</v>
      </c>
      <c r="FS83" s="34">
        <f t="shared" si="437"/>
        <v>0</v>
      </c>
      <c r="FT83" s="36"/>
      <c r="FU83" s="35">
        <f t="shared" ref="FU83:FV83" si="438">SUM(FU71:FU82)</f>
        <v>0</v>
      </c>
      <c r="FV83" s="34">
        <f t="shared" si="438"/>
        <v>0</v>
      </c>
      <c r="FW83" s="36"/>
      <c r="FX83" s="35">
        <f t="shared" ref="FX83:FY83" si="439">SUM(FX71:FX82)</f>
        <v>0</v>
      </c>
      <c r="FY83" s="34">
        <f t="shared" si="439"/>
        <v>0</v>
      </c>
      <c r="FZ83" s="36"/>
      <c r="GA83" s="35">
        <f t="shared" ref="GA83:GB83" si="440">SUM(GA71:GA82)</f>
        <v>0</v>
      </c>
      <c r="GB83" s="34">
        <f t="shared" si="440"/>
        <v>0</v>
      </c>
      <c r="GC83" s="36"/>
      <c r="GD83" s="35">
        <f t="shared" ref="GD83:GE83" si="441">SUM(GD71:GD82)</f>
        <v>0</v>
      </c>
      <c r="GE83" s="34">
        <f t="shared" si="441"/>
        <v>0</v>
      </c>
      <c r="GF83" s="36"/>
      <c r="GG83" s="35">
        <f t="shared" ref="GG83:GH83" si="442">SUM(GG71:GG82)</f>
        <v>1</v>
      </c>
      <c r="GH83" s="34">
        <f t="shared" si="442"/>
        <v>4</v>
      </c>
      <c r="GI83" s="36"/>
      <c r="GJ83" s="35">
        <f t="shared" ref="GJ83:GK83" si="443">SUM(GJ71:GJ82)</f>
        <v>0</v>
      </c>
      <c r="GK83" s="34">
        <f t="shared" si="443"/>
        <v>0</v>
      </c>
      <c r="GL83" s="36"/>
      <c r="GM83" s="35">
        <f t="shared" ref="GM83:GN83" si="444">SUM(GM71:GM82)</f>
        <v>11</v>
      </c>
      <c r="GN83" s="34">
        <f t="shared" si="444"/>
        <v>140</v>
      </c>
      <c r="GO83" s="36"/>
      <c r="GP83" s="35">
        <f t="shared" ref="GP83:GQ83" si="445">SUM(GP71:GP82)</f>
        <v>0</v>
      </c>
      <c r="GQ83" s="34">
        <f t="shared" si="445"/>
        <v>0</v>
      </c>
      <c r="GR83" s="36"/>
      <c r="GS83" s="35">
        <f t="shared" ref="GS83:GT83" si="446">SUM(GS71:GS82)</f>
        <v>0</v>
      </c>
      <c r="GT83" s="34">
        <f t="shared" si="446"/>
        <v>0</v>
      </c>
      <c r="GU83" s="36"/>
      <c r="GV83" s="35">
        <f t="shared" ref="GV83:GW83" si="447">SUM(GV71:GV82)</f>
        <v>5</v>
      </c>
      <c r="GW83" s="34">
        <f t="shared" si="447"/>
        <v>96</v>
      </c>
      <c r="GX83" s="36"/>
      <c r="GY83" s="35">
        <f t="shared" ref="GY83:GZ83" si="448">SUM(GY71:GY82)</f>
        <v>0</v>
      </c>
      <c r="GZ83" s="34">
        <f t="shared" si="448"/>
        <v>0</v>
      </c>
      <c r="HA83" s="36"/>
      <c r="HB83" s="35">
        <f t="shared" ref="HB83:HC83" si="449">SUM(HB71:HB82)</f>
        <v>0</v>
      </c>
      <c r="HC83" s="34">
        <f t="shared" si="449"/>
        <v>0</v>
      </c>
      <c r="HD83" s="36"/>
      <c r="HE83" s="35">
        <f t="shared" ref="HE83:HF83" si="450">SUM(HE71:HE82)</f>
        <v>0</v>
      </c>
      <c r="HF83" s="34">
        <f t="shared" si="450"/>
        <v>0</v>
      </c>
      <c r="HG83" s="36"/>
      <c r="HH83" s="35">
        <f t="shared" ref="HH83:HI83" si="451">SUM(HH71:HH82)</f>
        <v>0</v>
      </c>
      <c r="HI83" s="34">
        <f t="shared" si="451"/>
        <v>0</v>
      </c>
      <c r="HJ83" s="36"/>
      <c r="HK83" s="35">
        <f t="shared" ref="HK83:HL83" si="452">SUM(HK71:HK82)</f>
        <v>0</v>
      </c>
      <c r="HL83" s="34">
        <f t="shared" si="452"/>
        <v>0</v>
      </c>
      <c r="HM83" s="36"/>
      <c r="HN83" s="35">
        <f t="shared" ref="HN83:HO83" si="453">SUM(HN71:HN82)</f>
        <v>0</v>
      </c>
      <c r="HO83" s="34">
        <f t="shared" si="453"/>
        <v>0</v>
      </c>
      <c r="HP83" s="36"/>
      <c r="HQ83" s="35">
        <f t="shared" ref="HQ83:HR83" si="454">SUM(HQ71:HQ82)</f>
        <v>0</v>
      </c>
      <c r="HR83" s="34">
        <f t="shared" si="454"/>
        <v>0</v>
      </c>
      <c r="HS83" s="36"/>
      <c r="HT83" s="35">
        <f t="shared" ref="HT83:HU83" si="455">SUM(HT71:HT82)</f>
        <v>7</v>
      </c>
      <c r="HU83" s="34">
        <f t="shared" si="455"/>
        <v>81</v>
      </c>
      <c r="HV83" s="36"/>
      <c r="HW83" s="35">
        <f t="shared" ref="HW83:HX83" si="456">SUM(HW71:HW82)</f>
        <v>0</v>
      </c>
      <c r="HX83" s="34">
        <f t="shared" si="456"/>
        <v>0</v>
      </c>
      <c r="HY83" s="36"/>
      <c r="HZ83" s="35">
        <f t="shared" ref="HZ83:IA83" si="457">SUM(HZ71:HZ82)</f>
        <v>0</v>
      </c>
      <c r="IA83" s="34">
        <f t="shared" si="457"/>
        <v>0</v>
      </c>
      <c r="IB83" s="36"/>
      <c r="IC83" s="35">
        <f t="shared" ref="IC83:ID83" si="458">SUM(IC71:IC82)</f>
        <v>1</v>
      </c>
      <c r="ID83" s="34">
        <f t="shared" si="458"/>
        <v>2</v>
      </c>
      <c r="IE83" s="36"/>
      <c r="IF83" s="35">
        <f t="shared" ref="IF83:IG83" si="459">SUM(IF71:IF82)</f>
        <v>0</v>
      </c>
      <c r="IG83" s="34">
        <f t="shared" si="459"/>
        <v>0</v>
      </c>
      <c r="IH83" s="36"/>
      <c r="II83" s="35">
        <f t="shared" ref="II83:IJ83" si="460">SUM(II71:II82)</f>
        <v>0</v>
      </c>
      <c r="IJ83" s="34">
        <f t="shared" si="460"/>
        <v>0</v>
      </c>
      <c r="IK83" s="36"/>
      <c r="IL83" s="35">
        <f t="shared" ref="IL83:IM83" si="461">SUM(IL71:IL82)</f>
        <v>0</v>
      </c>
      <c r="IM83" s="34">
        <f t="shared" si="461"/>
        <v>0</v>
      </c>
      <c r="IN83" s="36"/>
      <c r="IO83" s="35">
        <f t="shared" ref="IO83:IP83" si="462">SUM(IO71:IO82)</f>
        <v>110</v>
      </c>
      <c r="IP83" s="34">
        <f t="shared" si="462"/>
        <v>1684</v>
      </c>
      <c r="IQ83" s="36"/>
      <c r="IR83" s="35">
        <f t="shared" ref="IR83:IS83" si="463">SUM(IR71:IR82)</f>
        <v>0</v>
      </c>
      <c r="IS83" s="34">
        <f t="shared" si="463"/>
        <v>0</v>
      </c>
      <c r="IT83" s="36"/>
      <c r="IU83" s="35">
        <f t="shared" ref="IU83:IV83" si="464">SUM(IU71:IU82)</f>
        <v>1720</v>
      </c>
      <c r="IV83" s="34">
        <f t="shared" si="464"/>
        <v>14449</v>
      </c>
      <c r="IW83" s="36"/>
      <c r="IX83" s="35">
        <f t="shared" ref="IX83:IY83" si="465">SUM(IX71:IX82)</f>
        <v>48215</v>
      </c>
      <c r="IY83" s="34">
        <f t="shared" si="465"/>
        <v>399454</v>
      </c>
      <c r="IZ83" s="36"/>
      <c r="JA83" s="35">
        <f t="shared" si="376"/>
        <v>56030</v>
      </c>
      <c r="JB83" s="36">
        <f t="shared" si="377"/>
        <v>450271</v>
      </c>
    </row>
    <row r="84" spans="1:262" x14ac:dyDescent="0.3">
      <c r="A84" s="43">
        <v>2010</v>
      </c>
      <c r="B84" s="44" t="s">
        <v>2</v>
      </c>
      <c r="C84" s="6">
        <v>0</v>
      </c>
      <c r="D84" s="5">
        <v>0</v>
      </c>
      <c r="E84" s="8">
        <v>0</v>
      </c>
      <c r="F84" s="6">
        <v>1</v>
      </c>
      <c r="G84" s="5">
        <v>13</v>
      </c>
      <c r="H84" s="8">
        <f>G84/F84*1000</f>
        <v>13000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f t="shared" ref="BD84:BD95" si="466">IF(BB84=0,0,BC84/BB84*1000)</f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f t="shared" ref="BM84:BM95" si="467">IF(BK84=0,0,BL84/BK84*1000)</f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f t="shared" ref="BY84:BY95" si="468">IF(BW84=0,0,BX84/BW84*1000)</f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1</v>
      </c>
      <c r="DQ84" s="5">
        <v>12</v>
      </c>
      <c r="DR84" s="8">
        <f>DQ84/DP84*1000</f>
        <v>12000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v>0</v>
      </c>
      <c r="EC84" s="5">
        <v>0</v>
      </c>
      <c r="ED84" s="8">
        <v>0</v>
      </c>
      <c r="EE84" s="6">
        <v>27</v>
      </c>
      <c r="EF84" s="5">
        <v>397</v>
      </c>
      <c r="EG84" s="8">
        <f t="shared" ref="EG84:EG95" si="469">EF84/EE84*1000</f>
        <v>14703.703703703704</v>
      </c>
      <c r="EH84" s="6">
        <v>0</v>
      </c>
      <c r="EI84" s="5">
        <v>0</v>
      </c>
      <c r="EJ84" s="8">
        <v>0</v>
      </c>
      <c r="EK84" s="6">
        <v>0</v>
      </c>
      <c r="EL84" s="5">
        <v>0</v>
      </c>
      <c r="EM84" s="8">
        <v>0</v>
      </c>
      <c r="EN84" s="6">
        <v>0</v>
      </c>
      <c r="EO84" s="5">
        <v>0</v>
      </c>
      <c r="EP84" s="8">
        <f t="shared" ref="EP84:EP95" si="470">IF(EN84=0,0,EO84/EN84*1000)</f>
        <v>0</v>
      </c>
      <c r="EQ84" s="6">
        <v>0</v>
      </c>
      <c r="ER84" s="5">
        <v>0</v>
      </c>
      <c r="ES84" s="8">
        <v>0</v>
      </c>
      <c r="ET84" s="6">
        <v>0</v>
      </c>
      <c r="EU84" s="5">
        <v>0</v>
      </c>
      <c r="EV84" s="8">
        <v>0</v>
      </c>
      <c r="EW84" s="6">
        <v>0</v>
      </c>
      <c r="EX84" s="5">
        <v>0</v>
      </c>
      <c r="EY84" s="8">
        <v>0</v>
      </c>
      <c r="EZ84" s="6">
        <v>24</v>
      </c>
      <c r="FA84" s="5">
        <v>276</v>
      </c>
      <c r="FB84" s="8">
        <f t="shared" ref="FB84:FB95" si="471">FA84/EZ84*1000</f>
        <v>11500</v>
      </c>
      <c r="FC84" s="6">
        <v>0</v>
      </c>
      <c r="FD84" s="5">
        <v>0</v>
      </c>
      <c r="FE84" s="8">
        <v>0</v>
      </c>
      <c r="FF84" s="6">
        <v>0</v>
      </c>
      <c r="FG84" s="5">
        <v>0</v>
      </c>
      <c r="FH84" s="8">
        <v>0</v>
      </c>
      <c r="FI84" s="6">
        <v>0</v>
      </c>
      <c r="FJ84" s="5">
        <v>0</v>
      </c>
      <c r="FK84" s="8">
        <v>0</v>
      </c>
      <c r="FL84" s="6">
        <v>0</v>
      </c>
      <c r="FM84" s="5">
        <v>0</v>
      </c>
      <c r="FN84" s="8">
        <v>0</v>
      </c>
      <c r="FO84" s="6">
        <v>0</v>
      </c>
      <c r="FP84" s="5">
        <v>0</v>
      </c>
      <c r="FQ84" s="8">
        <v>0</v>
      </c>
      <c r="FR84" s="6">
        <v>0</v>
      </c>
      <c r="FS84" s="5">
        <v>0</v>
      </c>
      <c r="FT84" s="8">
        <v>0</v>
      </c>
      <c r="FU84" s="6">
        <v>0</v>
      </c>
      <c r="FV84" s="5">
        <v>0</v>
      </c>
      <c r="FW84" s="8">
        <v>0</v>
      </c>
      <c r="FX84" s="6">
        <v>0</v>
      </c>
      <c r="FY84" s="5">
        <v>0</v>
      </c>
      <c r="FZ84" s="8">
        <v>0</v>
      </c>
      <c r="GA84" s="6">
        <v>0</v>
      </c>
      <c r="GB84" s="5">
        <v>0</v>
      </c>
      <c r="GC84" s="8">
        <v>0</v>
      </c>
      <c r="GD84" s="6">
        <v>0</v>
      </c>
      <c r="GE84" s="5">
        <v>0</v>
      </c>
      <c r="GF84" s="8">
        <v>0</v>
      </c>
      <c r="GG84" s="6">
        <v>0</v>
      </c>
      <c r="GH84" s="5">
        <v>0</v>
      </c>
      <c r="GI84" s="8">
        <v>0</v>
      </c>
      <c r="GJ84" s="6">
        <v>0</v>
      </c>
      <c r="GK84" s="5">
        <v>0</v>
      </c>
      <c r="GL84" s="8">
        <v>0</v>
      </c>
      <c r="GM84" s="6">
        <v>0</v>
      </c>
      <c r="GN84" s="5">
        <v>0</v>
      </c>
      <c r="GO84" s="8">
        <v>0</v>
      </c>
      <c r="GP84" s="6">
        <v>0</v>
      </c>
      <c r="GQ84" s="5">
        <v>0</v>
      </c>
      <c r="GR84" s="8">
        <v>0</v>
      </c>
      <c r="GS84" s="6">
        <v>0</v>
      </c>
      <c r="GT84" s="5">
        <v>0</v>
      </c>
      <c r="GU84" s="8">
        <v>0</v>
      </c>
      <c r="GV84" s="6">
        <v>0</v>
      </c>
      <c r="GW84" s="5">
        <v>0</v>
      </c>
      <c r="GX84" s="8">
        <v>0</v>
      </c>
      <c r="GY84" s="6">
        <v>0</v>
      </c>
      <c r="GZ84" s="5">
        <v>0</v>
      </c>
      <c r="HA84" s="8">
        <v>0</v>
      </c>
      <c r="HB84" s="6">
        <v>0</v>
      </c>
      <c r="HC84" s="5">
        <v>0</v>
      </c>
      <c r="HD84" s="8">
        <v>0</v>
      </c>
      <c r="HE84" s="6">
        <v>0</v>
      </c>
      <c r="HF84" s="5">
        <v>0</v>
      </c>
      <c r="HG84" s="8">
        <v>0</v>
      </c>
      <c r="HH84" s="6">
        <v>0</v>
      </c>
      <c r="HI84" s="5">
        <v>0</v>
      </c>
      <c r="HJ84" s="8">
        <v>0</v>
      </c>
      <c r="HK84" s="6">
        <v>0</v>
      </c>
      <c r="HL84" s="5">
        <v>0</v>
      </c>
      <c r="HM84" s="8">
        <v>0</v>
      </c>
      <c r="HN84" s="6">
        <v>0</v>
      </c>
      <c r="HO84" s="5">
        <v>0</v>
      </c>
      <c r="HP84" s="8">
        <v>0</v>
      </c>
      <c r="HQ84" s="6">
        <v>0</v>
      </c>
      <c r="HR84" s="5">
        <v>0</v>
      </c>
      <c r="HS84" s="8">
        <v>0</v>
      </c>
      <c r="HT84" s="6">
        <v>0</v>
      </c>
      <c r="HU84" s="5">
        <v>0</v>
      </c>
      <c r="HV84" s="8">
        <v>0</v>
      </c>
      <c r="HW84" s="6">
        <v>5</v>
      </c>
      <c r="HX84" s="5">
        <v>49</v>
      </c>
      <c r="HY84" s="8">
        <f t="shared" ref="HY84" si="472">HX84/HW84*1000</f>
        <v>9800</v>
      </c>
      <c r="HZ84" s="6">
        <v>0</v>
      </c>
      <c r="IA84" s="5">
        <v>0</v>
      </c>
      <c r="IB84" s="8">
        <v>0</v>
      </c>
      <c r="IC84" s="6">
        <v>0</v>
      </c>
      <c r="ID84" s="5">
        <v>0</v>
      </c>
      <c r="IE84" s="8">
        <v>0</v>
      </c>
      <c r="IF84" s="6">
        <v>0</v>
      </c>
      <c r="IG84" s="5">
        <v>0</v>
      </c>
      <c r="IH84" s="8">
        <v>0</v>
      </c>
      <c r="II84" s="6">
        <v>0</v>
      </c>
      <c r="IJ84" s="5">
        <v>0</v>
      </c>
      <c r="IK84" s="8">
        <v>0</v>
      </c>
      <c r="IL84" s="6">
        <v>0</v>
      </c>
      <c r="IM84" s="5">
        <v>0</v>
      </c>
      <c r="IN84" s="8">
        <v>0</v>
      </c>
      <c r="IO84" s="6">
        <v>8</v>
      </c>
      <c r="IP84" s="5">
        <v>115</v>
      </c>
      <c r="IQ84" s="8">
        <f t="shared" ref="IQ84:IQ93" si="473">IP84/IO84*1000</f>
        <v>14375</v>
      </c>
      <c r="IR84" s="6">
        <v>0</v>
      </c>
      <c r="IS84" s="5">
        <v>0</v>
      </c>
      <c r="IT84" s="8">
        <v>0</v>
      </c>
      <c r="IU84" s="6">
        <v>125</v>
      </c>
      <c r="IV84" s="5">
        <v>1066</v>
      </c>
      <c r="IW84" s="8">
        <f t="shared" ref="IW84:IW95" si="474">IV84/IU84*1000</f>
        <v>8528</v>
      </c>
      <c r="IX84" s="6">
        <v>3197</v>
      </c>
      <c r="IY84" s="5">
        <v>30907</v>
      </c>
      <c r="IZ84" s="8">
        <f t="shared" ref="IZ84:IZ95" si="475">IY84/IX84*1000</f>
        <v>9667.5007819831098</v>
      </c>
      <c r="JA84" s="6">
        <f t="shared" si="376"/>
        <v>3388</v>
      </c>
      <c r="JB84" s="8">
        <f t="shared" si="377"/>
        <v>32835</v>
      </c>
    </row>
    <row r="85" spans="1:262" x14ac:dyDescent="0.3">
      <c r="A85" s="43">
        <v>2010</v>
      </c>
      <c r="B85" s="44" t="s">
        <v>3</v>
      </c>
      <c r="C85" s="6">
        <v>0</v>
      </c>
      <c r="D85" s="5">
        <v>0</v>
      </c>
      <c r="E85" s="8">
        <v>0</v>
      </c>
      <c r="F85" s="6">
        <v>4</v>
      </c>
      <c r="G85" s="5">
        <v>42</v>
      </c>
      <c r="H85" s="8">
        <f t="shared" ref="H85:H95" si="476">G85/F85*1000</f>
        <v>10500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f t="shared" si="466"/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f t="shared" si="467"/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f t="shared" si="468"/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>
        <v>6</v>
      </c>
      <c r="CP85" s="5">
        <v>62</v>
      </c>
      <c r="CQ85" s="8">
        <f t="shared" ref="CQ85:CQ95" si="477">CP85/CO85*1000</f>
        <v>10333.333333333334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0</v>
      </c>
      <c r="DW85" s="5">
        <v>0</v>
      </c>
      <c r="DX85" s="8">
        <v>0</v>
      </c>
      <c r="DY85" s="6">
        <v>0</v>
      </c>
      <c r="DZ85" s="5">
        <v>0</v>
      </c>
      <c r="EA85" s="8">
        <v>0</v>
      </c>
      <c r="EB85" s="6">
        <v>0</v>
      </c>
      <c r="EC85" s="5">
        <v>0</v>
      </c>
      <c r="ED85" s="8">
        <v>0</v>
      </c>
      <c r="EE85" s="6">
        <v>62</v>
      </c>
      <c r="EF85" s="5">
        <v>736</v>
      </c>
      <c r="EG85" s="8">
        <f t="shared" si="469"/>
        <v>11870.967741935485</v>
      </c>
      <c r="EH85" s="6">
        <v>0</v>
      </c>
      <c r="EI85" s="5">
        <v>0</v>
      </c>
      <c r="EJ85" s="8">
        <v>0</v>
      </c>
      <c r="EK85" s="6">
        <v>0</v>
      </c>
      <c r="EL85" s="5">
        <v>0</v>
      </c>
      <c r="EM85" s="8">
        <v>0</v>
      </c>
      <c r="EN85" s="6">
        <v>0</v>
      </c>
      <c r="EO85" s="5">
        <v>0</v>
      </c>
      <c r="EP85" s="8">
        <f t="shared" si="470"/>
        <v>0</v>
      </c>
      <c r="EQ85" s="6">
        <v>0</v>
      </c>
      <c r="ER85" s="5">
        <v>0</v>
      </c>
      <c r="ES85" s="8">
        <v>0</v>
      </c>
      <c r="ET85" s="6">
        <v>0</v>
      </c>
      <c r="EU85" s="5">
        <v>0</v>
      </c>
      <c r="EV85" s="8">
        <v>0</v>
      </c>
      <c r="EW85" s="6">
        <v>0</v>
      </c>
      <c r="EX85" s="5">
        <v>0</v>
      </c>
      <c r="EY85" s="8">
        <v>0</v>
      </c>
      <c r="EZ85" s="6">
        <v>74</v>
      </c>
      <c r="FA85" s="5">
        <v>798</v>
      </c>
      <c r="FB85" s="8">
        <f t="shared" si="471"/>
        <v>10783.783783783785</v>
      </c>
      <c r="FC85" s="6">
        <v>0</v>
      </c>
      <c r="FD85" s="5">
        <v>0</v>
      </c>
      <c r="FE85" s="8">
        <v>0</v>
      </c>
      <c r="FF85" s="6">
        <v>0</v>
      </c>
      <c r="FG85" s="5">
        <v>0</v>
      </c>
      <c r="FH85" s="8">
        <v>0</v>
      </c>
      <c r="FI85" s="6">
        <v>3</v>
      </c>
      <c r="FJ85" s="5">
        <v>87</v>
      </c>
      <c r="FK85" s="8">
        <f t="shared" ref="FK85" si="478">FJ85/FI85*1000</f>
        <v>29000</v>
      </c>
      <c r="FL85" s="6">
        <v>0</v>
      </c>
      <c r="FM85" s="5">
        <v>0</v>
      </c>
      <c r="FN85" s="8">
        <v>0</v>
      </c>
      <c r="FO85" s="6">
        <v>0</v>
      </c>
      <c r="FP85" s="5">
        <v>0</v>
      </c>
      <c r="FQ85" s="8">
        <v>0</v>
      </c>
      <c r="FR85" s="6">
        <v>6</v>
      </c>
      <c r="FS85" s="5">
        <v>51</v>
      </c>
      <c r="FT85" s="8">
        <f t="shared" ref="FT85" si="479">FS85/FR85*1000</f>
        <v>8500</v>
      </c>
      <c r="FU85" s="6">
        <v>0</v>
      </c>
      <c r="FV85" s="5">
        <v>0</v>
      </c>
      <c r="FW85" s="8">
        <v>0</v>
      </c>
      <c r="FX85" s="6">
        <v>0</v>
      </c>
      <c r="FY85" s="5">
        <v>0</v>
      </c>
      <c r="FZ85" s="8">
        <v>0</v>
      </c>
      <c r="GA85" s="6">
        <v>0</v>
      </c>
      <c r="GB85" s="5">
        <v>0</v>
      </c>
      <c r="GC85" s="8">
        <v>0</v>
      </c>
      <c r="GD85" s="6">
        <v>0</v>
      </c>
      <c r="GE85" s="5">
        <v>0</v>
      </c>
      <c r="GF85" s="8">
        <v>0</v>
      </c>
      <c r="GG85" s="6">
        <v>0</v>
      </c>
      <c r="GH85" s="5">
        <v>0</v>
      </c>
      <c r="GI85" s="8">
        <v>0</v>
      </c>
      <c r="GJ85" s="6">
        <v>0</v>
      </c>
      <c r="GK85" s="5">
        <v>0</v>
      </c>
      <c r="GL85" s="8">
        <v>0</v>
      </c>
      <c r="GM85" s="6">
        <v>2</v>
      </c>
      <c r="GN85" s="5">
        <v>24</v>
      </c>
      <c r="GO85" s="8">
        <f>GN85/GM85*1000</f>
        <v>12000</v>
      </c>
      <c r="GP85" s="6">
        <v>0</v>
      </c>
      <c r="GQ85" s="5">
        <v>0</v>
      </c>
      <c r="GR85" s="8">
        <v>0</v>
      </c>
      <c r="GS85" s="6">
        <v>0</v>
      </c>
      <c r="GT85" s="5">
        <v>0</v>
      </c>
      <c r="GU85" s="8">
        <v>0</v>
      </c>
      <c r="GV85" s="6">
        <v>0</v>
      </c>
      <c r="GW85" s="5">
        <v>0</v>
      </c>
      <c r="GX85" s="8">
        <v>0</v>
      </c>
      <c r="GY85" s="6">
        <v>0</v>
      </c>
      <c r="GZ85" s="5">
        <v>0</v>
      </c>
      <c r="HA85" s="8">
        <v>0</v>
      </c>
      <c r="HB85" s="6">
        <v>0</v>
      </c>
      <c r="HC85" s="5">
        <v>0</v>
      </c>
      <c r="HD85" s="8">
        <v>0</v>
      </c>
      <c r="HE85" s="6">
        <v>0</v>
      </c>
      <c r="HF85" s="5">
        <v>0</v>
      </c>
      <c r="HG85" s="8">
        <v>0</v>
      </c>
      <c r="HH85" s="6">
        <v>0</v>
      </c>
      <c r="HI85" s="5">
        <v>0</v>
      </c>
      <c r="HJ85" s="8">
        <v>0</v>
      </c>
      <c r="HK85" s="6">
        <v>0</v>
      </c>
      <c r="HL85" s="5">
        <v>0</v>
      </c>
      <c r="HM85" s="8">
        <v>0</v>
      </c>
      <c r="HN85" s="6">
        <v>0</v>
      </c>
      <c r="HO85" s="5">
        <v>0</v>
      </c>
      <c r="HP85" s="8">
        <v>0</v>
      </c>
      <c r="HQ85" s="6">
        <v>0</v>
      </c>
      <c r="HR85" s="5">
        <v>0</v>
      </c>
      <c r="HS85" s="8">
        <v>0</v>
      </c>
      <c r="HT85" s="6">
        <v>1</v>
      </c>
      <c r="HU85" s="5">
        <v>5</v>
      </c>
      <c r="HV85" s="8">
        <f t="shared" ref="HV85" si="480">HU85/HT85*1000</f>
        <v>5000</v>
      </c>
      <c r="HW85" s="6">
        <v>0</v>
      </c>
      <c r="HX85" s="5">
        <v>0</v>
      </c>
      <c r="HY85" s="8">
        <v>0</v>
      </c>
      <c r="HZ85" s="6">
        <v>0</v>
      </c>
      <c r="IA85" s="5">
        <v>0</v>
      </c>
      <c r="IB85" s="8">
        <v>0</v>
      </c>
      <c r="IC85" s="6">
        <v>0</v>
      </c>
      <c r="ID85" s="5">
        <v>0</v>
      </c>
      <c r="IE85" s="8">
        <v>0</v>
      </c>
      <c r="IF85" s="6">
        <v>0</v>
      </c>
      <c r="IG85" s="5">
        <v>0</v>
      </c>
      <c r="IH85" s="8">
        <v>0</v>
      </c>
      <c r="II85" s="6">
        <v>0</v>
      </c>
      <c r="IJ85" s="5">
        <v>0</v>
      </c>
      <c r="IK85" s="8">
        <v>0</v>
      </c>
      <c r="IL85" s="6">
        <v>0</v>
      </c>
      <c r="IM85" s="5">
        <v>0</v>
      </c>
      <c r="IN85" s="8">
        <v>0</v>
      </c>
      <c r="IO85" s="6">
        <v>7</v>
      </c>
      <c r="IP85" s="5">
        <v>86</v>
      </c>
      <c r="IQ85" s="8">
        <f t="shared" si="473"/>
        <v>12285.714285714286</v>
      </c>
      <c r="IR85" s="6">
        <v>0</v>
      </c>
      <c r="IS85" s="5">
        <v>0</v>
      </c>
      <c r="IT85" s="8">
        <v>0</v>
      </c>
      <c r="IU85" s="6">
        <v>131</v>
      </c>
      <c r="IV85" s="5">
        <v>1188</v>
      </c>
      <c r="IW85" s="8">
        <f t="shared" si="474"/>
        <v>9068.7022900763368</v>
      </c>
      <c r="IX85" s="6">
        <v>5318</v>
      </c>
      <c r="IY85" s="5">
        <v>52024</v>
      </c>
      <c r="IZ85" s="8">
        <f t="shared" si="475"/>
        <v>9782.6250470101531</v>
      </c>
      <c r="JA85" s="6">
        <f t="shared" si="376"/>
        <v>5614</v>
      </c>
      <c r="JB85" s="8">
        <f t="shared" si="377"/>
        <v>55103</v>
      </c>
    </row>
    <row r="86" spans="1:262" x14ac:dyDescent="0.3">
      <c r="A86" s="43">
        <v>2010</v>
      </c>
      <c r="B86" s="44" t="s">
        <v>4</v>
      </c>
      <c r="C86" s="6">
        <v>0</v>
      </c>
      <c r="D86" s="5">
        <v>0</v>
      </c>
      <c r="E86" s="8">
        <v>0</v>
      </c>
      <c r="F86" s="6">
        <v>46</v>
      </c>
      <c r="G86" s="5">
        <v>372</v>
      </c>
      <c r="H86" s="8">
        <f t="shared" si="476"/>
        <v>8086.9565217391309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36</v>
      </c>
      <c r="AZ86" s="5">
        <v>349</v>
      </c>
      <c r="BA86" s="8">
        <f>AZ86/AY86*1000</f>
        <v>9694.4444444444453</v>
      </c>
      <c r="BB86" s="6">
        <v>0</v>
      </c>
      <c r="BC86" s="5">
        <v>0</v>
      </c>
      <c r="BD86" s="8">
        <f t="shared" si="466"/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f t="shared" si="467"/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0</v>
      </c>
      <c r="BX86" s="5">
        <v>0</v>
      </c>
      <c r="BY86" s="8">
        <f t="shared" si="468"/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>
        <v>4</v>
      </c>
      <c r="CP86" s="5">
        <v>45</v>
      </c>
      <c r="CQ86" s="8">
        <f t="shared" si="477"/>
        <v>11250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1</v>
      </c>
      <c r="DQ86" s="5">
        <v>12</v>
      </c>
      <c r="DR86" s="8">
        <f>DQ86/DP86*1000</f>
        <v>12000</v>
      </c>
      <c r="DS86" s="6">
        <v>0</v>
      </c>
      <c r="DT86" s="5">
        <v>0</v>
      </c>
      <c r="DU86" s="8">
        <v>0</v>
      </c>
      <c r="DV86" s="6">
        <v>0</v>
      </c>
      <c r="DW86" s="5">
        <v>0</v>
      </c>
      <c r="DX86" s="8">
        <v>0</v>
      </c>
      <c r="DY86" s="6">
        <v>0</v>
      </c>
      <c r="DZ86" s="5">
        <v>0</v>
      </c>
      <c r="EA86" s="8">
        <v>0</v>
      </c>
      <c r="EB86" s="6">
        <v>0</v>
      </c>
      <c r="EC86" s="5">
        <v>0</v>
      </c>
      <c r="ED86" s="8">
        <v>0</v>
      </c>
      <c r="EE86" s="6">
        <v>110</v>
      </c>
      <c r="EF86" s="5">
        <v>1208</v>
      </c>
      <c r="EG86" s="8">
        <f t="shared" si="469"/>
        <v>10981.818181818182</v>
      </c>
      <c r="EH86" s="6">
        <v>0</v>
      </c>
      <c r="EI86" s="5">
        <v>0</v>
      </c>
      <c r="EJ86" s="8">
        <v>0</v>
      </c>
      <c r="EK86" s="6">
        <v>0</v>
      </c>
      <c r="EL86" s="5">
        <v>0</v>
      </c>
      <c r="EM86" s="8">
        <v>0</v>
      </c>
      <c r="EN86" s="6">
        <v>0</v>
      </c>
      <c r="EO86" s="5">
        <v>0</v>
      </c>
      <c r="EP86" s="8">
        <f t="shared" si="470"/>
        <v>0</v>
      </c>
      <c r="EQ86" s="6">
        <v>0</v>
      </c>
      <c r="ER86" s="5">
        <v>0</v>
      </c>
      <c r="ES86" s="8">
        <v>0</v>
      </c>
      <c r="ET86" s="6">
        <v>1</v>
      </c>
      <c r="EU86" s="5">
        <v>7</v>
      </c>
      <c r="EV86" s="8">
        <f>EU86/ET86*1000</f>
        <v>7000</v>
      </c>
      <c r="EW86" s="6">
        <v>0</v>
      </c>
      <c r="EX86" s="5">
        <v>0</v>
      </c>
      <c r="EY86" s="8">
        <v>0</v>
      </c>
      <c r="EZ86" s="6">
        <v>115</v>
      </c>
      <c r="FA86" s="5">
        <v>1125</v>
      </c>
      <c r="FB86" s="8">
        <f t="shared" si="471"/>
        <v>9782.608695652174</v>
      </c>
      <c r="FC86" s="6">
        <v>0</v>
      </c>
      <c r="FD86" s="5">
        <v>0</v>
      </c>
      <c r="FE86" s="8">
        <v>0</v>
      </c>
      <c r="FF86" s="6">
        <v>0</v>
      </c>
      <c r="FG86" s="5">
        <v>0</v>
      </c>
      <c r="FH86" s="8">
        <v>0</v>
      </c>
      <c r="FI86" s="6">
        <v>1</v>
      </c>
      <c r="FJ86" s="5">
        <v>14</v>
      </c>
      <c r="FK86" s="8">
        <f>FJ86/FI86*1000</f>
        <v>14000</v>
      </c>
      <c r="FL86" s="6">
        <v>0</v>
      </c>
      <c r="FM86" s="5">
        <v>0</v>
      </c>
      <c r="FN86" s="8">
        <v>0</v>
      </c>
      <c r="FO86" s="6">
        <v>0</v>
      </c>
      <c r="FP86" s="5">
        <v>0</v>
      </c>
      <c r="FQ86" s="8">
        <v>0</v>
      </c>
      <c r="FR86" s="6">
        <v>0</v>
      </c>
      <c r="FS86" s="5">
        <v>0</v>
      </c>
      <c r="FT86" s="8">
        <v>0</v>
      </c>
      <c r="FU86" s="6">
        <v>0</v>
      </c>
      <c r="FV86" s="5">
        <v>0</v>
      </c>
      <c r="FW86" s="8">
        <v>0</v>
      </c>
      <c r="FX86" s="6">
        <v>0</v>
      </c>
      <c r="FY86" s="5">
        <v>0</v>
      </c>
      <c r="FZ86" s="8">
        <v>0</v>
      </c>
      <c r="GA86" s="6">
        <v>0</v>
      </c>
      <c r="GB86" s="5">
        <v>0</v>
      </c>
      <c r="GC86" s="8">
        <v>0</v>
      </c>
      <c r="GD86" s="6">
        <v>0</v>
      </c>
      <c r="GE86" s="5">
        <v>0</v>
      </c>
      <c r="GF86" s="8">
        <v>0</v>
      </c>
      <c r="GG86" s="6">
        <v>0</v>
      </c>
      <c r="GH86" s="5">
        <v>0</v>
      </c>
      <c r="GI86" s="8">
        <v>0</v>
      </c>
      <c r="GJ86" s="6">
        <v>0</v>
      </c>
      <c r="GK86" s="5">
        <v>0</v>
      </c>
      <c r="GL86" s="8">
        <v>0</v>
      </c>
      <c r="GM86" s="6">
        <v>0</v>
      </c>
      <c r="GN86" s="5">
        <v>0</v>
      </c>
      <c r="GO86" s="8">
        <v>0</v>
      </c>
      <c r="GP86" s="6">
        <v>0</v>
      </c>
      <c r="GQ86" s="5">
        <v>0</v>
      </c>
      <c r="GR86" s="8">
        <v>0</v>
      </c>
      <c r="GS86" s="6">
        <v>0</v>
      </c>
      <c r="GT86" s="5">
        <v>0</v>
      </c>
      <c r="GU86" s="8">
        <v>0</v>
      </c>
      <c r="GV86" s="6">
        <v>0</v>
      </c>
      <c r="GW86" s="5">
        <v>4</v>
      </c>
      <c r="GX86" s="8">
        <v>0</v>
      </c>
      <c r="GY86" s="6">
        <v>0</v>
      </c>
      <c r="GZ86" s="5">
        <v>0</v>
      </c>
      <c r="HA86" s="8">
        <v>0</v>
      </c>
      <c r="HB86" s="6">
        <v>0</v>
      </c>
      <c r="HC86" s="5">
        <v>0</v>
      </c>
      <c r="HD86" s="8">
        <v>0</v>
      </c>
      <c r="HE86" s="6">
        <v>0</v>
      </c>
      <c r="HF86" s="5">
        <v>0</v>
      </c>
      <c r="HG86" s="8">
        <v>0</v>
      </c>
      <c r="HH86" s="6">
        <v>0</v>
      </c>
      <c r="HI86" s="5">
        <v>0</v>
      </c>
      <c r="HJ86" s="8">
        <v>0</v>
      </c>
      <c r="HK86" s="6">
        <v>10</v>
      </c>
      <c r="HL86" s="5">
        <v>158</v>
      </c>
      <c r="HM86" s="8">
        <f t="shared" ref="HM86:HM94" si="481">HL86/HK86*1000</f>
        <v>15800</v>
      </c>
      <c r="HN86" s="6">
        <v>0</v>
      </c>
      <c r="HO86" s="5">
        <v>0</v>
      </c>
      <c r="HP86" s="8">
        <v>0</v>
      </c>
      <c r="HQ86" s="6">
        <v>0</v>
      </c>
      <c r="HR86" s="5">
        <v>0</v>
      </c>
      <c r="HS86" s="8">
        <v>0</v>
      </c>
      <c r="HT86" s="6">
        <v>1</v>
      </c>
      <c r="HU86" s="5">
        <v>19</v>
      </c>
      <c r="HV86" s="8">
        <f>HU86/HT86*1000</f>
        <v>19000</v>
      </c>
      <c r="HW86" s="6">
        <v>0</v>
      </c>
      <c r="HX86" s="5">
        <v>0</v>
      </c>
      <c r="HY86" s="8">
        <v>0</v>
      </c>
      <c r="HZ86" s="6">
        <v>0</v>
      </c>
      <c r="IA86" s="5">
        <v>0</v>
      </c>
      <c r="IB86" s="8">
        <v>0</v>
      </c>
      <c r="IC86" s="6">
        <v>1</v>
      </c>
      <c r="ID86" s="5">
        <v>5</v>
      </c>
      <c r="IE86" s="8">
        <f>ID86/IC86*1000</f>
        <v>5000</v>
      </c>
      <c r="IF86" s="6">
        <v>0</v>
      </c>
      <c r="IG86" s="5">
        <v>0</v>
      </c>
      <c r="IH86" s="8">
        <v>0</v>
      </c>
      <c r="II86" s="6">
        <v>0</v>
      </c>
      <c r="IJ86" s="5">
        <v>0</v>
      </c>
      <c r="IK86" s="8">
        <v>0</v>
      </c>
      <c r="IL86" s="6">
        <v>0</v>
      </c>
      <c r="IM86" s="5">
        <v>0</v>
      </c>
      <c r="IN86" s="8">
        <v>0</v>
      </c>
      <c r="IO86" s="6">
        <v>41</v>
      </c>
      <c r="IP86" s="5">
        <v>402</v>
      </c>
      <c r="IQ86" s="8">
        <f t="shared" si="473"/>
        <v>9804.878048780487</v>
      </c>
      <c r="IR86" s="6">
        <v>0</v>
      </c>
      <c r="IS86" s="5">
        <v>0</v>
      </c>
      <c r="IT86" s="8">
        <v>0</v>
      </c>
      <c r="IU86" s="6">
        <v>93</v>
      </c>
      <c r="IV86" s="5">
        <v>890</v>
      </c>
      <c r="IW86" s="8">
        <f t="shared" si="474"/>
        <v>9569.8924731182797</v>
      </c>
      <c r="IX86" s="6">
        <v>5692</v>
      </c>
      <c r="IY86" s="5">
        <v>52267</v>
      </c>
      <c r="IZ86" s="8">
        <f t="shared" si="475"/>
        <v>9182.5368938861557</v>
      </c>
      <c r="JA86" s="6">
        <f t="shared" si="376"/>
        <v>6152</v>
      </c>
      <c r="JB86" s="8">
        <f t="shared" si="377"/>
        <v>56877</v>
      </c>
    </row>
    <row r="87" spans="1:262" x14ac:dyDescent="0.3">
      <c r="A87" s="43">
        <v>2010</v>
      </c>
      <c r="B87" s="44" t="s">
        <v>5</v>
      </c>
      <c r="C87" s="6">
        <v>0</v>
      </c>
      <c r="D87" s="5">
        <v>0</v>
      </c>
      <c r="E87" s="8">
        <v>0</v>
      </c>
      <c r="F87" s="6">
        <v>24</v>
      </c>
      <c r="G87" s="5">
        <v>250</v>
      </c>
      <c r="H87" s="8">
        <f t="shared" si="476"/>
        <v>10416.666666666666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20</v>
      </c>
      <c r="AZ87" s="5">
        <v>208</v>
      </c>
      <c r="BA87" s="8">
        <f t="shared" ref="BA87:BA94" si="482">AZ87/AY87*1000</f>
        <v>10400</v>
      </c>
      <c r="BB87" s="6">
        <v>0</v>
      </c>
      <c r="BC87" s="5">
        <v>0</v>
      </c>
      <c r="BD87" s="8">
        <f t="shared" si="466"/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f t="shared" si="467"/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f t="shared" si="468"/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>
        <v>2</v>
      </c>
      <c r="CP87" s="5">
        <v>29</v>
      </c>
      <c r="CQ87" s="8">
        <f t="shared" si="477"/>
        <v>14500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20</v>
      </c>
      <c r="DQ87" s="5">
        <v>194</v>
      </c>
      <c r="DR87" s="8">
        <f t="shared" ref="DR87:DR93" si="483">DQ87/DP87*1000</f>
        <v>9700</v>
      </c>
      <c r="DS87" s="6">
        <v>0</v>
      </c>
      <c r="DT87" s="5">
        <v>0</v>
      </c>
      <c r="DU87" s="8">
        <v>0</v>
      </c>
      <c r="DV87" s="6">
        <v>0</v>
      </c>
      <c r="DW87" s="5">
        <v>0</v>
      </c>
      <c r="DX87" s="8">
        <v>0</v>
      </c>
      <c r="DY87" s="6">
        <v>0</v>
      </c>
      <c r="DZ87" s="5">
        <v>0</v>
      </c>
      <c r="EA87" s="8">
        <v>0</v>
      </c>
      <c r="EB87" s="6">
        <v>0</v>
      </c>
      <c r="EC87" s="5">
        <v>0</v>
      </c>
      <c r="ED87" s="8">
        <v>0</v>
      </c>
      <c r="EE87" s="6">
        <v>56</v>
      </c>
      <c r="EF87" s="5">
        <v>872</v>
      </c>
      <c r="EG87" s="8">
        <f t="shared" si="469"/>
        <v>15571.428571428571</v>
      </c>
      <c r="EH87" s="6">
        <v>0</v>
      </c>
      <c r="EI87" s="5">
        <v>0</v>
      </c>
      <c r="EJ87" s="8">
        <v>0</v>
      </c>
      <c r="EK87" s="6">
        <v>0</v>
      </c>
      <c r="EL87" s="5">
        <v>0</v>
      </c>
      <c r="EM87" s="8">
        <v>0</v>
      </c>
      <c r="EN87" s="6">
        <v>0</v>
      </c>
      <c r="EO87" s="5">
        <v>0</v>
      </c>
      <c r="EP87" s="8">
        <f t="shared" si="470"/>
        <v>0</v>
      </c>
      <c r="EQ87" s="6">
        <v>0</v>
      </c>
      <c r="ER87" s="5">
        <v>0</v>
      </c>
      <c r="ES87" s="8">
        <v>0</v>
      </c>
      <c r="ET87" s="6">
        <v>0</v>
      </c>
      <c r="EU87" s="5">
        <v>0</v>
      </c>
      <c r="EV87" s="8">
        <v>0</v>
      </c>
      <c r="EW87" s="6">
        <v>0</v>
      </c>
      <c r="EX87" s="5">
        <v>0</v>
      </c>
      <c r="EY87" s="8">
        <v>0</v>
      </c>
      <c r="EZ87" s="6">
        <v>40</v>
      </c>
      <c r="FA87" s="5">
        <v>420</v>
      </c>
      <c r="FB87" s="8">
        <f t="shared" si="471"/>
        <v>10500</v>
      </c>
      <c r="FC87" s="6">
        <v>0</v>
      </c>
      <c r="FD87" s="5">
        <v>0</v>
      </c>
      <c r="FE87" s="8">
        <v>0</v>
      </c>
      <c r="FF87" s="6">
        <v>0</v>
      </c>
      <c r="FG87" s="5">
        <v>0</v>
      </c>
      <c r="FH87" s="8">
        <v>0</v>
      </c>
      <c r="FI87" s="6">
        <v>0</v>
      </c>
      <c r="FJ87" s="5">
        <v>0</v>
      </c>
      <c r="FK87" s="8">
        <v>0</v>
      </c>
      <c r="FL87" s="6">
        <v>0</v>
      </c>
      <c r="FM87" s="5">
        <v>0</v>
      </c>
      <c r="FN87" s="8">
        <v>0</v>
      </c>
      <c r="FO87" s="6">
        <v>0</v>
      </c>
      <c r="FP87" s="5">
        <v>0</v>
      </c>
      <c r="FQ87" s="8">
        <v>0</v>
      </c>
      <c r="FR87" s="6">
        <v>0</v>
      </c>
      <c r="FS87" s="5">
        <v>0</v>
      </c>
      <c r="FT87" s="8">
        <v>0</v>
      </c>
      <c r="FU87" s="6">
        <v>0</v>
      </c>
      <c r="FV87" s="5">
        <v>0</v>
      </c>
      <c r="FW87" s="8">
        <v>0</v>
      </c>
      <c r="FX87" s="6">
        <v>0</v>
      </c>
      <c r="FY87" s="5">
        <v>0</v>
      </c>
      <c r="FZ87" s="8">
        <v>0</v>
      </c>
      <c r="GA87" s="6">
        <v>0</v>
      </c>
      <c r="GB87" s="5">
        <v>0</v>
      </c>
      <c r="GC87" s="8">
        <v>0</v>
      </c>
      <c r="GD87" s="6">
        <v>0</v>
      </c>
      <c r="GE87" s="5">
        <v>0</v>
      </c>
      <c r="GF87" s="8">
        <v>0</v>
      </c>
      <c r="GG87" s="6">
        <v>0</v>
      </c>
      <c r="GH87" s="5">
        <v>0</v>
      </c>
      <c r="GI87" s="8">
        <v>0</v>
      </c>
      <c r="GJ87" s="6">
        <v>0</v>
      </c>
      <c r="GK87" s="5">
        <v>0</v>
      </c>
      <c r="GL87" s="8">
        <v>0</v>
      </c>
      <c r="GM87" s="6">
        <v>0</v>
      </c>
      <c r="GN87" s="5">
        <v>0</v>
      </c>
      <c r="GO87" s="8">
        <v>0</v>
      </c>
      <c r="GP87" s="6">
        <v>0</v>
      </c>
      <c r="GQ87" s="5">
        <v>0</v>
      </c>
      <c r="GR87" s="8">
        <v>0</v>
      </c>
      <c r="GS87" s="6">
        <v>0</v>
      </c>
      <c r="GT87" s="5">
        <v>0</v>
      </c>
      <c r="GU87" s="8">
        <v>0</v>
      </c>
      <c r="GV87" s="6">
        <v>1</v>
      </c>
      <c r="GW87" s="5">
        <v>12</v>
      </c>
      <c r="GX87" s="8">
        <f t="shared" ref="GX87:GX92" si="484">GW87/GV87*1000</f>
        <v>12000</v>
      </c>
      <c r="GY87" s="6">
        <v>0</v>
      </c>
      <c r="GZ87" s="5">
        <v>0</v>
      </c>
      <c r="HA87" s="8">
        <v>0</v>
      </c>
      <c r="HB87" s="6">
        <v>0</v>
      </c>
      <c r="HC87" s="5">
        <v>0</v>
      </c>
      <c r="HD87" s="8">
        <v>0</v>
      </c>
      <c r="HE87" s="6">
        <v>0</v>
      </c>
      <c r="HF87" s="5">
        <v>0</v>
      </c>
      <c r="HG87" s="8">
        <v>0</v>
      </c>
      <c r="HH87" s="6">
        <v>0</v>
      </c>
      <c r="HI87" s="5">
        <v>0</v>
      </c>
      <c r="HJ87" s="8">
        <v>0</v>
      </c>
      <c r="HK87" s="6">
        <v>49</v>
      </c>
      <c r="HL87" s="5">
        <v>614</v>
      </c>
      <c r="HM87" s="8">
        <f t="shared" si="481"/>
        <v>12530.612244897959</v>
      </c>
      <c r="HN87" s="6">
        <v>0</v>
      </c>
      <c r="HO87" s="5">
        <v>0</v>
      </c>
      <c r="HP87" s="8">
        <v>0</v>
      </c>
      <c r="HQ87" s="6">
        <v>0</v>
      </c>
      <c r="HR87" s="5">
        <v>0</v>
      </c>
      <c r="HS87" s="8">
        <v>0</v>
      </c>
      <c r="HT87" s="6">
        <v>1</v>
      </c>
      <c r="HU87" s="5">
        <v>7</v>
      </c>
      <c r="HV87" s="8">
        <f t="shared" ref="HV87:HV95" si="485">HU87/HT87*1000</f>
        <v>7000</v>
      </c>
      <c r="HW87" s="6">
        <v>0</v>
      </c>
      <c r="HX87" s="5">
        <v>0</v>
      </c>
      <c r="HY87" s="8">
        <v>0</v>
      </c>
      <c r="HZ87" s="6">
        <v>0</v>
      </c>
      <c r="IA87" s="5">
        <v>0</v>
      </c>
      <c r="IB87" s="8">
        <v>0</v>
      </c>
      <c r="IC87" s="6">
        <v>0</v>
      </c>
      <c r="ID87" s="5">
        <v>0</v>
      </c>
      <c r="IE87" s="8">
        <v>0</v>
      </c>
      <c r="IF87" s="6">
        <v>0</v>
      </c>
      <c r="IG87" s="5">
        <v>0</v>
      </c>
      <c r="IH87" s="8">
        <v>0</v>
      </c>
      <c r="II87" s="6">
        <v>0</v>
      </c>
      <c r="IJ87" s="5">
        <v>0</v>
      </c>
      <c r="IK87" s="8">
        <v>0</v>
      </c>
      <c r="IL87" s="6">
        <v>1104</v>
      </c>
      <c r="IM87" s="5">
        <v>13159</v>
      </c>
      <c r="IN87" s="8">
        <f t="shared" ref="IN87:IN93" si="486">IM87/IL87*1000</f>
        <v>11919.384057971014</v>
      </c>
      <c r="IO87" s="6">
        <v>8</v>
      </c>
      <c r="IP87" s="5">
        <v>103</v>
      </c>
      <c r="IQ87" s="8">
        <f t="shared" si="473"/>
        <v>12875</v>
      </c>
      <c r="IR87" s="6">
        <v>0</v>
      </c>
      <c r="IS87" s="5">
        <v>0</v>
      </c>
      <c r="IT87" s="8">
        <v>0</v>
      </c>
      <c r="IU87" s="6">
        <v>102</v>
      </c>
      <c r="IV87" s="5">
        <v>997</v>
      </c>
      <c r="IW87" s="8">
        <f t="shared" si="474"/>
        <v>9774.50980392157</v>
      </c>
      <c r="IX87" s="6">
        <v>4948</v>
      </c>
      <c r="IY87" s="5">
        <v>45006</v>
      </c>
      <c r="IZ87" s="8">
        <f t="shared" si="475"/>
        <v>9095.7962813257873</v>
      </c>
      <c r="JA87" s="6">
        <f t="shared" si="376"/>
        <v>6375</v>
      </c>
      <c r="JB87" s="8">
        <f t="shared" si="377"/>
        <v>61871</v>
      </c>
    </row>
    <row r="88" spans="1:262" x14ac:dyDescent="0.3">
      <c r="A88" s="43">
        <v>2010</v>
      </c>
      <c r="B88" s="44" t="s">
        <v>6</v>
      </c>
      <c r="C88" s="6">
        <v>0</v>
      </c>
      <c r="D88" s="5">
        <v>0</v>
      </c>
      <c r="E88" s="8">
        <v>0</v>
      </c>
      <c r="F88" s="6">
        <v>39</v>
      </c>
      <c r="G88" s="5">
        <v>414</v>
      </c>
      <c r="H88" s="8">
        <f t="shared" si="476"/>
        <v>10615.384615384615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5</v>
      </c>
      <c r="AW88" s="5">
        <v>44</v>
      </c>
      <c r="AX88" s="8">
        <f t="shared" ref="AX88" si="487">AW88/AV88*1000</f>
        <v>8800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f t="shared" si="466"/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f t="shared" si="467"/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f t="shared" si="468"/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1</v>
      </c>
      <c r="DQ88" s="5">
        <v>12</v>
      </c>
      <c r="DR88" s="8">
        <f t="shared" si="483"/>
        <v>12000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0</v>
      </c>
      <c r="DZ88" s="5">
        <v>0</v>
      </c>
      <c r="EA88" s="8">
        <v>0</v>
      </c>
      <c r="EB88" s="6">
        <v>0</v>
      </c>
      <c r="EC88" s="5">
        <v>0</v>
      </c>
      <c r="ED88" s="8">
        <v>0</v>
      </c>
      <c r="EE88" s="6">
        <v>93</v>
      </c>
      <c r="EF88" s="5">
        <v>1368</v>
      </c>
      <c r="EG88" s="8">
        <f t="shared" si="469"/>
        <v>14709.677419354837</v>
      </c>
      <c r="EH88" s="6">
        <v>0</v>
      </c>
      <c r="EI88" s="5">
        <v>0</v>
      </c>
      <c r="EJ88" s="8">
        <v>0</v>
      </c>
      <c r="EK88" s="6">
        <v>0</v>
      </c>
      <c r="EL88" s="5">
        <v>0</v>
      </c>
      <c r="EM88" s="8">
        <v>0</v>
      </c>
      <c r="EN88" s="6">
        <v>0</v>
      </c>
      <c r="EO88" s="5">
        <v>0</v>
      </c>
      <c r="EP88" s="8">
        <f t="shared" si="470"/>
        <v>0</v>
      </c>
      <c r="EQ88" s="6">
        <v>0</v>
      </c>
      <c r="ER88" s="5">
        <v>0</v>
      </c>
      <c r="ES88" s="8">
        <v>0</v>
      </c>
      <c r="ET88" s="6">
        <v>1</v>
      </c>
      <c r="EU88" s="5">
        <v>3</v>
      </c>
      <c r="EV88" s="8">
        <f>EU88/ET88*1000</f>
        <v>3000</v>
      </c>
      <c r="EW88" s="6">
        <v>0</v>
      </c>
      <c r="EX88" s="5">
        <v>0</v>
      </c>
      <c r="EY88" s="8">
        <v>0</v>
      </c>
      <c r="EZ88" s="6">
        <v>87</v>
      </c>
      <c r="FA88" s="5">
        <v>914</v>
      </c>
      <c r="FB88" s="8">
        <f t="shared" si="471"/>
        <v>10505.747126436783</v>
      </c>
      <c r="FC88" s="6">
        <v>0</v>
      </c>
      <c r="FD88" s="5">
        <v>0</v>
      </c>
      <c r="FE88" s="8">
        <v>0</v>
      </c>
      <c r="FF88" s="6">
        <v>0</v>
      </c>
      <c r="FG88" s="5">
        <v>0</v>
      </c>
      <c r="FH88" s="8">
        <v>0</v>
      </c>
      <c r="FI88" s="6">
        <v>0</v>
      </c>
      <c r="FJ88" s="5">
        <v>0</v>
      </c>
      <c r="FK88" s="8">
        <v>0</v>
      </c>
      <c r="FL88" s="6">
        <v>0</v>
      </c>
      <c r="FM88" s="5">
        <v>0</v>
      </c>
      <c r="FN88" s="8">
        <v>0</v>
      </c>
      <c r="FO88" s="6">
        <v>0</v>
      </c>
      <c r="FP88" s="5">
        <v>0</v>
      </c>
      <c r="FQ88" s="8">
        <v>0</v>
      </c>
      <c r="FR88" s="6">
        <v>0</v>
      </c>
      <c r="FS88" s="5">
        <v>0</v>
      </c>
      <c r="FT88" s="8">
        <v>0</v>
      </c>
      <c r="FU88" s="6">
        <v>0</v>
      </c>
      <c r="FV88" s="5">
        <v>0</v>
      </c>
      <c r="FW88" s="8">
        <v>0</v>
      </c>
      <c r="FX88" s="6">
        <v>0</v>
      </c>
      <c r="FY88" s="5">
        <v>0</v>
      </c>
      <c r="FZ88" s="8">
        <v>0</v>
      </c>
      <c r="GA88" s="6">
        <v>0</v>
      </c>
      <c r="GB88" s="5">
        <v>0</v>
      </c>
      <c r="GC88" s="8">
        <v>0</v>
      </c>
      <c r="GD88" s="6">
        <v>0</v>
      </c>
      <c r="GE88" s="5">
        <v>0</v>
      </c>
      <c r="GF88" s="8">
        <v>0</v>
      </c>
      <c r="GG88" s="6">
        <v>0</v>
      </c>
      <c r="GH88" s="5">
        <v>0</v>
      </c>
      <c r="GI88" s="8">
        <v>0</v>
      </c>
      <c r="GJ88" s="6">
        <v>0</v>
      </c>
      <c r="GK88" s="5">
        <v>0</v>
      </c>
      <c r="GL88" s="8">
        <v>0</v>
      </c>
      <c r="GM88" s="6">
        <v>2</v>
      </c>
      <c r="GN88" s="5">
        <v>26</v>
      </c>
      <c r="GO88" s="8">
        <f>GN88/GM88*1000</f>
        <v>13000</v>
      </c>
      <c r="GP88" s="6">
        <v>0</v>
      </c>
      <c r="GQ88" s="5">
        <v>0</v>
      </c>
      <c r="GR88" s="8">
        <v>0</v>
      </c>
      <c r="GS88" s="6">
        <v>0</v>
      </c>
      <c r="GT88" s="5">
        <v>0</v>
      </c>
      <c r="GU88" s="8">
        <v>0</v>
      </c>
      <c r="GV88" s="6">
        <v>0</v>
      </c>
      <c r="GW88" s="5">
        <v>0</v>
      </c>
      <c r="GX88" s="8">
        <v>0</v>
      </c>
      <c r="GY88" s="6">
        <v>0</v>
      </c>
      <c r="GZ88" s="5">
        <v>0</v>
      </c>
      <c r="HA88" s="8">
        <v>0</v>
      </c>
      <c r="HB88" s="6">
        <v>0</v>
      </c>
      <c r="HC88" s="5">
        <v>0</v>
      </c>
      <c r="HD88" s="8">
        <v>0</v>
      </c>
      <c r="HE88" s="6">
        <v>0</v>
      </c>
      <c r="HF88" s="5">
        <v>0</v>
      </c>
      <c r="HG88" s="8">
        <v>0</v>
      </c>
      <c r="HH88" s="6">
        <v>0</v>
      </c>
      <c r="HI88" s="5">
        <v>0</v>
      </c>
      <c r="HJ88" s="8">
        <v>0</v>
      </c>
      <c r="HK88" s="6">
        <v>0</v>
      </c>
      <c r="HL88" s="5">
        <v>0</v>
      </c>
      <c r="HM88" s="8">
        <v>0</v>
      </c>
      <c r="HN88" s="6">
        <v>0</v>
      </c>
      <c r="HO88" s="5">
        <v>0</v>
      </c>
      <c r="HP88" s="8">
        <v>0</v>
      </c>
      <c r="HQ88" s="6">
        <v>0</v>
      </c>
      <c r="HR88" s="5">
        <v>0</v>
      </c>
      <c r="HS88" s="8">
        <v>0</v>
      </c>
      <c r="HT88" s="6">
        <v>1</v>
      </c>
      <c r="HU88" s="5">
        <v>15</v>
      </c>
      <c r="HV88" s="8">
        <f t="shared" si="485"/>
        <v>15000</v>
      </c>
      <c r="HW88" s="6">
        <v>0</v>
      </c>
      <c r="HX88" s="5">
        <v>0</v>
      </c>
      <c r="HY88" s="8">
        <v>0</v>
      </c>
      <c r="HZ88" s="6">
        <v>0</v>
      </c>
      <c r="IA88" s="5">
        <v>0</v>
      </c>
      <c r="IB88" s="8">
        <v>0</v>
      </c>
      <c r="IC88" s="6">
        <v>0</v>
      </c>
      <c r="ID88" s="5">
        <v>0</v>
      </c>
      <c r="IE88" s="8">
        <v>0</v>
      </c>
      <c r="IF88" s="6">
        <v>0</v>
      </c>
      <c r="IG88" s="5">
        <v>0</v>
      </c>
      <c r="IH88" s="8">
        <v>0</v>
      </c>
      <c r="II88" s="6">
        <v>0</v>
      </c>
      <c r="IJ88" s="5">
        <v>0</v>
      </c>
      <c r="IK88" s="8">
        <v>0</v>
      </c>
      <c r="IL88" s="6">
        <v>0</v>
      </c>
      <c r="IM88" s="5">
        <v>0</v>
      </c>
      <c r="IN88" s="8">
        <v>0</v>
      </c>
      <c r="IO88" s="6">
        <v>7</v>
      </c>
      <c r="IP88" s="5">
        <v>106</v>
      </c>
      <c r="IQ88" s="8">
        <f t="shared" si="473"/>
        <v>15142.857142857143</v>
      </c>
      <c r="IR88" s="6">
        <v>0</v>
      </c>
      <c r="IS88" s="5">
        <v>0</v>
      </c>
      <c r="IT88" s="8">
        <v>0</v>
      </c>
      <c r="IU88" s="6">
        <v>131</v>
      </c>
      <c r="IV88" s="5">
        <v>1270</v>
      </c>
      <c r="IW88" s="8">
        <f t="shared" si="474"/>
        <v>9694.6564885496191</v>
      </c>
      <c r="IX88" s="6">
        <v>5527</v>
      </c>
      <c r="IY88" s="5">
        <v>47558</v>
      </c>
      <c r="IZ88" s="8">
        <f t="shared" si="475"/>
        <v>8604.6679934865206</v>
      </c>
      <c r="JA88" s="6">
        <f t="shared" si="376"/>
        <v>5894</v>
      </c>
      <c r="JB88" s="8">
        <f t="shared" si="377"/>
        <v>51730</v>
      </c>
    </row>
    <row r="89" spans="1:262" x14ac:dyDescent="0.3">
      <c r="A89" s="43">
        <v>2010</v>
      </c>
      <c r="B89" s="44" t="s">
        <v>7</v>
      </c>
      <c r="C89" s="6">
        <v>0</v>
      </c>
      <c r="D89" s="5">
        <v>0</v>
      </c>
      <c r="E89" s="8">
        <v>0</v>
      </c>
      <c r="F89" s="6">
        <v>6</v>
      </c>
      <c r="G89" s="5">
        <v>59</v>
      </c>
      <c r="H89" s="8">
        <f t="shared" si="476"/>
        <v>9833.3333333333339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1</v>
      </c>
      <c r="AZ89" s="5">
        <v>23</v>
      </c>
      <c r="BA89" s="8">
        <f t="shared" si="482"/>
        <v>23000</v>
      </c>
      <c r="BB89" s="6">
        <v>0</v>
      </c>
      <c r="BC89" s="5">
        <v>0</v>
      </c>
      <c r="BD89" s="8">
        <f t="shared" si="466"/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f t="shared" si="467"/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0</v>
      </c>
      <c r="BX89" s="5">
        <v>0</v>
      </c>
      <c r="BY89" s="8">
        <f t="shared" si="468"/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2</v>
      </c>
      <c r="CP89" s="5">
        <v>21</v>
      </c>
      <c r="CQ89" s="8">
        <f t="shared" si="477"/>
        <v>10500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20</v>
      </c>
      <c r="DQ89" s="5">
        <v>194</v>
      </c>
      <c r="DR89" s="8">
        <f t="shared" si="483"/>
        <v>9700</v>
      </c>
      <c r="DS89" s="6">
        <v>0</v>
      </c>
      <c r="DT89" s="5">
        <v>0</v>
      </c>
      <c r="DU89" s="8">
        <v>0</v>
      </c>
      <c r="DV89" s="6">
        <v>0</v>
      </c>
      <c r="DW89" s="5">
        <v>0</v>
      </c>
      <c r="DX89" s="8">
        <v>0</v>
      </c>
      <c r="DY89" s="6">
        <v>0</v>
      </c>
      <c r="DZ89" s="5">
        <v>0</v>
      </c>
      <c r="EA89" s="8">
        <v>0</v>
      </c>
      <c r="EB89" s="6">
        <v>0</v>
      </c>
      <c r="EC89" s="5">
        <v>0</v>
      </c>
      <c r="ED89" s="8">
        <v>0</v>
      </c>
      <c r="EE89" s="6">
        <v>126</v>
      </c>
      <c r="EF89" s="5">
        <v>1257</v>
      </c>
      <c r="EG89" s="8">
        <f t="shared" si="469"/>
        <v>9976.1904761904771</v>
      </c>
      <c r="EH89" s="6">
        <v>0</v>
      </c>
      <c r="EI89" s="5">
        <v>0</v>
      </c>
      <c r="EJ89" s="8">
        <v>0</v>
      </c>
      <c r="EK89" s="6">
        <v>0</v>
      </c>
      <c r="EL89" s="5">
        <v>0</v>
      </c>
      <c r="EM89" s="8">
        <v>0</v>
      </c>
      <c r="EN89" s="6">
        <v>0</v>
      </c>
      <c r="EO89" s="5">
        <v>0</v>
      </c>
      <c r="EP89" s="8">
        <f t="shared" si="470"/>
        <v>0</v>
      </c>
      <c r="EQ89" s="6">
        <v>0</v>
      </c>
      <c r="ER89" s="5">
        <v>0</v>
      </c>
      <c r="ES89" s="8">
        <v>0</v>
      </c>
      <c r="ET89" s="6">
        <v>0</v>
      </c>
      <c r="EU89" s="5">
        <v>0</v>
      </c>
      <c r="EV89" s="8">
        <v>0</v>
      </c>
      <c r="EW89" s="6">
        <v>0</v>
      </c>
      <c r="EX89" s="5">
        <v>0</v>
      </c>
      <c r="EY89" s="8">
        <v>0</v>
      </c>
      <c r="EZ89" s="6">
        <v>95</v>
      </c>
      <c r="FA89" s="5">
        <v>1480</v>
      </c>
      <c r="FB89" s="8">
        <f t="shared" si="471"/>
        <v>15578.947368421053</v>
      </c>
      <c r="FC89" s="6">
        <v>0</v>
      </c>
      <c r="FD89" s="5">
        <v>0</v>
      </c>
      <c r="FE89" s="8">
        <v>0</v>
      </c>
      <c r="FF89" s="6">
        <v>0</v>
      </c>
      <c r="FG89" s="5">
        <v>0</v>
      </c>
      <c r="FH89" s="8">
        <v>0</v>
      </c>
      <c r="FI89" s="6">
        <v>0</v>
      </c>
      <c r="FJ89" s="5">
        <v>0</v>
      </c>
      <c r="FK89" s="8">
        <v>0</v>
      </c>
      <c r="FL89" s="6">
        <v>0</v>
      </c>
      <c r="FM89" s="5">
        <v>0</v>
      </c>
      <c r="FN89" s="8">
        <v>0</v>
      </c>
      <c r="FO89" s="6">
        <v>0</v>
      </c>
      <c r="FP89" s="5">
        <v>0</v>
      </c>
      <c r="FQ89" s="8">
        <v>0</v>
      </c>
      <c r="FR89" s="6">
        <v>0</v>
      </c>
      <c r="FS89" s="5">
        <v>0</v>
      </c>
      <c r="FT89" s="8">
        <v>0</v>
      </c>
      <c r="FU89" s="6">
        <v>0</v>
      </c>
      <c r="FV89" s="5">
        <v>0</v>
      </c>
      <c r="FW89" s="8">
        <v>0</v>
      </c>
      <c r="FX89" s="6">
        <v>0</v>
      </c>
      <c r="FY89" s="5">
        <v>0</v>
      </c>
      <c r="FZ89" s="8">
        <v>0</v>
      </c>
      <c r="GA89" s="6">
        <v>0</v>
      </c>
      <c r="GB89" s="5">
        <v>0</v>
      </c>
      <c r="GC89" s="8">
        <v>0</v>
      </c>
      <c r="GD89" s="6">
        <v>0</v>
      </c>
      <c r="GE89" s="5">
        <v>0</v>
      </c>
      <c r="GF89" s="8">
        <v>0</v>
      </c>
      <c r="GG89" s="6">
        <v>0</v>
      </c>
      <c r="GH89" s="5">
        <v>0</v>
      </c>
      <c r="GI89" s="8">
        <v>0</v>
      </c>
      <c r="GJ89" s="6">
        <v>0</v>
      </c>
      <c r="GK89" s="5">
        <v>0</v>
      </c>
      <c r="GL89" s="8">
        <v>0</v>
      </c>
      <c r="GM89" s="6">
        <v>0</v>
      </c>
      <c r="GN89" s="5">
        <v>0</v>
      </c>
      <c r="GO89" s="8">
        <v>0</v>
      </c>
      <c r="GP89" s="6">
        <v>0</v>
      </c>
      <c r="GQ89" s="5">
        <v>0</v>
      </c>
      <c r="GR89" s="8">
        <v>0</v>
      </c>
      <c r="GS89" s="6">
        <v>0</v>
      </c>
      <c r="GT89" s="5">
        <v>0</v>
      </c>
      <c r="GU89" s="8">
        <v>0</v>
      </c>
      <c r="GV89" s="6">
        <v>2</v>
      </c>
      <c r="GW89" s="5">
        <v>14</v>
      </c>
      <c r="GX89" s="8">
        <f t="shared" si="484"/>
        <v>7000</v>
      </c>
      <c r="GY89" s="6">
        <v>0</v>
      </c>
      <c r="GZ89" s="5">
        <v>0</v>
      </c>
      <c r="HA89" s="8">
        <v>0</v>
      </c>
      <c r="HB89" s="6">
        <v>0</v>
      </c>
      <c r="HC89" s="5">
        <v>0</v>
      </c>
      <c r="HD89" s="8">
        <v>0</v>
      </c>
      <c r="HE89" s="6">
        <v>0</v>
      </c>
      <c r="HF89" s="5">
        <v>0</v>
      </c>
      <c r="HG89" s="8">
        <v>0</v>
      </c>
      <c r="HH89" s="6">
        <v>0</v>
      </c>
      <c r="HI89" s="5">
        <v>0</v>
      </c>
      <c r="HJ89" s="8">
        <v>0</v>
      </c>
      <c r="HK89" s="6">
        <v>0</v>
      </c>
      <c r="HL89" s="5">
        <v>0</v>
      </c>
      <c r="HM89" s="8">
        <v>0</v>
      </c>
      <c r="HN89" s="6">
        <v>0</v>
      </c>
      <c r="HO89" s="5">
        <v>0</v>
      </c>
      <c r="HP89" s="8">
        <v>0</v>
      </c>
      <c r="HQ89" s="6">
        <v>0</v>
      </c>
      <c r="HR89" s="5">
        <v>0</v>
      </c>
      <c r="HS89" s="8">
        <v>0</v>
      </c>
      <c r="HT89" s="6">
        <v>5</v>
      </c>
      <c r="HU89" s="5">
        <v>46</v>
      </c>
      <c r="HV89" s="8">
        <f t="shared" si="485"/>
        <v>9200</v>
      </c>
      <c r="HW89" s="6">
        <v>0</v>
      </c>
      <c r="HX89" s="5">
        <v>0</v>
      </c>
      <c r="HY89" s="8">
        <v>0</v>
      </c>
      <c r="HZ89" s="6">
        <v>0</v>
      </c>
      <c r="IA89" s="5">
        <v>0</v>
      </c>
      <c r="IB89" s="8">
        <v>0</v>
      </c>
      <c r="IC89" s="6">
        <v>0</v>
      </c>
      <c r="ID89" s="5">
        <v>0</v>
      </c>
      <c r="IE89" s="8">
        <v>0</v>
      </c>
      <c r="IF89" s="6">
        <v>0</v>
      </c>
      <c r="IG89" s="5">
        <v>0</v>
      </c>
      <c r="IH89" s="8">
        <v>0</v>
      </c>
      <c r="II89" s="6">
        <v>0</v>
      </c>
      <c r="IJ89" s="5">
        <v>0</v>
      </c>
      <c r="IK89" s="8">
        <v>0</v>
      </c>
      <c r="IL89" s="6">
        <v>0</v>
      </c>
      <c r="IM89" s="5">
        <v>0</v>
      </c>
      <c r="IN89" s="8">
        <v>0</v>
      </c>
      <c r="IO89" s="6">
        <v>7</v>
      </c>
      <c r="IP89" s="5">
        <v>90</v>
      </c>
      <c r="IQ89" s="8">
        <f t="shared" si="473"/>
        <v>12857.142857142857</v>
      </c>
      <c r="IR89" s="6">
        <v>0</v>
      </c>
      <c r="IS89" s="5">
        <v>0</v>
      </c>
      <c r="IT89" s="8">
        <v>0</v>
      </c>
      <c r="IU89" s="6">
        <v>97</v>
      </c>
      <c r="IV89" s="5">
        <v>1079</v>
      </c>
      <c r="IW89" s="8">
        <f t="shared" si="474"/>
        <v>11123.711340206186</v>
      </c>
      <c r="IX89" s="6">
        <v>5317</v>
      </c>
      <c r="IY89" s="5">
        <v>46114</v>
      </c>
      <c r="IZ89" s="8">
        <f t="shared" si="475"/>
        <v>8672.9358660899015</v>
      </c>
      <c r="JA89" s="6">
        <f t="shared" si="376"/>
        <v>5678</v>
      </c>
      <c r="JB89" s="8">
        <f t="shared" si="377"/>
        <v>50377</v>
      </c>
    </row>
    <row r="90" spans="1:262" x14ac:dyDescent="0.3">
      <c r="A90" s="43">
        <v>2010</v>
      </c>
      <c r="B90" s="44" t="s">
        <v>8</v>
      </c>
      <c r="C90" s="6">
        <v>0</v>
      </c>
      <c r="D90" s="5">
        <v>0</v>
      </c>
      <c r="E90" s="8">
        <v>0</v>
      </c>
      <c r="F90" s="6">
        <v>1</v>
      </c>
      <c r="G90" s="5">
        <v>12</v>
      </c>
      <c r="H90" s="8">
        <f t="shared" si="476"/>
        <v>12000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65</v>
      </c>
      <c r="AZ90" s="5">
        <v>639</v>
      </c>
      <c r="BA90" s="8">
        <f t="shared" si="482"/>
        <v>9830.7692307692305</v>
      </c>
      <c r="BB90" s="6">
        <v>0</v>
      </c>
      <c r="BC90" s="5">
        <v>0</v>
      </c>
      <c r="BD90" s="8">
        <f t="shared" si="466"/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f t="shared" si="467"/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0</v>
      </c>
      <c r="BX90" s="5">
        <v>0</v>
      </c>
      <c r="BY90" s="8">
        <f t="shared" si="468"/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>
        <v>8</v>
      </c>
      <c r="CP90" s="5">
        <v>94</v>
      </c>
      <c r="CQ90" s="8">
        <f t="shared" si="477"/>
        <v>11750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v>0</v>
      </c>
      <c r="DS90" s="6">
        <v>0</v>
      </c>
      <c r="DT90" s="5">
        <v>0</v>
      </c>
      <c r="DU90" s="8">
        <v>0</v>
      </c>
      <c r="DV90" s="6">
        <v>0</v>
      </c>
      <c r="DW90" s="5">
        <v>0</v>
      </c>
      <c r="DX90" s="8">
        <v>0</v>
      </c>
      <c r="DY90" s="6">
        <v>0</v>
      </c>
      <c r="DZ90" s="5">
        <v>0</v>
      </c>
      <c r="EA90" s="8">
        <v>0</v>
      </c>
      <c r="EB90" s="6">
        <v>0</v>
      </c>
      <c r="EC90" s="5">
        <v>0</v>
      </c>
      <c r="ED90" s="8">
        <v>0</v>
      </c>
      <c r="EE90" s="6">
        <v>889</v>
      </c>
      <c r="EF90" s="5">
        <v>1557</v>
      </c>
      <c r="EG90" s="8">
        <f t="shared" si="469"/>
        <v>1751.4060742407198</v>
      </c>
      <c r="EH90" s="6">
        <v>0</v>
      </c>
      <c r="EI90" s="5">
        <v>0</v>
      </c>
      <c r="EJ90" s="8">
        <v>0</v>
      </c>
      <c r="EK90" s="6">
        <v>0</v>
      </c>
      <c r="EL90" s="5">
        <v>0</v>
      </c>
      <c r="EM90" s="8">
        <v>0</v>
      </c>
      <c r="EN90" s="6">
        <v>0</v>
      </c>
      <c r="EO90" s="5">
        <v>0</v>
      </c>
      <c r="EP90" s="8">
        <f t="shared" si="470"/>
        <v>0</v>
      </c>
      <c r="EQ90" s="6">
        <v>6</v>
      </c>
      <c r="ER90" s="5">
        <v>49</v>
      </c>
      <c r="ES90" s="8">
        <f t="shared" ref="ES90" si="488">ER90/EQ90*1000</f>
        <v>8166.6666666666661</v>
      </c>
      <c r="ET90" s="6">
        <v>1</v>
      </c>
      <c r="EU90" s="5">
        <v>9</v>
      </c>
      <c r="EV90" s="8">
        <f t="shared" ref="EV90" si="489">EU90/ET90*1000</f>
        <v>9000</v>
      </c>
      <c r="EW90" s="6">
        <v>0</v>
      </c>
      <c r="EX90" s="5">
        <v>0</v>
      </c>
      <c r="EY90" s="8">
        <v>0</v>
      </c>
      <c r="EZ90" s="6">
        <v>300</v>
      </c>
      <c r="FA90" s="5">
        <v>1405</v>
      </c>
      <c r="FB90" s="8">
        <f t="shared" si="471"/>
        <v>4683.3333333333339</v>
      </c>
      <c r="FC90" s="6">
        <v>0</v>
      </c>
      <c r="FD90" s="5">
        <v>0</v>
      </c>
      <c r="FE90" s="8">
        <v>0</v>
      </c>
      <c r="FF90" s="6">
        <v>0</v>
      </c>
      <c r="FG90" s="5">
        <v>0</v>
      </c>
      <c r="FH90" s="8">
        <v>0</v>
      </c>
      <c r="FI90" s="6">
        <v>0</v>
      </c>
      <c r="FJ90" s="5">
        <v>0</v>
      </c>
      <c r="FK90" s="8">
        <v>0</v>
      </c>
      <c r="FL90" s="6">
        <v>0</v>
      </c>
      <c r="FM90" s="5">
        <v>0</v>
      </c>
      <c r="FN90" s="8">
        <v>0</v>
      </c>
      <c r="FO90" s="6">
        <v>0</v>
      </c>
      <c r="FP90" s="5">
        <v>0</v>
      </c>
      <c r="FQ90" s="8">
        <v>0</v>
      </c>
      <c r="FR90" s="6">
        <v>0</v>
      </c>
      <c r="FS90" s="5">
        <v>0</v>
      </c>
      <c r="FT90" s="8">
        <v>0</v>
      </c>
      <c r="FU90" s="6">
        <v>0</v>
      </c>
      <c r="FV90" s="5">
        <v>0</v>
      </c>
      <c r="FW90" s="8">
        <v>0</v>
      </c>
      <c r="FX90" s="6">
        <v>0</v>
      </c>
      <c r="FY90" s="5">
        <v>0</v>
      </c>
      <c r="FZ90" s="8">
        <v>0</v>
      </c>
      <c r="GA90" s="6">
        <v>0</v>
      </c>
      <c r="GB90" s="5">
        <v>0</v>
      </c>
      <c r="GC90" s="8">
        <v>0</v>
      </c>
      <c r="GD90" s="6">
        <v>0</v>
      </c>
      <c r="GE90" s="5">
        <v>0</v>
      </c>
      <c r="GF90" s="8">
        <v>0</v>
      </c>
      <c r="GG90" s="6">
        <v>0</v>
      </c>
      <c r="GH90" s="5">
        <v>0</v>
      </c>
      <c r="GI90" s="8">
        <v>0</v>
      </c>
      <c r="GJ90" s="6">
        <v>0</v>
      </c>
      <c r="GK90" s="5">
        <v>0</v>
      </c>
      <c r="GL90" s="8">
        <v>0</v>
      </c>
      <c r="GM90" s="6">
        <v>0</v>
      </c>
      <c r="GN90" s="5">
        <v>0</v>
      </c>
      <c r="GO90" s="8">
        <v>0</v>
      </c>
      <c r="GP90" s="6">
        <v>0</v>
      </c>
      <c r="GQ90" s="5">
        <v>0</v>
      </c>
      <c r="GR90" s="8">
        <v>0</v>
      </c>
      <c r="GS90" s="6">
        <v>0</v>
      </c>
      <c r="GT90" s="5">
        <v>0</v>
      </c>
      <c r="GU90" s="8">
        <v>0</v>
      </c>
      <c r="GV90" s="6">
        <v>0</v>
      </c>
      <c r="GW90" s="5">
        <v>0</v>
      </c>
      <c r="GX90" s="8">
        <v>0</v>
      </c>
      <c r="GY90" s="6">
        <v>0</v>
      </c>
      <c r="GZ90" s="5">
        <v>0</v>
      </c>
      <c r="HA90" s="8">
        <v>0</v>
      </c>
      <c r="HB90" s="6">
        <v>0</v>
      </c>
      <c r="HC90" s="5">
        <v>0</v>
      </c>
      <c r="HD90" s="8">
        <v>0</v>
      </c>
      <c r="HE90" s="6">
        <v>0</v>
      </c>
      <c r="HF90" s="5">
        <v>0</v>
      </c>
      <c r="HG90" s="8">
        <v>0</v>
      </c>
      <c r="HH90" s="6">
        <v>0</v>
      </c>
      <c r="HI90" s="5">
        <v>0</v>
      </c>
      <c r="HJ90" s="8">
        <v>0</v>
      </c>
      <c r="HK90" s="6">
        <v>0</v>
      </c>
      <c r="HL90" s="5">
        <v>0</v>
      </c>
      <c r="HM90" s="8">
        <v>0</v>
      </c>
      <c r="HN90" s="6">
        <v>0</v>
      </c>
      <c r="HO90" s="5">
        <v>0</v>
      </c>
      <c r="HP90" s="8">
        <v>0</v>
      </c>
      <c r="HQ90" s="6">
        <v>0</v>
      </c>
      <c r="HR90" s="5">
        <v>0</v>
      </c>
      <c r="HS90" s="8">
        <v>0</v>
      </c>
      <c r="HT90" s="6">
        <v>9</v>
      </c>
      <c r="HU90" s="5">
        <v>100</v>
      </c>
      <c r="HV90" s="8">
        <f t="shared" si="485"/>
        <v>11111.111111111111</v>
      </c>
      <c r="HW90" s="6">
        <v>0</v>
      </c>
      <c r="HX90" s="5">
        <v>0</v>
      </c>
      <c r="HY90" s="8">
        <v>0</v>
      </c>
      <c r="HZ90" s="6">
        <v>0</v>
      </c>
      <c r="IA90" s="5">
        <v>0</v>
      </c>
      <c r="IB90" s="8">
        <v>0</v>
      </c>
      <c r="IC90" s="6">
        <v>0</v>
      </c>
      <c r="ID90" s="5">
        <v>0</v>
      </c>
      <c r="IE90" s="8">
        <v>0</v>
      </c>
      <c r="IF90" s="6">
        <v>0</v>
      </c>
      <c r="IG90" s="5">
        <v>0</v>
      </c>
      <c r="IH90" s="8">
        <v>0</v>
      </c>
      <c r="II90" s="6">
        <v>0</v>
      </c>
      <c r="IJ90" s="5">
        <v>0</v>
      </c>
      <c r="IK90" s="8">
        <v>0</v>
      </c>
      <c r="IL90" s="6">
        <v>0</v>
      </c>
      <c r="IM90" s="5">
        <v>0</v>
      </c>
      <c r="IN90" s="8">
        <v>0</v>
      </c>
      <c r="IO90" s="6">
        <v>8</v>
      </c>
      <c r="IP90" s="5">
        <v>99</v>
      </c>
      <c r="IQ90" s="8">
        <f t="shared" si="473"/>
        <v>12375</v>
      </c>
      <c r="IR90" s="6">
        <v>0</v>
      </c>
      <c r="IS90" s="5">
        <v>0</v>
      </c>
      <c r="IT90" s="8">
        <v>0</v>
      </c>
      <c r="IU90" s="6">
        <v>56</v>
      </c>
      <c r="IV90" s="5">
        <v>583</v>
      </c>
      <c r="IW90" s="8">
        <f t="shared" si="474"/>
        <v>10410.714285714286</v>
      </c>
      <c r="IX90" s="6">
        <v>5889</v>
      </c>
      <c r="IY90" s="5">
        <v>52043</v>
      </c>
      <c r="IZ90" s="8">
        <f t="shared" si="475"/>
        <v>8837.3238240787905</v>
      </c>
      <c r="JA90" s="6">
        <f t="shared" si="376"/>
        <v>7232</v>
      </c>
      <c r="JB90" s="8">
        <f t="shared" si="377"/>
        <v>56590</v>
      </c>
    </row>
    <row r="91" spans="1:262" x14ac:dyDescent="0.3">
      <c r="A91" s="43">
        <v>2010</v>
      </c>
      <c r="B91" s="44" t="s">
        <v>9</v>
      </c>
      <c r="C91" s="6">
        <v>0</v>
      </c>
      <c r="D91" s="5">
        <v>0</v>
      </c>
      <c r="E91" s="8">
        <v>0</v>
      </c>
      <c r="F91" s="6">
        <v>49</v>
      </c>
      <c r="G91" s="5">
        <v>197</v>
      </c>
      <c r="H91" s="8">
        <f t="shared" si="476"/>
        <v>4020.408163265306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141</v>
      </c>
      <c r="AZ91" s="5">
        <v>1322</v>
      </c>
      <c r="BA91" s="8">
        <f t="shared" si="482"/>
        <v>9375.8865248226957</v>
      </c>
      <c r="BB91" s="6">
        <v>0</v>
      </c>
      <c r="BC91" s="5">
        <v>0</v>
      </c>
      <c r="BD91" s="8">
        <f t="shared" si="466"/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f t="shared" si="467"/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0</v>
      </c>
      <c r="BU91" s="5">
        <v>0</v>
      </c>
      <c r="BV91" s="8">
        <v>0</v>
      </c>
      <c r="BW91" s="6">
        <v>0</v>
      </c>
      <c r="BX91" s="5">
        <v>0</v>
      </c>
      <c r="BY91" s="8">
        <f t="shared" si="468"/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0</v>
      </c>
      <c r="CK91" s="8">
        <v>0</v>
      </c>
      <c r="CL91" s="6">
        <v>0</v>
      </c>
      <c r="CM91" s="5">
        <v>0</v>
      </c>
      <c r="CN91" s="8">
        <v>0</v>
      </c>
      <c r="CO91" s="6">
        <v>2</v>
      </c>
      <c r="CP91" s="5">
        <v>18</v>
      </c>
      <c r="CQ91" s="8">
        <f t="shared" si="477"/>
        <v>9000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v>0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v>0</v>
      </c>
      <c r="EC91" s="5">
        <v>0</v>
      </c>
      <c r="ED91" s="8">
        <v>0</v>
      </c>
      <c r="EE91" s="6">
        <v>90</v>
      </c>
      <c r="EF91" s="5">
        <v>1415</v>
      </c>
      <c r="EG91" s="8">
        <f t="shared" si="469"/>
        <v>15722.222222222221</v>
      </c>
      <c r="EH91" s="6">
        <v>0</v>
      </c>
      <c r="EI91" s="5">
        <v>0</v>
      </c>
      <c r="EJ91" s="8">
        <v>0</v>
      </c>
      <c r="EK91" s="6">
        <v>0</v>
      </c>
      <c r="EL91" s="5">
        <v>0</v>
      </c>
      <c r="EM91" s="8">
        <v>0</v>
      </c>
      <c r="EN91" s="6">
        <v>0</v>
      </c>
      <c r="EO91" s="5">
        <v>0</v>
      </c>
      <c r="EP91" s="8">
        <f t="shared" si="470"/>
        <v>0</v>
      </c>
      <c r="EQ91" s="6">
        <v>0</v>
      </c>
      <c r="ER91" s="5">
        <v>0</v>
      </c>
      <c r="ES91" s="8">
        <v>0</v>
      </c>
      <c r="ET91" s="6">
        <v>1</v>
      </c>
      <c r="EU91" s="5">
        <v>7</v>
      </c>
      <c r="EV91" s="8">
        <f>EU91/ET91*1000</f>
        <v>7000</v>
      </c>
      <c r="EW91" s="6">
        <v>0</v>
      </c>
      <c r="EX91" s="5">
        <v>0</v>
      </c>
      <c r="EY91" s="8">
        <v>0</v>
      </c>
      <c r="EZ91" s="6">
        <v>105</v>
      </c>
      <c r="FA91" s="5">
        <v>1151</v>
      </c>
      <c r="FB91" s="8">
        <f t="shared" si="471"/>
        <v>10961.904761904761</v>
      </c>
      <c r="FC91" s="6">
        <v>0</v>
      </c>
      <c r="FD91" s="5">
        <v>0</v>
      </c>
      <c r="FE91" s="8">
        <v>0</v>
      </c>
      <c r="FF91" s="6">
        <v>0</v>
      </c>
      <c r="FG91" s="5">
        <v>0</v>
      </c>
      <c r="FH91" s="8">
        <v>0</v>
      </c>
      <c r="FI91" s="6">
        <v>0</v>
      </c>
      <c r="FJ91" s="5">
        <v>0</v>
      </c>
      <c r="FK91" s="8">
        <v>0</v>
      </c>
      <c r="FL91" s="6">
        <v>0</v>
      </c>
      <c r="FM91" s="5">
        <v>0</v>
      </c>
      <c r="FN91" s="8">
        <v>0</v>
      </c>
      <c r="FO91" s="6">
        <v>2</v>
      </c>
      <c r="FP91" s="5">
        <v>2</v>
      </c>
      <c r="FQ91" s="8">
        <f>FP91/FO91*1000</f>
        <v>1000</v>
      </c>
      <c r="FR91" s="6">
        <v>0</v>
      </c>
      <c r="FS91" s="5">
        <v>0</v>
      </c>
      <c r="FT91" s="8">
        <v>0</v>
      </c>
      <c r="FU91" s="6">
        <v>0</v>
      </c>
      <c r="FV91" s="5">
        <v>0</v>
      </c>
      <c r="FW91" s="8">
        <v>0</v>
      </c>
      <c r="FX91" s="6">
        <v>0</v>
      </c>
      <c r="FY91" s="5">
        <v>0</v>
      </c>
      <c r="FZ91" s="8">
        <v>0</v>
      </c>
      <c r="GA91" s="6">
        <v>0</v>
      </c>
      <c r="GB91" s="5">
        <v>0</v>
      </c>
      <c r="GC91" s="8">
        <v>0</v>
      </c>
      <c r="GD91" s="6">
        <v>0</v>
      </c>
      <c r="GE91" s="5">
        <v>0</v>
      </c>
      <c r="GF91" s="8">
        <v>0</v>
      </c>
      <c r="GG91" s="6">
        <v>0</v>
      </c>
      <c r="GH91" s="5">
        <v>0</v>
      </c>
      <c r="GI91" s="8">
        <v>0</v>
      </c>
      <c r="GJ91" s="6">
        <v>0</v>
      </c>
      <c r="GK91" s="5">
        <v>0</v>
      </c>
      <c r="GL91" s="8">
        <v>0</v>
      </c>
      <c r="GM91" s="6">
        <v>1</v>
      </c>
      <c r="GN91" s="5">
        <v>18</v>
      </c>
      <c r="GO91" s="8">
        <f t="shared" ref="GO91" si="490">GN91/GM91*1000</f>
        <v>18000</v>
      </c>
      <c r="GP91" s="6">
        <v>0</v>
      </c>
      <c r="GQ91" s="5">
        <v>0</v>
      </c>
      <c r="GR91" s="8">
        <v>0</v>
      </c>
      <c r="GS91" s="6">
        <v>0</v>
      </c>
      <c r="GT91" s="5">
        <v>0</v>
      </c>
      <c r="GU91" s="8">
        <v>0</v>
      </c>
      <c r="GV91" s="6">
        <v>0</v>
      </c>
      <c r="GW91" s="5">
        <v>0</v>
      </c>
      <c r="GX91" s="8">
        <v>0</v>
      </c>
      <c r="GY91" s="6">
        <v>0</v>
      </c>
      <c r="GZ91" s="5">
        <v>0</v>
      </c>
      <c r="HA91" s="8">
        <v>0</v>
      </c>
      <c r="HB91" s="6">
        <v>0</v>
      </c>
      <c r="HC91" s="5">
        <v>0</v>
      </c>
      <c r="HD91" s="8">
        <v>0</v>
      </c>
      <c r="HE91" s="6">
        <v>0</v>
      </c>
      <c r="HF91" s="5">
        <v>0</v>
      </c>
      <c r="HG91" s="8">
        <v>0</v>
      </c>
      <c r="HH91" s="6">
        <v>0</v>
      </c>
      <c r="HI91" s="5">
        <v>0</v>
      </c>
      <c r="HJ91" s="8">
        <v>0</v>
      </c>
      <c r="HK91" s="6">
        <v>13</v>
      </c>
      <c r="HL91" s="5">
        <v>157</v>
      </c>
      <c r="HM91" s="8">
        <f t="shared" si="481"/>
        <v>12076.923076923076</v>
      </c>
      <c r="HN91" s="6">
        <v>0</v>
      </c>
      <c r="HO91" s="5">
        <v>0</v>
      </c>
      <c r="HP91" s="8">
        <v>0</v>
      </c>
      <c r="HQ91" s="6">
        <v>0</v>
      </c>
      <c r="HR91" s="5">
        <v>0</v>
      </c>
      <c r="HS91" s="8">
        <v>0</v>
      </c>
      <c r="HT91" s="6">
        <v>2</v>
      </c>
      <c r="HU91" s="5">
        <v>21</v>
      </c>
      <c r="HV91" s="8">
        <f t="shared" si="485"/>
        <v>10500</v>
      </c>
      <c r="HW91" s="6">
        <v>0</v>
      </c>
      <c r="HX91" s="5">
        <v>0</v>
      </c>
      <c r="HY91" s="8">
        <v>0</v>
      </c>
      <c r="HZ91" s="6">
        <v>0</v>
      </c>
      <c r="IA91" s="5">
        <v>0</v>
      </c>
      <c r="IB91" s="8">
        <v>0</v>
      </c>
      <c r="IC91" s="6">
        <v>0</v>
      </c>
      <c r="ID91" s="5">
        <v>0</v>
      </c>
      <c r="IE91" s="8">
        <v>0</v>
      </c>
      <c r="IF91" s="6">
        <v>0</v>
      </c>
      <c r="IG91" s="5">
        <v>0</v>
      </c>
      <c r="IH91" s="8">
        <v>0</v>
      </c>
      <c r="II91" s="6">
        <v>0</v>
      </c>
      <c r="IJ91" s="5">
        <v>0</v>
      </c>
      <c r="IK91" s="8">
        <v>0</v>
      </c>
      <c r="IL91" s="6">
        <v>0</v>
      </c>
      <c r="IM91" s="5">
        <v>0</v>
      </c>
      <c r="IN91" s="8">
        <v>0</v>
      </c>
      <c r="IO91" s="6">
        <v>3</v>
      </c>
      <c r="IP91" s="5">
        <v>44</v>
      </c>
      <c r="IQ91" s="8">
        <f t="shared" si="473"/>
        <v>14666.666666666666</v>
      </c>
      <c r="IR91" s="6">
        <v>0</v>
      </c>
      <c r="IS91" s="5">
        <v>0</v>
      </c>
      <c r="IT91" s="8">
        <v>0</v>
      </c>
      <c r="IU91" s="6">
        <v>144</v>
      </c>
      <c r="IV91" s="5">
        <v>1461</v>
      </c>
      <c r="IW91" s="8">
        <f t="shared" si="474"/>
        <v>10145.833333333334</v>
      </c>
      <c r="IX91" s="6">
        <v>6035</v>
      </c>
      <c r="IY91" s="5">
        <v>53723</v>
      </c>
      <c r="IZ91" s="8">
        <f t="shared" si="475"/>
        <v>8901.9055509527752</v>
      </c>
      <c r="JA91" s="6">
        <f t="shared" si="376"/>
        <v>6588</v>
      </c>
      <c r="JB91" s="8">
        <f t="shared" si="377"/>
        <v>59536</v>
      </c>
    </row>
    <row r="92" spans="1:262" x14ac:dyDescent="0.3">
      <c r="A92" s="43">
        <v>2010</v>
      </c>
      <c r="B92" s="44" t="s">
        <v>10</v>
      </c>
      <c r="C92" s="6">
        <v>0</v>
      </c>
      <c r="D92" s="5">
        <v>0</v>
      </c>
      <c r="E92" s="8">
        <v>0</v>
      </c>
      <c r="F92" s="6">
        <v>73</v>
      </c>
      <c r="G92" s="5">
        <v>775</v>
      </c>
      <c r="H92" s="8">
        <f t="shared" si="476"/>
        <v>10616.438356164384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120</v>
      </c>
      <c r="AZ92" s="5">
        <v>1132</v>
      </c>
      <c r="BA92" s="8">
        <f t="shared" si="482"/>
        <v>9433.3333333333339</v>
      </c>
      <c r="BB92" s="6">
        <v>0</v>
      </c>
      <c r="BC92" s="5">
        <v>0</v>
      </c>
      <c r="BD92" s="8">
        <f t="shared" si="466"/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f t="shared" si="467"/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0</v>
      </c>
      <c r="BX92" s="5">
        <v>0</v>
      </c>
      <c r="BY92" s="8">
        <f t="shared" si="468"/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v>0</v>
      </c>
      <c r="CL92" s="6">
        <v>0</v>
      </c>
      <c r="CM92" s="5">
        <v>0</v>
      </c>
      <c r="CN92" s="8">
        <v>0</v>
      </c>
      <c r="CO92" s="6">
        <v>2</v>
      </c>
      <c r="CP92" s="5">
        <v>30</v>
      </c>
      <c r="CQ92" s="8">
        <f t="shared" si="477"/>
        <v>15000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10</v>
      </c>
      <c r="DQ92" s="5">
        <v>108</v>
      </c>
      <c r="DR92" s="8">
        <f t="shared" si="483"/>
        <v>10800</v>
      </c>
      <c r="DS92" s="6">
        <v>0</v>
      </c>
      <c r="DT92" s="5">
        <v>0</v>
      </c>
      <c r="DU92" s="8">
        <v>0</v>
      </c>
      <c r="DV92" s="6">
        <v>0</v>
      </c>
      <c r="DW92" s="5">
        <v>0</v>
      </c>
      <c r="DX92" s="8">
        <v>0</v>
      </c>
      <c r="DY92" s="6">
        <v>0</v>
      </c>
      <c r="DZ92" s="5">
        <v>0</v>
      </c>
      <c r="EA92" s="8">
        <v>0</v>
      </c>
      <c r="EB92" s="6">
        <v>0</v>
      </c>
      <c r="EC92" s="5">
        <v>0</v>
      </c>
      <c r="ED92" s="8">
        <v>0</v>
      </c>
      <c r="EE92" s="6">
        <v>57</v>
      </c>
      <c r="EF92" s="5">
        <v>816</v>
      </c>
      <c r="EG92" s="8">
        <f t="shared" si="469"/>
        <v>14315.78947368421</v>
      </c>
      <c r="EH92" s="6">
        <v>0</v>
      </c>
      <c r="EI92" s="5">
        <v>0</v>
      </c>
      <c r="EJ92" s="8">
        <v>0</v>
      </c>
      <c r="EK92" s="6">
        <v>0</v>
      </c>
      <c r="EL92" s="5">
        <v>0</v>
      </c>
      <c r="EM92" s="8">
        <v>0</v>
      </c>
      <c r="EN92" s="6">
        <v>0</v>
      </c>
      <c r="EO92" s="5">
        <v>0</v>
      </c>
      <c r="EP92" s="8">
        <f t="shared" si="470"/>
        <v>0</v>
      </c>
      <c r="EQ92" s="6">
        <v>0</v>
      </c>
      <c r="ER92" s="5">
        <v>0</v>
      </c>
      <c r="ES92" s="8">
        <v>0</v>
      </c>
      <c r="ET92" s="6">
        <v>0</v>
      </c>
      <c r="EU92" s="5">
        <v>0</v>
      </c>
      <c r="EV92" s="8">
        <v>0</v>
      </c>
      <c r="EW92" s="6">
        <v>0</v>
      </c>
      <c r="EX92" s="5">
        <v>0</v>
      </c>
      <c r="EY92" s="8">
        <v>0</v>
      </c>
      <c r="EZ92" s="6">
        <v>211</v>
      </c>
      <c r="FA92" s="5">
        <v>2770</v>
      </c>
      <c r="FB92" s="8">
        <f t="shared" si="471"/>
        <v>13127.962085308058</v>
      </c>
      <c r="FC92" s="6">
        <v>0</v>
      </c>
      <c r="FD92" s="5">
        <v>0</v>
      </c>
      <c r="FE92" s="8">
        <v>0</v>
      </c>
      <c r="FF92" s="6">
        <v>0</v>
      </c>
      <c r="FG92" s="5">
        <v>0</v>
      </c>
      <c r="FH92" s="8">
        <v>0</v>
      </c>
      <c r="FI92" s="6">
        <v>0</v>
      </c>
      <c r="FJ92" s="5">
        <v>0</v>
      </c>
      <c r="FK92" s="8">
        <v>0</v>
      </c>
      <c r="FL92" s="6">
        <v>0</v>
      </c>
      <c r="FM92" s="5">
        <v>0</v>
      </c>
      <c r="FN92" s="8">
        <v>0</v>
      </c>
      <c r="FO92" s="6">
        <v>0</v>
      </c>
      <c r="FP92" s="5">
        <v>0</v>
      </c>
      <c r="FQ92" s="8">
        <v>0</v>
      </c>
      <c r="FR92" s="6">
        <v>0</v>
      </c>
      <c r="FS92" s="5">
        <v>0</v>
      </c>
      <c r="FT92" s="8">
        <v>0</v>
      </c>
      <c r="FU92" s="6">
        <v>0</v>
      </c>
      <c r="FV92" s="5">
        <v>0</v>
      </c>
      <c r="FW92" s="8">
        <v>0</v>
      </c>
      <c r="FX92" s="6">
        <v>0</v>
      </c>
      <c r="FY92" s="5">
        <v>0</v>
      </c>
      <c r="FZ92" s="8">
        <v>0</v>
      </c>
      <c r="GA92" s="6">
        <v>0</v>
      </c>
      <c r="GB92" s="5">
        <v>0</v>
      </c>
      <c r="GC92" s="8">
        <v>0</v>
      </c>
      <c r="GD92" s="6">
        <v>0</v>
      </c>
      <c r="GE92" s="5">
        <v>0</v>
      </c>
      <c r="GF92" s="8">
        <v>0</v>
      </c>
      <c r="GG92" s="6">
        <v>0</v>
      </c>
      <c r="GH92" s="5">
        <v>0</v>
      </c>
      <c r="GI92" s="8">
        <v>0</v>
      </c>
      <c r="GJ92" s="6">
        <v>0</v>
      </c>
      <c r="GK92" s="5">
        <v>0</v>
      </c>
      <c r="GL92" s="8">
        <v>0</v>
      </c>
      <c r="GM92" s="6">
        <v>0</v>
      </c>
      <c r="GN92" s="5">
        <v>0</v>
      </c>
      <c r="GO92" s="8">
        <v>0</v>
      </c>
      <c r="GP92" s="6">
        <v>0</v>
      </c>
      <c r="GQ92" s="5">
        <v>0</v>
      </c>
      <c r="GR92" s="8">
        <v>0</v>
      </c>
      <c r="GS92" s="6">
        <v>0</v>
      </c>
      <c r="GT92" s="5">
        <v>0</v>
      </c>
      <c r="GU92" s="8">
        <v>0</v>
      </c>
      <c r="GV92" s="6">
        <v>1</v>
      </c>
      <c r="GW92" s="5">
        <v>12</v>
      </c>
      <c r="GX92" s="8">
        <f t="shared" si="484"/>
        <v>12000</v>
      </c>
      <c r="GY92" s="6">
        <v>0</v>
      </c>
      <c r="GZ92" s="5">
        <v>0</v>
      </c>
      <c r="HA92" s="8">
        <v>0</v>
      </c>
      <c r="HB92" s="6">
        <v>0</v>
      </c>
      <c r="HC92" s="5">
        <v>0</v>
      </c>
      <c r="HD92" s="8">
        <v>0</v>
      </c>
      <c r="HE92" s="6">
        <v>0</v>
      </c>
      <c r="HF92" s="5">
        <v>0</v>
      </c>
      <c r="HG92" s="8">
        <v>0</v>
      </c>
      <c r="HH92" s="6">
        <v>0</v>
      </c>
      <c r="HI92" s="5">
        <v>0</v>
      </c>
      <c r="HJ92" s="8">
        <v>0</v>
      </c>
      <c r="HK92" s="6">
        <v>0</v>
      </c>
      <c r="HL92" s="5">
        <v>0</v>
      </c>
      <c r="HM92" s="8">
        <v>0</v>
      </c>
      <c r="HN92" s="6">
        <v>4</v>
      </c>
      <c r="HO92" s="5">
        <v>41</v>
      </c>
      <c r="HP92" s="8">
        <f t="shared" ref="HP92" si="491">HO92/HN92*1000</f>
        <v>10250</v>
      </c>
      <c r="HQ92" s="6">
        <v>0</v>
      </c>
      <c r="HR92" s="5">
        <v>0</v>
      </c>
      <c r="HS92" s="8">
        <v>0</v>
      </c>
      <c r="HT92" s="6">
        <v>1</v>
      </c>
      <c r="HU92" s="5">
        <v>11</v>
      </c>
      <c r="HV92" s="8">
        <f t="shared" si="485"/>
        <v>11000</v>
      </c>
      <c r="HW92" s="6">
        <v>0</v>
      </c>
      <c r="HX92" s="5">
        <v>0</v>
      </c>
      <c r="HY92" s="8">
        <v>0</v>
      </c>
      <c r="HZ92" s="6">
        <v>0</v>
      </c>
      <c r="IA92" s="5">
        <v>0</v>
      </c>
      <c r="IB92" s="8">
        <v>0</v>
      </c>
      <c r="IC92" s="6">
        <v>0</v>
      </c>
      <c r="ID92" s="5">
        <v>0</v>
      </c>
      <c r="IE92" s="8">
        <v>0</v>
      </c>
      <c r="IF92" s="6">
        <v>0</v>
      </c>
      <c r="IG92" s="5">
        <v>0</v>
      </c>
      <c r="IH92" s="8">
        <v>0</v>
      </c>
      <c r="II92" s="6">
        <v>0</v>
      </c>
      <c r="IJ92" s="5">
        <v>0</v>
      </c>
      <c r="IK92" s="8">
        <v>0</v>
      </c>
      <c r="IL92" s="6">
        <v>0</v>
      </c>
      <c r="IM92" s="5">
        <v>0</v>
      </c>
      <c r="IN92" s="8">
        <v>0</v>
      </c>
      <c r="IO92" s="6">
        <v>4</v>
      </c>
      <c r="IP92" s="5">
        <v>42</v>
      </c>
      <c r="IQ92" s="8">
        <f t="shared" si="473"/>
        <v>10500</v>
      </c>
      <c r="IR92" s="6">
        <v>0</v>
      </c>
      <c r="IS92" s="5">
        <v>0</v>
      </c>
      <c r="IT92" s="8">
        <v>0</v>
      </c>
      <c r="IU92" s="6">
        <v>82</v>
      </c>
      <c r="IV92" s="5">
        <v>841</v>
      </c>
      <c r="IW92" s="8">
        <f t="shared" si="474"/>
        <v>10256.09756097561</v>
      </c>
      <c r="IX92" s="6">
        <v>4980</v>
      </c>
      <c r="IY92" s="5">
        <v>44091</v>
      </c>
      <c r="IZ92" s="8">
        <f t="shared" si="475"/>
        <v>8853.6144578313251</v>
      </c>
      <c r="JA92" s="6">
        <f t="shared" si="376"/>
        <v>5545</v>
      </c>
      <c r="JB92" s="8">
        <f t="shared" si="377"/>
        <v>50669</v>
      </c>
    </row>
    <row r="93" spans="1:262" x14ac:dyDescent="0.3">
      <c r="A93" s="43">
        <v>2010</v>
      </c>
      <c r="B93" s="44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19</v>
      </c>
      <c r="AZ93" s="5">
        <v>197</v>
      </c>
      <c r="BA93" s="8">
        <f t="shared" si="482"/>
        <v>10368.421052631578</v>
      </c>
      <c r="BB93" s="6">
        <v>0</v>
      </c>
      <c r="BC93" s="5">
        <v>0</v>
      </c>
      <c r="BD93" s="8">
        <f t="shared" si="466"/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f t="shared" si="467"/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0</v>
      </c>
      <c r="BX93" s="5">
        <v>0</v>
      </c>
      <c r="BY93" s="8">
        <f t="shared" si="468"/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>
        <v>1</v>
      </c>
      <c r="CP93" s="5">
        <v>3</v>
      </c>
      <c r="CQ93" s="8">
        <f t="shared" si="477"/>
        <v>3000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9</v>
      </c>
      <c r="DQ93" s="5">
        <v>100</v>
      </c>
      <c r="DR93" s="8">
        <f t="shared" si="483"/>
        <v>11111.111111111111</v>
      </c>
      <c r="DS93" s="6">
        <v>0</v>
      </c>
      <c r="DT93" s="5">
        <v>0</v>
      </c>
      <c r="DU93" s="8">
        <v>0</v>
      </c>
      <c r="DV93" s="6">
        <v>0</v>
      </c>
      <c r="DW93" s="5">
        <v>0</v>
      </c>
      <c r="DX93" s="8">
        <v>0</v>
      </c>
      <c r="DY93" s="6">
        <v>0</v>
      </c>
      <c r="DZ93" s="5">
        <v>0</v>
      </c>
      <c r="EA93" s="8">
        <v>0</v>
      </c>
      <c r="EB93" s="6">
        <v>0</v>
      </c>
      <c r="EC93" s="5">
        <v>0</v>
      </c>
      <c r="ED93" s="8">
        <v>0</v>
      </c>
      <c r="EE93" s="6">
        <v>92</v>
      </c>
      <c r="EF93" s="5">
        <v>1250</v>
      </c>
      <c r="EG93" s="8">
        <f t="shared" si="469"/>
        <v>13586.95652173913</v>
      </c>
      <c r="EH93" s="6">
        <v>0</v>
      </c>
      <c r="EI93" s="5">
        <v>0</v>
      </c>
      <c r="EJ93" s="8">
        <v>0</v>
      </c>
      <c r="EK93" s="6">
        <v>0</v>
      </c>
      <c r="EL93" s="5">
        <v>0</v>
      </c>
      <c r="EM93" s="8">
        <v>0</v>
      </c>
      <c r="EN93" s="6">
        <v>0</v>
      </c>
      <c r="EO93" s="5">
        <v>0</v>
      </c>
      <c r="EP93" s="8">
        <f t="shared" si="470"/>
        <v>0</v>
      </c>
      <c r="EQ93" s="6">
        <v>0</v>
      </c>
      <c r="ER93" s="5">
        <v>0</v>
      </c>
      <c r="ES93" s="8">
        <v>0</v>
      </c>
      <c r="ET93" s="6">
        <v>0</v>
      </c>
      <c r="EU93" s="5">
        <v>0</v>
      </c>
      <c r="EV93" s="8">
        <v>0</v>
      </c>
      <c r="EW93" s="6">
        <v>0</v>
      </c>
      <c r="EX93" s="5">
        <v>0</v>
      </c>
      <c r="EY93" s="8">
        <v>0</v>
      </c>
      <c r="EZ93" s="6">
        <v>132</v>
      </c>
      <c r="FA93" s="5">
        <v>1725</v>
      </c>
      <c r="FB93" s="8">
        <f t="shared" si="471"/>
        <v>13068.181818181818</v>
      </c>
      <c r="FC93" s="6">
        <v>0</v>
      </c>
      <c r="FD93" s="5">
        <v>0</v>
      </c>
      <c r="FE93" s="8">
        <v>0</v>
      </c>
      <c r="FF93" s="6">
        <v>0</v>
      </c>
      <c r="FG93" s="5">
        <v>0</v>
      </c>
      <c r="FH93" s="8">
        <v>0</v>
      </c>
      <c r="FI93" s="6">
        <v>3</v>
      </c>
      <c r="FJ93" s="5">
        <v>183</v>
      </c>
      <c r="FK93" s="8">
        <f>FJ93/FI93*1000</f>
        <v>61000</v>
      </c>
      <c r="FL93" s="6">
        <v>0</v>
      </c>
      <c r="FM93" s="5">
        <v>0</v>
      </c>
      <c r="FN93" s="8">
        <v>0</v>
      </c>
      <c r="FO93" s="6">
        <v>0</v>
      </c>
      <c r="FP93" s="5">
        <v>0</v>
      </c>
      <c r="FQ93" s="8">
        <v>0</v>
      </c>
      <c r="FR93" s="6">
        <v>0</v>
      </c>
      <c r="FS93" s="5">
        <v>0</v>
      </c>
      <c r="FT93" s="8">
        <v>0</v>
      </c>
      <c r="FU93" s="6">
        <v>0</v>
      </c>
      <c r="FV93" s="5">
        <v>0</v>
      </c>
      <c r="FW93" s="8">
        <v>0</v>
      </c>
      <c r="FX93" s="6">
        <v>0</v>
      </c>
      <c r="FY93" s="5">
        <v>0</v>
      </c>
      <c r="FZ93" s="8">
        <v>0</v>
      </c>
      <c r="GA93" s="6">
        <v>0</v>
      </c>
      <c r="GB93" s="5">
        <v>0</v>
      </c>
      <c r="GC93" s="8">
        <v>0</v>
      </c>
      <c r="GD93" s="6">
        <v>0</v>
      </c>
      <c r="GE93" s="5">
        <v>0</v>
      </c>
      <c r="GF93" s="8">
        <v>0</v>
      </c>
      <c r="GG93" s="6">
        <v>0</v>
      </c>
      <c r="GH93" s="5">
        <v>0</v>
      </c>
      <c r="GI93" s="8">
        <v>0</v>
      </c>
      <c r="GJ93" s="6">
        <v>0</v>
      </c>
      <c r="GK93" s="5">
        <v>0</v>
      </c>
      <c r="GL93" s="8">
        <v>0</v>
      </c>
      <c r="GM93" s="6">
        <v>1</v>
      </c>
      <c r="GN93" s="5">
        <v>14</v>
      </c>
      <c r="GO93" s="8">
        <f t="shared" ref="GO93:GO94" si="492">GN93/GM93*1000</f>
        <v>14000</v>
      </c>
      <c r="GP93" s="6">
        <v>0</v>
      </c>
      <c r="GQ93" s="5">
        <v>0</v>
      </c>
      <c r="GR93" s="8">
        <v>0</v>
      </c>
      <c r="GS93" s="6">
        <v>0</v>
      </c>
      <c r="GT93" s="5">
        <v>0</v>
      </c>
      <c r="GU93" s="8">
        <v>0</v>
      </c>
      <c r="GV93" s="6">
        <v>0</v>
      </c>
      <c r="GW93" s="5">
        <v>0</v>
      </c>
      <c r="GX93" s="8">
        <v>0</v>
      </c>
      <c r="GY93" s="6">
        <v>0</v>
      </c>
      <c r="GZ93" s="5">
        <v>0</v>
      </c>
      <c r="HA93" s="8">
        <v>0</v>
      </c>
      <c r="HB93" s="6">
        <v>0</v>
      </c>
      <c r="HC93" s="5">
        <v>0</v>
      </c>
      <c r="HD93" s="8">
        <v>0</v>
      </c>
      <c r="HE93" s="6">
        <v>0</v>
      </c>
      <c r="HF93" s="5">
        <v>0</v>
      </c>
      <c r="HG93" s="8">
        <v>0</v>
      </c>
      <c r="HH93" s="6">
        <v>0</v>
      </c>
      <c r="HI93" s="5">
        <v>0</v>
      </c>
      <c r="HJ93" s="8">
        <v>0</v>
      </c>
      <c r="HK93" s="6">
        <v>0</v>
      </c>
      <c r="HL93" s="5">
        <v>0</v>
      </c>
      <c r="HM93" s="8">
        <v>0</v>
      </c>
      <c r="HN93" s="6">
        <v>0</v>
      </c>
      <c r="HO93" s="5">
        <v>0</v>
      </c>
      <c r="HP93" s="8">
        <v>0</v>
      </c>
      <c r="HQ93" s="6">
        <v>0</v>
      </c>
      <c r="HR93" s="5">
        <v>0</v>
      </c>
      <c r="HS93" s="8">
        <v>0</v>
      </c>
      <c r="HT93" s="6">
        <v>0</v>
      </c>
      <c r="HU93" s="5">
        <v>0</v>
      </c>
      <c r="HV93" s="8">
        <v>0</v>
      </c>
      <c r="HW93" s="6">
        <v>0</v>
      </c>
      <c r="HX93" s="5">
        <v>0</v>
      </c>
      <c r="HY93" s="8">
        <v>0</v>
      </c>
      <c r="HZ93" s="6">
        <v>0</v>
      </c>
      <c r="IA93" s="5">
        <v>0</v>
      </c>
      <c r="IB93" s="8">
        <v>0</v>
      </c>
      <c r="IC93" s="6">
        <v>0</v>
      </c>
      <c r="ID93" s="5">
        <v>0</v>
      </c>
      <c r="IE93" s="8">
        <v>0</v>
      </c>
      <c r="IF93" s="6">
        <v>0</v>
      </c>
      <c r="IG93" s="5">
        <v>0</v>
      </c>
      <c r="IH93" s="8">
        <v>0</v>
      </c>
      <c r="II93" s="6">
        <v>0</v>
      </c>
      <c r="IJ93" s="5">
        <v>0</v>
      </c>
      <c r="IK93" s="8">
        <v>0</v>
      </c>
      <c r="IL93" s="6">
        <v>7</v>
      </c>
      <c r="IM93" s="5">
        <v>68</v>
      </c>
      <c r="IN93" s="8">
        <f t="shared" si="486"/>
        <v>9714.2857142857138</v>
      </c>
      <c r="IO93" s="6">
        <v>3</v>
      </c>
      <c r="IP93" s="5">
        <v>38</v>
      </c>
      <c r="IQ93" s="8">
        <f t="shared" si="473"/>
        <v>12666.666666666666</v>
      </c>
      <c r="IR93" s="6">
        <v>0</v>
      </c>
      <c r="IS93" s="5">
        <v>0</v>
      </c>
      <c r="IT93" s="8">
        <v>0</v>
      </c>
      <c r="IU93" s="6">
        <v>95</v>
      </c>
      <c r="IV93" s="5">
        <v>1106</v>
      </c>
      <c r="IW93" s="8">
        <f t="shared" si="474"/>
        <v>11642.105263157895</v>
      </c>
      <c r="IX93" s="6">
        <v>7256</v>
      </c>
      <c r="IY93" s="5">
        <v>67877</v>
      </c>
      <c r="IZ93" s="8">
        <f t="shared" si="475"/>
        <v>9354.6030871003313</v>
      </c>
      <c r="JA93" s="6">
        <f t="shared" si="376"/>
        <v>7618</v>
      </c>
      <c r="JB93" s="8">
        <f t="shared" si="377"/>
        <v>72561</v>
      </c>
    </row>
    <row r="94" spans="1:262" x14ac:dyDescent="0.3">
      <c r="A94" s="43">
        <v>2010</v>
      </c>
      <c r="B94" s="44" t="s">
        <v>12</v>
      </c>
      <c r="C94" s="6">
        <v>0</v>
      </c>
      <c r="D94" s="5">
        <v>0</v>
      </c>
      <c r="E94" s="8">
        <v>0</v>
      </c>
      <c r="F94" s="6">
        <v>10</v>
      </c>
      <c r="G94" s="5">
        <v>149</v>
      </c>
      <c r="H94" s="8">
        <f t="shared" si="476"/>
        <v>14900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1</v>
      </c>
      <c r="Y94" s="5">
        <v>40</v>
      </c>
      <c r="Z94" s="8">
        <f>Y94/X94*1000</f>
        <v>40000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95</v>
      </c>
      <c r="AZ94" s="5">
        <v>788</v>
      </c>
      <c r="BA94" s="8">
        <f t="shared" si="482"/>
        <v>8294.7368421052615</v>
      </c>
      <c r="BB94" s="6">
        <v>0</v>
      </c>
      <c r="BC94" s="5">
        <v>0</v>
      </c>
      <c r="BD94" s="8">
        <f t="shared" si="466"/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f t="shared" si="467"/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0</v>
      </c>
      <c r="BX94" s="5">
        <v>0</v>
      </c>
      <c r="BY94" s="8">
        <f t="shared" si="468"/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4</v>
      </c>
      <c r="CS94" s="5">
        <v>45</v>
      </c>
      <c r="CT94" s="8">
        <f t="shared" ref="CT94" si="493">CS94/CR94*1000</f>
        <v>11250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v>0</v>
      </c>
      <c r="EC94" s="5">
        <v>0</v>
      </c>
      <c r="ED94" s="8">
        <v>0</v>
      </c>
      <c r="EE94" s="6">
        <v>64</v>
      </c>
      <c r="EF94" s="5">
        <v>1153</v>
      </c>
      <c r="EG94" s="8">
        <f t="shared" si="469"/>
        <v>18015.625</v>
      </c>
      <c r="EH94" s="6">
        <v>0</v>
      </c>
      <c r="EI94" s="5">
        <v>0</v>
      </c>
      <c r="EJ94" s="8">
        <v>0</v>
      </c>
      <c r="EK94" s="6">
        <v>0</v>
      </c>
      <c r="EL94" s="5">
        <v>0</v>
      </c>
      <c r="EM94" s="8">
        <v>0</v>
      </c>
      <c r="EN94" s="6">
        <v>0</v>
      </c>
      <c r="EO94" s="5">
        <v>0</v>
      </c>
      <c r="EP94" s="8">
        <f t="shared" si="470"/>
        <v>0</v>
      </c>
      <c r="EQ94" s="6">
        <v>0</v>
      </c>
      <c r="ER94" s="5">
        <v>0</v>
      </c>
      <c r="ES94" s="8">
        <v>0</v>
      </c>
      <c r="ET94" s="6">
        <v>2</v>
      </c>
      <c r="EU94" s="5">
        <v>22</v>
      </c>
      <c r="EV94" s="8">
        <f>EU94/ET94*1000</f>
        <v>11000</v>
      </c>
      <c r="EW94" s="6">
        <v>0</v>
      </c>
      <c r="EX94" s="5">
        <v>0</v>
      </c>
      <c r="EY94" s="8">
        <v>0</v>
      </c>
      <c r="EZ94" s="6">
        <v>134</v>
      </c>
      <c r="FA94" s="5">
        <v>1427</v>
      </c>
      <c r="FB94" s="8">
        <f t="shared" si="471"/>
        <v>10649.253731343284</v>
      </c>
      <c r="FC94" s="6">
        <v>0</v>
      </c>
      <c r="FD94" s="5">
        <v>0</v>
      </c>
      <c r="FE94" s="8">
        <v>0</v>
      </c>
      <c r="FF94" s="6">
        <v>0</v>
      </c>
      <c r="FG94" s="5">
        <v>0</v>
      </c>
      <c r="FH94" s="8">
        <v>0</v>
      </c>
      <c r="FI94" s="6">
        <v>3</v>
      </c>
      <c r="FJ94" s="5">
        <v>89</v>
      </c>
      <c r="FK94" s="8">
        <f>FJ94/FI94*1000</f>
        <v>29666.666666666668</v>
      </c>
      <c r="FL94" s="6">
        <v>0</v>
      </c>
      <c r="FM94" s="5">
        <v>0</v>
      </c>
      <c r="FN94" s="8">
        <v>0</v>
      </c>
      <c r="FO94" s="6">
        <v>0</v>
      </c>
      <c r="FP94" s="5">
        <v>0</v>
      </c>
      <c r="FQ94" s="8">
        <v>0</v>
      </c>
      <c r="FR94" s="6">
        <v>0</v>
      </c>
      <c r="FS94" s="5">
        <v>0</v>
      </c>
      <c r="FT94" s="8">
        <v>0</v>
      </c>
      <c r="FU94" s="6">
        <v>0</v>
      </c>
      <c r="FV94" s="5">
        <v>0</v>
      </c>
      <c r="FW94" s="8">
        <v>0</v>
      </c>
      <c r="FX94" s="6">
        <v>0</v>
      </c>
      <c r="FY94" s="5">
        <v>0</v>
      </c>
      <c r="FZ94" s="8">
        <v>0</v>
      </c>
      <c r="GA94" s="6">
        <v>0</v>
      </c>
      <c r="GB94" s="5">
        <v>0</v>
      </c>
      <c r="GC94" s="8">
        <v>0</v>
      </c>
      <c r="GD94" s="6">
        <v>0</v>
      </c>
      <c r="GE94" s="5">
        <v>0</v>
      </c>
      <c r="GF94" s="8">
        <v>0</v>
      </c>
      <c r="GG94" s="6">
        <v>0</v>
      </c>
      <c r="GH94" s="5">
        <v>0</v>
      </c>
      <c r="GI94" s="8">
        <v>0</v>
      </c>
      <c r="GJ94" s="6">
        <v>0</v>
      </c>
      <c r="GK94" s="5">
        <v>0</v>
      </c>
      <c r="GL94" s="8">
        <v>0</v>
      </c>
      <c r="GM94" s="6">
        <v>3</v>
      </c>
      <c r="GN94" s="5">
        <v>17</v>
      </c>
      <c r="GO94" s="8">
        <f t="shared" si="492"/>
        <v>5666.666666666667</v>
      </c>
      <c r="GP94" s="6">
        <v>0</v>
      </c>
      <c r="GQ94" s="5">
        <v>0</v>
      </c>
      <c r="GR94" s="8">
        <v>0</v>
      </c>
      <c r="GS94" s="6">
        <v>0</v>
      </c>
      <c r="GT94" s="5">
        <v>0</v>
      </c>
      <c r="GU94" s="8">
        <v>0</v>
      </c>
      <c r="GV94" s="6">
        <v>0</v>
      </c>
      <c r="GW94" s="5">
        <v>0</v>
      </c>
      <c r="GX94" s="8">
        <v>0</v>
      </c>
      <c r="GY94" s="6">
        <v>0</v>
      </c>
      <c r="GZ94" s="5">
        <v>0</v>
      </c>
      <c r="HA94" s="8">
        <v>0</v>
      </c>
      <c r="HB94" s="6">
        <v>0</v>
      </c>
      <c r="HC94" s="5">
        <v>0</v>
      </c>
      <c r="HD94" s="8">
        <v>0</v>
      </c>
      <c r="HE94" s="6">
        <v>0</v>
      </c>
      <c r="HF94" s="5">
        <v>0</v>
      </c>
      <c r="HG94" s="8">
        <v>0</v>
      </c>
      <c r="HH94" s="6">
        <v>0</v>
      </c>
      <c r="HI94" s="5">
        <v>0</v>
      </c>
      <c r="HJ94" s="8">
        <v>0</v>
      </c>
      <c r="HK94" s="6">
        <v>13</v>
      </c>
      <c r="HL94" s="5">
        <v>189</v>
      </c>
      <c r="HM94" s="8">
        <f t="shared" si="481"/>
        <v>14538.461538461539</v>
      </c>
      <c r="HN94" s="6">
        <v>0</v>
      </c>
      <c r="HO94" s="5">
        <v>0</v>
      </c>
      <c r="HP94" s="8">
        <v>0</v>
      </c>
      <c r="HQ94" s="6">
        <v>0</v>
      </c>
      <c r="HR94" s="5">
        <v>0</v>
      </c>
      <c r="HS94" s="8">
        <v>0</v>
      </c>
      <c r="HT94" s="6">
        <v>3</v>
      </c>
      <c r="HU94" s="5">
        <v>29</v>
      </c>
      <c r="HV94" s="8">
        <f t="shared" si="485"/>
        <v>9666.6666666666661</v>
      </c>
      <c r="HW94" s="6">
        <v>0</v>
      </c>
      <c r="HX94" s="5">
        <v>0</v>
      </c>
      <c r="HY94" s="8">
        <v>0</v>
      </c>
      <c r="HZ94" s="6">
        <v>0</v>
      </c>
      <c r="IA94" s="5">
        <v>0</v>
      </c>
      <c r="IB94" s="8">
        <v>0</v>
      </c>
      <c r="IC94" s="6">
        <v>1</v>
      </c>
      <c r="ID94" s="5">
        <v>4</v>
      </c>
      <c r="IE94" s="8">
        <f>ID94/IC94*1000</f>
        <v>4000</v>
      </c>
      <c r="IF94" s="6">
        <v>0</v>
      </c>
      <c r="IG94" s="5">
        <v>0</v>
      </c>
      <c r="IH94" s="8">
        <v>0</v>
      </c>
      <c r="II94" s="6">
        <v>0</v>
      </c>
      <c r="IJ94" s="5">
        <v>0</v>
      </c>
      <c r="IK94" s="8">
        <v>0</v>
      </c>
      <c r="IL94" s="6">
        <v>0</v>
      </c>
      <c r="IM94" s="5">
        <v>0</v>
      </c>
      <c r="IN94" s="8">
        <v>0</v>
      </c>
      <c r="IO94" s="6">
        <v>0</v>
      </c>
      <c r="IP94" s="5">
        <v>0</v>
      </c>
      <c r="IQ94" s="8">
        <v>0</v>
      </c>
      <c r="IR94" s="6">
        <v>0</v>
      </c>
      <c r="IS94" s="5">
        <v>0</v>
      </c>
      <c r="IT94" s="8">
        <v>0</v>
      </c>
      <c r="IU94" s="6">
        <v>83</v>
      </c>
      <c r="IV94" s="5">
        <v>1002</v>
      </c>
      <c r="IW94" s="8">
        <f t="shared" si="474"/>
        <v>12072.289156626504</v>
      </c>
      <c r="IX94" s="6">
        <v>6884</v>
      </c>
      <c r="IY94" s="5">
        <v>74087</v>
      </c>
      <c r="IZ94" s="8">
        <f t="shared" si="475"/>
        <v>10762.202208018594</v>
      </c>
      <c r="JA94" s="6">
        <f t="shared" si="376"/>
        <v>7300</v>
      </c>
      <c r="JB94" s="8">
        <f t="shared" si="377"/>
        <v>79041</v>
      </c>
    </row>
    <row r="95" spans="1:262" x14ac:dyDescent="0.3">
      <c r="A95" s="43">
        <v>2010</v>
      </c>
      <c r="B95" s="44" t="s">
        <v>13</v>
      </c>
      <c r="C95" s="6">
        <v>0</v>
      </c>
      <c r="D95" s="5">
        <v>0</v>
      </c>
      <c r="E95" s="8">
        <v>0</v>
      </c>
      <c r="F95" s="6">
        <v>2</v>
      </c>
      <c r="G95" s="5">
        <v>30</v>
      </c>
      <c r="H95" s="8">
        <f t="shared" si="476"/>
        <v>15000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63</v>
      </c>
      <c r="AZ95" s="5">
        <v>624</v>
      </c>
      <c r="BA95" s="8">
        <f t="shared" ref="BA95" si="494">AZ95/AY95*1000</f>
        <v>9904.7619047619046</v>
      </c>
      <c r="BB95" s="6">
        <v>0</v>
      </c>
      <c r="BC95" s="5">
        <v>0</v>
      </c>
      <c r="BD95" s="8">
        <f t="shared" si="466"/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f t="shared" si="467"/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0</v>
      </c>
      <c r="BX95" s="5">
        <v>0</v>
      </c>
      <c r="BY95" s="8">
        <f t="shared" si="468"/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>
        <v>2</v>
      </c>
      <c r="CP95" s="5">
        <v>17</v>
      </c>
      <c r="CQ95" s="8">
        <f t="shared" si="477"/>
        <v>8500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v>0</v>
      </c>
      <c r="EC95" s="5">
        <v>0</v>
      </c>
      <c r="ED95" s="8">
        <v>0</v>
      </c>
      <c r="EE95" s="6">
        <v>92</v>
      </c>
      <c r="EF95" s="5">
        <v>1425</v>
      </c>
      <c r="EG95" s="8">
        <f t="shared" si="469"/>
        <v>15489.13043478261</v>
      </c>
      <c r="EH95" s="6">
        <v>0</v>
      </c>
      <c r="EI95" s="5">
        <v>0</v>
      </c>
      <c r="EJ95" s="8">
        <v>0</v>
      </c>
      <c r="EK95" s="6">
        <v>0</v>
      </c>
      <c r="EL95" s="5">
        <v>0</v>
      </c>
      <c r="EM95" s="8">
        <v>0</v>
      </c>
      <c r="EN95" s="6">
        <v>0</v>
      </c>
      <c r="EO95" s="5">
        <v>0</v>
      </c>
      <c r="EP95" s="8">
        <f t="shared" si="470"/>
        <v>0</v>
      </c>
      <c r="EQ95" s="6">
        <v>0</v>
      </c>
      <c r="ER95" s="5">
        <v>0</v>
      </c>
      <c r="ES95" s="8">
        <v>0</v>
      </c>
      <c r="ET95" s="6">
        <v>1</v>
      </c>
      <c r="EU95" s="5">
        <v>13</v>
      </c>
      <c r="EV95" s="8">
        <f>EU95/ET95*1000</f>
        <v>13000</v>
      </c>
      <c r="EW95" s="6">
        <v>0</v>
      </c>
      <c r="EX95" s="5">
        <v>0</v>
      </c>
      <c r="EY95" s="8">
        <v>0</v>
      </c>
      <c r="EZ95" s="6">
        <v>157</v>
      </c>
      <c r="FA95" s="5">
        <v>1748</v>
      </c>
      <c r="FB95" s="8">
        <f t="shared" si="471"/>
        <v>11133.75796178344</v>
      </c>
      <c r="FC95" s="6">
        <v>0</v>
      </c>
      <c r="FD95" s="5">
        <v>0</v>
      </c>
      <c r="FE95" s="8">
        <v>0</v>
      </c>
      <c r="FF95" s="6">
        <v>0</v>
      </c>
      <c r="FG95" s="5">
        <v>0</v>
      </c>
      <c r="FH95" s="8">
        <v>0</v>
      </c>
      <c r="FI95" s="6">
        <v>0</v>
      </c>
      <c r="FJ95" s="5">
        <v>0</v>
      </c>
      <c r="FK95" s="8">
        <v>0</v>
      </c>
      <c r="FL95" s="6">
        <v>0</v>
      </c>
      <c r="FM95" s="5">
        <v>0</v>
      </c>
      <c r="FN95" s="8">
        <v>0</v>
      </c>
      <c r="FO95" s="6">
        <v>0</v>
      </c>
      <c r="FP95" s="5">
        <v>0</v>
      </c>
      <c r="FQ95" s="8">
        <v>0</v>
      </c>
      <c r="FR95" s="6">
        <v>0</v>
      </c>
      <c r="FS95" s="5">
        <v>0</v>
      </c>
      <c r="FT95" s="8">
        <v>0</v>
      </c>
      <c r="FU95" s="6">
        <v>0</v>
      </c>
      <c r="FV95" s="5">
        <v>0</v>
      </c>
      <c r="FW95" s="8">
        <v>0</v>
      </c>
      <c r="FX95" s="6">
        <v>0</v>
      </c>
      <c r="FY95" s="5">
        <v>0</v>
      </c>
      <c r="FZ95" s="8">
        <v>0</v>
      </c>
      <c r="GA95" s="6">
        <v>0</v>
      </c>
      <c r="GB95" s="5">
        <v>0</v>
      </c>
      <c r="GC95" s="8">
        <v>0</v>
      </c>
      <c r="GD95" s="6">
        <v>0</v>
      </c>
      <c r="GE95" s="5">
        <v>0</v>
      </c>
      <c r="GF95" s="8">
        <v>0</v>
      </c>
      <c r="GG95" s="6">
        <v>0</v>
      </c>
      <c r="GH95" s="5">
        <v>0</v>
      </c>
      <c r="GI95" s="8">
        <v>0</v>
      </c>
      <c r="GJ95" s="6">
        <v>0</v>
      </c>
      <c r="GK95" s="5">
        <v>0</v>
      </c>
      <c r="GL95" s="8">
        <v>0</v>
      </c>
      <c r="GM95" s="6">
        <v>0</v>
      </c>
      <c r="GN95" s="5">
        <v>0</v>
      </c>
      <c r="GO95" s="8">
        <v>0</v>
      </c>
      <c r="GP95" s="6">
        <v>0</v>
      </c>
      <c r="GQ95" s="5">
        <v>0</v>
      </c>
      <c r="GR95" s="8">
        <v>0</v>
      </c>
      <c r="GS95" s="6">
        <v>0</v>
      </c>
      <c r="GT95" s="5">
        <v>0</v>
      </c>
      <c r="GU95" s="8">
        <v>0</v>
      </c>
      <c r="GV95" s="6">
        <v>0</v>
      </c>
      <c r="GW95" s="5">
        <v>0</v>
      </c>
      <c r="GX95" s="8">
        <v>0</v>
      </c>
      <c r="GY95" s="6">
        <v>0</v>
      </c>
      <c r="GZ95" s="5">
        <v>0</v>
      </c>
      <c r="HA95" s="8">
        <v>0</v>
      </c>
      <c r="HB95" s="6">
        <v>0</v>
      </c>
      <c r="HC95" s="5">
        <v>0</v>
      </c>
      <c r="HD95" s="8">
        <v>0</v>
      </c>
      <c r="HE95" s="6">
        <v>0</v>
      </c>
      <c r="HF95" s="5">
        <v>0</v>
      </c>
      <c r="HG95" s="8">
        <v>0</v>
      </c>
      <c r="HH95" s="6">
        <v>0</v>
      </c>
      <c r="HI95" s="5">
        <v>0</v>
      </c>
      <c r="HJ95" s="8">
        <v>0</v>
      </c>
      <c r="HK95" s="6">
        <v>0</v>
      </c>
      <c r="HL95" s="5">
        <v>0</v>
      </c>
      <c r="HM95" s="8">
        <v>0</v>
      </c>
      <c r="HN95" s="6">
        <v>0</v>
      </c>
      <c r="HO95" s="5">
        <v>0</v>
      </c>
      <c r="HP95" s="8">
        <v>0</v>
      </c>
      <c r="HQ95" s="6">
        <v>0</v>
      </c>
      <c r="HR95" s="5">
        <v>0</v>
      </c>
      <c r="HS95" s="8">
        <v>0</v>
      </c>
      <c r="HT95" s="6">
        <v>1</v>
      </c>
      <c r="HU95" s="5">
        <v>15</v>
      </c>
      <c r="HV95" s="8">
        <f t="shared" si="485"/>
        <v>15000</v>
      </c>
      <c r="HW95" s="6">
        <v>0</v>
      </c>
      <c r="HX95" s="5">
        <v>0</v>
      </c>
      <c r="HY95" s="8">
        <v>0</v>
      </c>
      <c r="HZ95" s="6">
        <v>0</v>
      </c>
      <c r="IA95" s="5">
        <v>0</v>
      </c>
      <c r="IB95" s="8">
        <v>0</v>
      </c>
      <c r="IC95" s="6">
        <v>0</v>
      </c>
      <c r="ID95" s="5">
        <v>0</v>
      </c>
      <c r="IE95" s="8">
        <v>0</v>
      </c>
      <c r="IF95" s="6">
        <v>0</v>
      </c>
      <c r="IG95" s="5">
        <v>0</v>
      </c>
      <c r="IH95" s="8">
        <v>0</v>
      </c>
      <c r="II95" s="6">
        <v>0</v>
      </c>
      <c r="IJ95" s="5">
        <v>0</v>
      </c>
      <c r="IK95" s="8">
        <v>0</v>
      </c>
      <c r="IL95" s="6">
        <v>0</v>
      </c>
      <c r="IM95" s="5">
        <v>0</v>
      </c>
      <c r="IN95" s="8">
        <v>0</v>
      </c>
      <c r="IO95" s="6">
        <v>0</v>
      </c>
      <c r="IP95" s="5">
        <v>0</v>
      </c>
      <c r="IQ95" s="8">
        <v>0</v>
      </c>
      <c r="IR95" s="6">
        <v>0</v>
      </c>
      <c r="IS95" s="5">
        <v>0</v>
      </c>
      <c r="IT95" s="8">
        <v>0</v>
      </c>
      <c r="IU95" s="6">
        <v>52</v>
      </c>
      <c r="IV95" s="5">
        <v>710</v>
      </c>
      <c r="IW95" s="8">
        <f t="shared" si="474"/>
        <v>13653.846153846152</v>
      </c>
      <c r="IX95" s="6">
        <v>6889</v>
      </c>
      <c r="IY95" s="5">
        <v>78632</v>
      </c>
      <c r="IZ95" s="8">
        <f t="shared" si="475"/>
        <v>11414.138481637392</v>
      </c>
      <c r="JA95" s="6">
        <f t="shared" si="376"/>
        <v>7259</v>
      </c>
      <c r="JB95" s="8">
        <f t="shared" si="377"/>
        <v>83214</v>
      </c>
    </row>
    <row r="96" spans="1:262" ht="15" thickBot="1" x14ac:dyDescent="0.35">
      <c r="A96" s="50"/>
      <c r="B96" s="51" t="s">
        <v>14</v>
      </c>
      <c r="C96" s="35">
        <f>SUM(C84:C95)</f>
        <v>0</v>
      </c>
      <c r="D96" s="34">
        <f>SUM(D84:D95)</f>
        <v>0</v>
      </c>
      <c r="E96" s="36"/>
      <c r="F96" s="35">
        <f>SUM(F84:F95)</f>
        <v>255</v>
      </c>
      <c r="G96" s="34">
        <f>SUM(G84:G95)</f>
        <v>2313</v>
      </c>
      <c r="H96" s="36"/>
      <c r="I96" s="35">
        <f>SUM(I84:I95)</f>
        <v>0</v>
      </c>
      <c r="J96" s="34">
        <f>SUM(J84:J95)</f>
        <v>0</v>
      </c>
      <c r="K96" s="36"/>
      <c r="L96" s="35">
        <f>SUM(L84:L95)</f>
        <v>0</v>
      </c>
      <c r="M96" s="34">
        <f>SUM(M84:M95)</f>
        <v>0</v>
      </c>
      <c r="N96" s="36"/>
      <c r="O96" s="35">
        <f>SUM(O84:O95)</f>
        <v>0</v>
      </c>
      <c r="P96" s="34">
        <f>SUM(P84:P95)</f>
        <v>0</v>
      </c>
      <c r="Q96" s="36"/>
      <c r="R96" s="35">
        <f>SUM(R84:R95)</f>
        <v>0</v>
      </c>
      <c r="S96" s="34">
        <f>SUM(S84:S95)</f>
        <v>0</v>
      </c>
      <c r="T96" s="36"/>
      <c r="U96" s="35">
        <f t="shared" ref="U96:V96" si="495">SUM(U84:U95)</f>
        <v>0</v>
      </c>
      <c r="V96" s="34">
        <f t="shared" si="495"/>
        <v>0</v>
      </c>
      <c r="W96" s="36"/>
      <c r="X96" s="35">
        <f>SUM(X84:X95)</f>
        <v>1</v>
      </c>
      <c r="Y96" s="34">
        <f>SUM(Y84:Y95)</f>
        <v>40</v>
      </c>
      <c r="Z96" s="36"/>
      <c r="AA96" s="35">
        <f>SUM(AA84:AA95)</f>
        <v>0</v>
      </c>
      <c r="AB96" s="34">
        <f>SUM(AB84:AB95)</f>
        <v>0</v>
      </c>
      <c r="AC96" s="36"/>
      <c r="AD96" s="35">
        <f t="shared" ref="AD96:AE96" si="496">SUM(AD84:AD95)</f>
        <v>0</v>
      </c>
      <c r="AE96" s="34">
        <f t="shared" si="496"/>
        <v>0</v>
      </c>
      <c r="AF96" s="36"/>
      <c r="AG96" s="35">
        <f>SUM(AG84:AG95)</f>
        <v>0</v>
      </c>
      <c r="AH96" s="34">
        <f>SUM(AH84:AH95)</f>
        <v>0</v>
      </c>
      <c r="AI96" s="36"/>
      <c r="AJ96" s="35">
        <f>SUM(AJ84:AJ95)</f>
        <v>0</v>
      </c>
      <c r="AK96" s="34">
        <f>SUM(AK84:AK95)</f>
        <v>0</v>
      </c>
      <c r="AL96" s="36"/>
      <c r="AM96" s="35">
        <f t="shared" ref="AM96:AN96" si="497">SUM(AM84:AM95)</f>
        <v>0</v>
      </c>
      <c r="AN96" s="34">
        <f t="shared" si="497"/>
        <v>0</v>
      </c>
      <c r="AO96" s="36"/>
      <c r="AP96" s="35">
        <f t="shared" ref="AP96:AQ96" si="498">SUM(AP84:AP95)</f>
        <v>0</v>
      </c>
      <c r="AQ96" s="34">
        <f t="shared" si="498"/>
        <v>0</v>
      </c>
      <c r="AR96" s="36"/>
      <c r="AS96" s="35">
        <f t="shared" ref="AS96:AT96" si="499">SUM(AS84:AS95)</f>
        <v>0</v>
      </c>
      <c r="AT96" s="34">
        <f t="shared" si="499"/>
        <v>0</v>
      </c>
      <c r="AU96" s="36"/>
      <c r="AV96" s="35">
        <f t="shared" ref="AV96:AW96" si="500">SUM(AV84:AV95)</f>
        <v>5</v>
      </c>
      <c r="AW96" s="34">
        <f t="shared" si="500"/>
        <v>44</v>
      </c>
      <c r="AX96" s="36"/>
      <c r="AY96" s="35">
        <f t="shared" ref="AY96:AZ96" si="501">SUM(AY84:AY95)</f>
        <v>560</v>
      </c>
      <c r="AZ96" s="34">
        <f t="shared" si="501"/>
        <v>5282</v>
      </c>
      <c r="BA96" s="36"/>
      <c r="BB96" s="35">
        <f t="shared" ref="BB96:BC96" si="502">SUM(BB84:BB95)</f>
        <v>0</v>
      </c>
      <c r="BC96" s="34">
        <f t="shared" si="502"/>
        <v>0</v>
      </c>
      <c r="BD96" s="36"/>
      <c r="BE96" s="35">
        <f t="shared" ref="BE96:BF96" si="503">SUM(BE84:BE95)</f>
        <v>0</v>
      </c>
      <c r="BF96" s="34">
        <f t="shared" si="503"/>
        <v>0</v>
      </c>
      <c r="BG96" s="36"/>
      <c r="BH96" s="35">
        <f t="shared" ref="BH96:BI96" si="504">SUM(BH84:BH95)</f>
        <v>0</v>
      </c>
      <c r="BI96" s="34">
        <f t="shared" si="504"/>
        <v>0</v>
      </c>
      <c r="BJ96" s="36"/>
      <c r="BK96" s="35">
        <f t="shared" ref="BK96:BL96" si="505">SUM(BK84:BK95)</f>
        <v>0</v>
      </c>
      <c r="BL96" s="34">
        <f t="shared" si="505"/>
        <v>0</v>
      </c>
      <c r="BM96" s="36"/>
      <c r="BN96" s="35">
        <f t="shared" ref="BN96:BO96" si="506">SUM(BN84:BN95)</f>
        <v>0</v>
      </c>
      <c r="BO96" s="34">
        <f t="shared" si="506"/>
        <v>0</v>
      </c>
      <c r="BP96" s="36"/>
      <c r="BQ96" s="35">
        <f t="shared" ref="BQ96:BR96" si="507">SUM(BQ84:BQ95)</f>
        <v>0</v>
      </c>
      <c r="BR96" s="34">
        <f t="shared" si="507"/>
        <v>0</v>
      </c>
      <c r="BS96" s="36"/>
      <c r="BT96" s="35">
        <f t="shared" ref="BT96:BU96" si="508">SUM(BT84:BT95)</f>
        <v>0</v>
      </c>
      <c r="BU96" s="34">
        <f t="shared" si="508"/>
        <v>0</v>
      </c>
      <c r="BV96" s="36"/>
      <c r="BW96" s="35">
        <f t="shared" ref="BW96:BX96" si="509">SUM(BW84:BW95)</f>
        <v>0</v>
      </c>
      <c r="BX96" s="34">
        <f t="shared" si="509"/>
        <v>0</v>
      </c>
      <c r="BY96" s="36"/>
      <c r="BZ96" s="35">
        <f>SUM(BZ84:BZ95)</f>
        <v>0</v>
      </c>
      <c r="CA96" s="34">
        <f>SUM(CA84:CA95)</f>
        <v>0</v>
      </c>
      <c r="CB96" s="36"/>
      <c r="CC96" s="35">
        <f t="shared" ref="CC96:CD96" si="510">SUM(CC84:CC95)</f>
        <v>0</v>
      </c>
      <c r="CD96" s="34">
        <f t="shared" si="510"/>
        <v>0</v>
      </c>
      <c r="CE96" s="36"/>
      <c r="CF96" s="35">
        <f>SUM(CF84:CF95)</f>
        <v>0</v>
      </c>
      <c r="CG96" s="34">
        <f>SUM(CG84:CG95)</f>
        <v>0</v>
      </c>
      <c r="CH96" s="36"/>
      <c r="CI96" s="35">
        <f>SUM(CI84:CI95)</f>
        <v>0</v>
      </c>
      <c r="CJ96" s="34">
        <f>SUM(CJ84:CJ95)</f>
        <v>0</v>
      </c>
      <c r="CK96" s="36"/>
      <c r="CL96" s="35">
        <f t="shared" ref="CL96:CM96" si="511">SUM(CL84:CL95)</f>
        <v>0</v>
      </c>
      <c r="CM96" s="34">
        <f t="shared" si="511"/>
        <v>0</v>
      </c>
      <c r="CN96" s="36"/>
      <c r="CO96" s="35">
        <f t="shared" ref="CO96:CP96" si="512">SUM(CO84:CO95)</f>
        <v>29</v>
      </c>
      <c r="CP96" s="34">
        <f t="shared" si="512"/>
        <v>319</v>
      </c>
      <c r="CQ96" s="36"/>
      <c r="CR96" s="35">
        <f t="shared" ref="CR96:CS96" si="513">SUM(CR84:CR95)</f>
        <v>4</v>
      </c>
      <c r="CS96" s="34">
        <f t="shared" si="513"/>
        <v>45</v>
      </c>
      <c r="CT96" s="36"/>
      <c r="CU96" s="35">
        <f t="shared" ref="CU96:CV96" si="514">SUM(CU84:CU95)</f>
        <v>0</v>
      </c>
      <c r="CV96" s="34">
        <f t="shared" si="514"/>
        <v>0</v>
      </c>
      <c r="CW96" s="36"/>
      <c r="CX96" s="35">
        <f t="shared" ref="CX96:CY96" si="515">SUM(CX84:CX95)</f>
        <v>0</v>
      </c>
      <c r="CY96" s="34">
        <f t="shared" si="515"/>
        <v>0</v>
      </c>
      <c r="CZ96" s="36"/>
      <c r="DA96" s="35">
        <f t="shared" ref="DA96:DB96" si="516">SUM(DA84:DA95)</f>
        <v>0</v>
      </c>
      <c r="DB96" s="34">
        <f t="shared" si="516"/>
        <v>0</v>
      </c>
      <c r="DC96" s="36"/>
      <c r="DD96" s="35">
        <f t="shared" ref="DD96:DE96" si="517">SUM(DD84:DD95)</f>
        <v>0</v>
      </c>
      <c r="DE96" s="34">
        <f t="shared" si="517"/>
        <v>0</v>
      </c>
      <c r="DF96" s="36"/>
      <c r="DG96" s="35">
        <f t="shared" ref="DG96:DH96" si="518">SUM(DG84:DG95)</f>
        <v>0</v>
      </c>
      <c r="DH96" s="34">
        <f t="shared" si="518"/>
        <v>0</v>
      </c>
      <c r="DI96" s="36"/>
      <c r="DJ96" s="35">
        <f t="shared" ref="DJ96:DK96" si="519">SUM(DJ84:DJ95)</f>
        <v>0</v>
      </c>
      <c r="DK96" s="34">
        <f t="shared" si="519"/>
        <v>0</v>
      </c>
      <c r="DL96" s="36"/>
      <c r="DM96" s="35">
        <f t="shared" ref="DM96:DN96" si="520">SUM(DM84:DM95)</f>
        <v>0</v>
      </c>
      <c r="DN96" s="34">
        <f t="shared" si="520"/>
        <v>0</v>
      </c>
      <c r="DO96" s="36"/>
      <c r="DP96" s="35">
        <f t="shared" ref="DP96:DQ96" si="521">SUM(DP84:DP95)</f>
        <v>62</v>
      </c>
      <c r="DQ96" s="34">
        <f t="shared" si="521"/>
        <v>632</v>
      </c>
      <c r="DR96" s="36"/>
      <c r="DS96" s="35">
        <f t="shared" ref="DS96:DT96" si="522">SUM(DS84:DS95)</f>
        <v>0</v>
      </c>
      <c r="DT96" s="34">
        <f t="shared" si="522"/>
        <v>0</v>
      </c>
      <c r="DU96" s="36"/>
      <c r="DV96" s="35">
        <f t="shared" ref="DV96:DW96" si="523">SUM(DV84:DV95)</f>
        <v>0</v>
      </c>
      <c r="DW96" s="34">
        <f t="shared" si="523"/>
        <v>0</v>
      </c>
      <c r="DX96" s="36"/>
      <c r="DY96" s="35">
        <f t="shared" ref="DY96:DZ96" si="524">SUM(DY84:DY95)</f>
        <v>0</v>
      </c>
      <c r="DZ96" s="34">
        <f t="shared" si="524"/>
        <v>0</v>
      </c>
      <c r="EA96" s="36"/>
      <c r="EB96" s="35">
        <f t="shared" ref="EB96:EC96" si="525">SUM(EB84:EB95)</f>
        <v>0</v>
      </c>
      <c r="EC96" s="34">
        <f t="shared" si="525"/>
        <v>0</v>
      </c>
      <c r="ED96" s="36"/>
      <c r="EE96" s="35">
        <f t="shared" ref="EE96:EF96" si="526">SUM(EE84:EE95)</f>
        <v>1758</v>
      </c>
      <c r="EF96" s="34">
        <f t="shared" si="526"/>
        <v>13454</v>
      </c>
      <c r="EG96" s="36"/>
      <c r="EH96" s="35">
        <f t="shared" ref="EH96:EI96" si="527">SUM(EH84:EH95)</f>
        <v>0</v>
      </c>
      <c r="EI96" s="34">
        <f t="shared" si="527"/>
        <v>0</v>
      </c>
      <c r="EJ96" s="36"/>
      <c r="EK96" s="35">
        <f t="shared" ref="EK96:EL96" si="528">SUM(EK84:EK95)</f>
        <v>0</v>
      </c>
      <c r="EL96" s="34">
        <f t="shared" si="528"/>
        <v>0</v>
      </c>
      <c r="EM96" s="36"/>
      <c r="EN96" s="35">
        <f t="shared" ref="EN96:EO96" si="529">SUM(EN84:EN95)</f>
        <v>0</v>
      </c>
      <c r="EO96" s="34">
        <f t="shared" si="529"/>
        <v>0</v>
      </c>
      <c r="EP96" s="36"/>
      <c r="EQ96" s="35">
        <f t="shared" ref="EQ96:ER96" si="530">SUM(EQ84:EQ95)</f>
        <v>6</v>
      </c>
      <c r="ER96" s="34">
        <f t="shared" si="530"/>
        <v>49</v>
      </c>
      <c r="ES96" s="36"/>
      <c r="ET96" s="35">
        <f t="shared" ref="ET96:EU96" si="531">SUM(ET84:ET95)</f>
        <v>7</v>
      </c>
      <c r="EU96" s="34">
        <f t="shared" si="531"/>
        <v>61</v>
      </c>
      <c r="EV96" s="36"/>
      <c r="EW96" s="35">
        <f t="shared" ref="EW96:EX96" si="532">SUM(EW84:EW95)</f>
        <v>0</v>
      </c>
      <c r="EX96" s="34">
        <f t="shared" si="532"/>
        <v>0</v>
      </c>
      <c r="EY96" s="36"/>
      <c r="EZ96" s="35">
        <f t="shared" ref="EZ96:FA96" si="533">SUM(EZ84:EZ95)</f>
        <v>1474</v>
      </c>
      <c r="FA96" s="34">
        <f t="shared" si="533"/>
        <v>15239</v>
      </c>
      <c r="FB96" s="36"/>
      <c r="FC96" s="35">
        <f t="shared" ref="FC96:FD96" si="534">SUM(FC84:FC95)</f>
        <v>0</v>
      </c>
      <c r="FD96" s="34">
        <f t="shared" si="534"/>
        <v>0</v>
      </c>
      <c r="FE96" s="36"/>
      <c r="FF96" s="35">
        <f t="shared" ref="FF96:FG96" si="535">SUM(FF84:FF95)</f>
        <v>0</v>
      </c>
      <c r="FG96" s="34">
        <f t="shared" si="535"/>
        <v>0</v>
      </c>
      <c r="FH96" s="36"/>
      <c r="FI96" s="35">
        <f t="shared" ref="FI96:FJ96" si="536">SUM(FI84:FI95)</f>
        <v>10</v>
      </c>
      <c r="FJ96" s="34">
        <f t="shared" si="536"/>
        <v>373</v>
      </c>
      <c r="FK96" s="36"/>
      <c r="FL96" s="35">
        <f t="shared" ref="FL96:FM96" si="537">SUM(FL84:FL95)</f>
        <v>0</v>
      </c>
      <c r="FM96" s="34">
        <f t="shared" si="537"/>
        <v>0</v>
      </c>
      <c r="FN96" s="36"/>
      <c r="FO96" s="35">
        <f t="shared" ref="FO96:FP96" si="538">SUM(FO84:FO95)</f>
        <v>2</v>
      </c>
      <c r="FP96" s="34">
        <f t="shared" si="538"/>
        <v>2</v>
      </c>
      <c r="FQ96" s="36"/>
      <c r="FR96" s="35">
        <f t="shared" ref="FR96:FS96" si="539">SUM(FR84:FR95)</f>
        <v>6</v>
      </c>
      <c r="FS96" s="34">
        <f t="shared" si="539"/>
        <v>51</v>
      </c>
      <c r="FT96" s="36"/>
      <c r="FU96" s="35">
        <f t="shared" ref="FU96:FV96" si="540">SUM(FU84:FU95)</f>
        <v>0</v>
      </c>
      <c r="FV96" s="34">
        <f t="shared" si="540"/>
        <v>0</v>
      </c>
      <c r="FW96" s="36"/>
      <c r="FX96" s="35">
        <f t="shared" ref="FX96:FY96" si="541">SUM(FX84:FX95)</f>
        <v>0</v>
      </c>
      <c r="FY96" s="34">
        <f t="shared" si="541"/>
        <v>0</v>
      </c>
      <c r="FZ96" s="36"/>
      <c r="GA96" s="35">
        <f t="shared" ref="GA96:GB96" si="542">SUM(GA84:GA95)</f>
        <v>0</v>
      </c>
      <c r="GB96" s="34">
        <f t="shared" si="542"/>
        <v>0</v>
      </c>
      <c r="GC96" s="36"/>
      <c r="GD96" s="35">
        <f t="shared" ref="GD96:GE96" si="543">SUM(GD84:GD95)</f>
        <v>0</v>
      </c>
      <c r="GE96" s="34">
        <f t="shared" si="543"/>
        <v>0</v>
      </c>
      <c r="GF96" s="36"/>
      <c r="GG96" s="35">
        <f t="shared" ref="GG96:GH96" si="544">SUM(GG84:GG95)</f>
        <v>0</v>
      </c>
      <c r="GH96" s="34">
        <f t="shared" si="544"/>
        <v>0</v>
      </c>
      <c r="GI96" s="36"/>
      <c r="GJ96" s="35">
        <f t="shared" ref="GJ96:GK96" si="545">SUM(GJ84:GJ95)</f>
        <v>0</v>
      </c>
      <c r="GK96" s="34">
        <f t="shared" si="545"/>
        <v>0</v>
      </c>
      <c r="GL96" s="36"/>
      <c r="GM96" s="35">
        <f t="shared" ref="GM96:GN96" si="546">SUM(GM84:GM95)</f>
        <v>9</v>
      </c>
      <c r="GN96" s="34">
        <f t="shared" si="546"/>
        <v>99</v>
      </c>
      <c r="GO96" s="36"/>
      <c r="GP96" s="35">
        <f t="shared" ref="GP96:GQ96" si="547">SUM(GP84:GP95)</f>
        <v>0</v>
      </c>
      <c r="GQ96" s="34">
        <f t="shared" si="547"/>
        <v>0</v>
      </c>
      <c r="GR96" s="36"/>
      <c r="GS96" s="35">
        <f t="shared" ref="GS96:GT96" si="548">SUM(GS84:GS95)</f>
        <v>0</v>
      </c>
      <c r="GT96" s="34">
        <f t="shared" si="548"/>
        <v>0</v>
      </c>
      <c r="GU96" s="36"/>
      <c r="GV96" s="35">
        <f t="shared" ref="GV96:GW96" si="549">SUM(GV84:GV95)</f>
        <v>4</v>
      </c>
      <c r="GW96" s="34">
        <f t="shared" si="549"/>
        <v>42</v>
      </c>
      <c r="GX96" s="36"/>
      <c r="GY96" s="35">
        <f t="shared" ref="GY96:GZ96" si="550">SUM(GY84:GY95)</f>
        <v>0</v>
      </c>
      <c r="GZ96" s="34">
        <f t="shared" si="550"/>
        <v>0</v>
      </c>
      <c r="HA96" s="36"/>
      <c r="HB96" s="35">
        <f t="shared" ref="HB96:HC96" si="551">SUM(HB84:HB95)</f>
        <v>0</v>
      </c>
      <c r="HC96" s="34">
        <f t="shared" si="551"/>
        <v>0</v>
      </c>
      <c r="HD96" s="36"/>
      <c r="HE96" s="35">
        <f t="shared" ref="HE96:HF96" si="552">SUM(HE84:HE95)</f>
        <v>0</v>
      </c>
      <c r="HF96" s="34">
        <f t="shared" si="552"/>
        <v>0</v>
      </c>
      <c r="HG96" s="36"/>
      <c r="HH96" s="35">
        <f t="shared" ref="HH96:HI96" si="553">SUM(HH84:HH95)</f>
        <v>0</v>
      </c>
      <c r="HI96" s="34">
        <f t="shared" si="553"/>
        <v>0</v>
      </c>
      <c r="HJ96" s="36"/>
      <c r="HK96" s="35">
        <f t="shared" ref="HK96:HL96" si="554">SUM(HK84:HK95)</f>
        <v>85</v>
      </c>
      <c r="HL96" s="34">
        <f t="shared" si="554"/>
        <v>1118</v>
      </c>
      <c r="HM96" s="36"/>
      <c r="HN96" s="35">
        <f t="shared" ref="HN96:HO96" si="555">SUM(HN84:HN95)</f>
        <v>4</v>
      </c>
      <c r="HO96" s="34">
        <f t="shared" si="555"/>
        <v>41</v>
      </c>
      <c r="HP96" s="36"/>
      <c r="HQ96" s="35">
        <f t="shared" ref="HQ96:HR96" si="556">SUM(HQ84:HQ95)</f>
        <v>0</v>
      </c>
      <c r="HR96" s="34">
        <f t="shared" si="556"/>
        <v>0</v>
      </c>
      <c r="HS96" s="36"/>
      <c r="HT96" s="35">
        <f t="shared" ref="HT96:HU96" si="557">SUM(HT84:HT95)</f>
        <v>25</v>
      </c>
      <c r="HU96" s="34">
        <f t="shared" si="557"/>
        <v>268</v>
      </c>
      <c r="HV96" s="36"/>
      <c r="HW96" s="35">
        <f t="shared" ref="HW96:HX96" si="558">SUM(HW84:HW95)</f>
        <v>5</v>
      </c>
      <c r="HX96" s="34">
        <f t="shared" si="558"/>
        <v>49</v>
      </c>
      <c r="HY96" s="36"/>
      <c r="HZ96" s="35">
        <f t="shared" ref="HZ96:IA96" si="559">SUM(HZ84:HZ95)</f>
        <v>0</v>
      </c>
      <c r="IA96" s="34">
        <f t="shared" si="559"/>
        <v>0</v>
      </c>
      <c r="IB96" s="36"/>
      <c r="IC96" s="35">
        <f t="shared" ref="IC96:ID96" si="560">SUM(IC84:IC95)</f>
        <v>2</v>
      </c>
      <c r="ID96" s="34">
        <f t="shared" si="560"/>
        <v>9</v>
      </c>
      <c r="IE96" s="36"/>
      <c r="IF96" s="35">
        <f t="shared" ref="IF96:IG96" si="561">SUM(IF84:IF95)</f>
        <v>0</v>
      </c>
      <c r="IG96" s="34">
        <f t="shared" si="561"/>
        <v>0</v>
      </c>
      <c r="IH96" s="36"/>
      <c r="II96" s="35">
        <f t="shared" ref="II96:IJ96" si="562">SUM(II84:II95)</f>
        <v>0</v>
      </c>
      <c r="IJ96" s="34">
        <f t="shared" si="562"/>
        <v>0</v>
      </c>
      <c r="IK96" s="36"/>
      <c r="IL96" s="35">
        <f t="shared" ref="IL96:IM96" si="563">SUM(IL84:IL95)</f>
        <v>1111</v>
      </c>
      <c r="IM96" s="34">
        <f t="shared" si="563"/>
        <v>13227</v>
      </c>
      <c r="IN96" s="36"/>
      <c r="IO96" s="35">
        <f t="shared" ref="IO96:IP96" si="564">SUM(IO84:IO95)</f>
        <v>96</v>
      </c>
      <c r="IP96" s="34">
        <f t="shared" si="564"/>
        <v>1125</v>
      </c>
      <c r="IQ96" s="36"/>
      <c r="IR96" s="35">
        <f t="shared" ref="IR96:IS96" si="565">SUM(IR84:IR95)</f>
        <v>0</v>
      </c>
      <c r="IS96" s="34">
        <f t="shared" si="565"/>
        <v>0</v>
      </c>
      <c r="IT96" s="36"/>
      <c r="IU96" s="35">
        <f t="shared" ref="IU96:IV96" si="566">SUM(IU84:IU95)</f>
        <v>1191</v>
      </c>
      <c r="IV96" s="34">
        <f t="shared" si="566"/>
        <v>12193</v>
      </c>
      <c r="IW96" s="36"/>
      <c r="IX96" s="35">
        <f t="shared" ref="IX96:IY96" si="567">SUM(IX84:IX95)</f>
        <v>67932</v>
      </c>
      <c r="IY96" s="34">
        <f t="shared" si="567"/>
        <v>644329</v>
      </c>
      <c r="IZ96" s="36"/>
      <c r="JA96" s="35">
        <f t="shared" si="376"/>
        <v>74643</v>
      </c>
      <c r="JB96" s="36">
        <f t="shared" si="377"/>
        <v>710404</v>
      </c>
    </row>
    <row r="97" spans="1:262" x14ac:dyDescent="0.3">
      <c r="A97" s="43">
        <v>2011</v>
      </c>
      <c r="B97" s="44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f t="shared" ref="BD97:BD108" si="568">IF(BB97=0,0,BC97/BB97*1000)</f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f t="shared" ref="BM97:BM108" si="569">IF(BK97=0,0,BL97/BK97*1000)</f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f t="shared" ref="BY97:BY108" si="570">IF(BW97=0,0,BX97/BW97*1000)</f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0</v>
      </c>
      <c r="DZ97" s="5">
        <v>0</v>
      </c>
      <c r="EA97" s="8">
        <v>0</v>
      </c>
      <c r="EB97" s="6">
        <v>0</v>
      </c>
      <c r="EC97" s="5">
        <v>0</v>
      </c>
      <c r="ED97" s="8">
        <v>0</v>
      </c>
      <c r="EE97" s="6">
        <v>12</v>
      </c>
      <c r="EF97" s="5">
        <v>257</v>
      </c>
      <c r="EG97" s="8">
        <f t="shared" ref="EG97:EG108" si="571">EF97/EE97*1000</f>
        <v>21416.666666666668</v>
      </c>
      <c r="EH97" s="6">
        <v>0</v>
      </c>
      <c r="EI97" s="5">
        <v>0</v>
      </c>
      <c r="EJ97" s="8">
        <v>0</v>
      </c>
      <c r="EK97" s="6">
        <v>0</v>
      </c>
      <c r="EL97" s="5">
        <v>0</v>
      </c>
      <c r="EM97" s="8">
        <v>0</v>
      </c>
      <c r="EN97" s="6">
        <v>0</v>
      </c>
      <c r="EO97" s="5">
        <v>0</v>
      </c>
      <c r="EP97" s="8">
        <v>0</v>
      </c>
      <c r="EQ97" s="6">
        <v>0</v>
      </c>
      <c r="ER97" s="5">
        <v>0</v>
      </c>
      <c r="ES97" s="8">
        <v>0</v>
      </c>
      <c r="ET97" s="6">
        <v>0</v>
      </c>
      <c r="EU97" s="5">
        <v>0</v>
      </c>
      <c r="EV97" s="8">
        <v>0</v>
      </c>
      <c r="EW97" s="6">
        <v>0</v>
      </c>
      <c r="EX97" s="5">
        <v>0</v>
      </c>
      <c r="EY97" s="8">
        <v>0</v>
      </c>
      <c r="EZ97" s="6">
        <v>19</v>
      </c>
      <c r="FA97" s="5">
        <v>261</v>
      </c>
      <c r="FB97" s="8">
        <f t="shared" ref="FB97:FB108" si="572">FA97/EZ97*1000</f>
        <v>13736.842105263158</v>
      </c>
      <c r="FC97" s="6">
        <v>0</v>
      </c>
      <c r="FD97" s="5">
        <v>0</v>
      </c>
      <c r="FE97" s="8">
        <v>0</v>
      </c>
      <c r="FF97" s="6">
        <v>0</v>
      </c>
      <c r="FG97" s="5">
        <v>0</v>
      </c>
      <c r="FH97" s="8">
        <v>0</v>
      </c>
      <c r="FI97" s="6">
        <v>0</v>
      </c>
      <c r="FJ97" s="5">
        <v>0</v>
      </c>
      <c r="FK97" s="8">
        <v>0</v>
      </c>
      <c r="FL97" s="6">
        <v>0</v>
      </c>
      <c r="FM97" s="5">
        <v>0</v>
      </c>
      <c r="FN97" s="8">
        <v>0</v>
      </c>
      <c r="FO97" s="6">
        <v>0</v>
      </c>
      <c r="FP97" s="5">
        <v>0</v>
      </c>
      <c r="FQ97" s="8">
        <v>0</v>
      </c>
      <c r="FR97" s="6">
        <v>0</v>
      </c>
      <c r="FS97" s="5">
        <v>0</v>
      </c>
      <c r="FT97" s="8">
        <v>0</v>
      </c>
      <c r="FU97" s="6">
        <v>0</v>
      </c>
      <c r="FV97" s="5">
        <v>0</v>
      </c>
      <c r="FW97" s="8">
        <v>0</v>
      </c>
      <c r="FX97" s="6">
        <v>0</v>
      </c>
      <c r="FY97" s="5">
        <v>0</v>
      </c>
      <c r="FZ97" s="8">
        <v>0</v>
      </c>
      <c r="GA97" s="6">
        <v>0</v>
      </c>
      <c r="GB97" s="5">
        <v>0</v>
      </c>
      <c r="GC97" s="8">
        <v>0</v>
      </c>
      <c r="GD97" s="6">
        <v>0</v>
      </c>
      <c r="GE97" s="5">
        <v>0</v>
      </c>
      <c r="GF97" s="8">
        <v>0</v>
      </c>
      <c r="GG97" s="6">
        <v>0</v>
      </c>
      <c r="GH97" s="5">
        <v>0</v>
      </c>
      <c r="GI97" s="8">
        <v>0</v>
      </c>
      <c r="GJ97" s="6">
        <v>0</v>
      </c>
      <c r="GK97" s="5">
        <v>0</v>
      </c>
      <c r="GL97" s="8">
        <v>0</v>
      </c>
      <c r="GM97" s="6">
        <v>0</v>
      </c>
      <c r="GN97" s="5">
        <v>0</v>
      </c>
      <c r="GO97" s="8">
        <v>0</v>
      </c>
      <c r="GP97" s="6">
        <v>0</v>
      </c>
      <c r="GQ97" s="5">
        <v>0</v>
      </c>
      <c r="GR97" s="8">
        <v>0</v>
      </c>
      <c r="GS97" s="6">
        <v>0</v>
      </c>
      <c r="GT97" s="5">
        <v>0</v>
      </c>
      <c r="GU97" s="8">
        <v>0</v>
      </c>
      <c r="GV97" s="6">
        <v>0</v>
      </c>
      <c r="GW97" s="5">
        <v>0</v>
      </c>
      <c r="GX97" s="8">
        <v>0</v>
      </c>
      <c r="GY97" s="6">
        <v>0</v>
      </c>
      <c r="GZ97" s="5">
        <v>0</v>
      </c>
      <c r="HA97" s="8">
        <v>0</v>
      </c>
      <c r="HB97" s="6">
        <v>0</v>
      </c>
      <c r="HC97" s="5">
        <v>0</v>
      </c>
      <c r="HD97" s="8">
        <v>0</v>
      </c>
      <c r="HE97" s="6">
        <v>0</v>
      </c>
      <c r="HF97" s="5">
        <v>0</v>
      </c>
      <c r="HG97" s="8">
        <v>0</v>
      </c>
      <c r="HH97" s="6">
        <v>0</v>
      </c>
      <c r="HI97" s="5">
        <v>0</v>
      </c>
      <c r="HJ97" s="8">
        <v>0</v>
      </c>
      <c r="HK97" s="6">
        <v>0</v>
      </c>
      <c r="HL97" s="5">
        <v>0</v>
      </c>
      <c r="HM97" s="8">
        <v>0</v>
      </c>
      <c r="HN97" s="6">
        <v>0</v>
      </c>
      <c r="HO97" s="5">
        <v>0</v>
      </c>
      <c r="HP97" s="8">
        <v>0</v>
      </c>
      <c r="HQ97" s="6">
        <v>0</v>
      </c>
      <c r="HR97" s="5">
        <v>0</v>
      </c>
      <c r="HS97" s="8">
        <v>0</v>
      </c>
      <c r="HT97" s="6">
        <v>0</v>
      </c>
      <c r="HU97" s="5">
        <v>0</v>
      </c>
      <c r="HV97" s="8">
        <v>0</v>
      </c>
      <c r="HW97" s="6">
        <v>0</v>
      </c>
      <c r="HX97" s="5">
        <v>0</v>
      </c>
      <c r="HY97" s="8">
        <v>0</v>
      </c>
      <c r="HZ97" s="6">
        <v>0</v>
      </c>
      <c r="IA97" s="5">
        <v>0</v>
      </c>
      <c r="IB97" s="8">
        <v>0</v>
      </c>
      <c r="IC97" s="6">
        <v>0</v>
      </c>
      <c r="ID97" s="5">
        <v>0</v>
      </c>
      <c r="IE97" s="8">
        <v>0</v>
      </c>
      <c r="IF97" s="6">
        <v>0</v>
      </c>
      <c r="IG97" s="5">
        <v>0</v>
      </c>
      <c r="IH97" s="8">
        <v>0</v>
      </c>
      <c r="II97" s="6">
        <v>0</v>
      </c>
      <c r="IJ97" s="5">
        <v>0</v>
      </c>
      <c r="IK97" s="8">
        <v>0</v>
      </c>
      <c r="IL97" s="6">
        <v>0</v>
      </c>
      <c r="IM97" s="5">
        <v>0</v>
      </c>
      <c r="IN97" s="8">
        <v>0</v>
      </c>
      <c r="IO97" s="6">
        <v>0</v>
      </c>
      <c r="IP97" s="5">
        <v>0</v>
      </c>
      <c r="IQ97" s="8">
        <v>0</v>
      </c>
      <c r="IR97" s="6">
        <v>0</v>
      </c>
      <c r="IS97" s="5">
        <v>0</v>
      </c>
      <c r="IT97" s="8">
        <v>0</v>
      </c>
      <c r="IU97" s="6">
        <v>10</v>
      </c>
      <c r="IV97" s="5">
        <v>118</v>
      </c>
      <c r="IW97" s="8">
        <f t="shared" ref="IW97:IW108" si="573">IV97/IU97*1000</f>
        <v>11800</v>
      </c>
      <c r="IX97" s="6">
        <v>791</v>
      </c>
      <c r="IY97" s="5">
        <v>9402</v>
      </c>
      <c r="IZ97" s="8">
        <f t="shared" ref="IZ97:IZ107" si="574">IY97/IX97*1000</f>
        <v>11886.21997471555</v>
      </c>
      <c r="JA97" s="6">
        <f t="shared" si="376"/>
        <v>832</v>
      </c>
      <c r="JB97" s="8">
        <f t="shared" si="377"/>
        <v>10038</v>
      </c>
    </row>
    <row r="98" spans="1:262" x14ac:dyDescent="0.3">
      <c r="A98" s="43">
        <v>2011</v>
      </c>
      <c r="B98" s="44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f t="shared" si="568"/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f t="shared" si="569"/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0</v>
      </c>
      <c r="BX98" s="5">
        <v>0</v>
      </c>
      <c r="BY98" s="8">
        <f t="shared" si="570"/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0</v>
      </c>
      <c r="CM98" s="5">
        <v>0</v>
      </c>
      <c r="CN98" s="8">
        <v>0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0</v>
      </c>
      <c r="DZ98" s="5">
        <v>0</v>
      </c>
      <c r="EA98" s="8">
        <v>0</v>
      </c>
      <c r="EB98" s="6">
        <v>0</v>
      </c>
      <c r="EC98" s="5">
        <v>0</v>
      </c>
      <c r="ED98" s="8">
        <v>0</v>
      </c>
      <c r="EE98" s="6">
        <v>3</v>
      </c>
      <c r="EF98" s="5">
        <v>41</v>
      </c>
      <c r="EG98" s="8">
        <f t="shared" si="571"/>
        <v>13666.666666666666</v>
      </c>
      <c r="EH98" s="6">
        <v>0</v>
      </c>
      <c r="EI98" s="5">
        <v>0</v>
      </c>
      <c r="EJ98" s="8">
        <v>0</v>
      </c>
      <c r="EK98" s="6">
        <v>0</v>
      </c>
      <c r="EL98" s="5">
        <v>0</v>
      </c>
      <c r="EM98" s="8">
        <v>0</v>
      </c>
      <c r="EN98" s="6">
        <v>0</v>
      </c>
      <c r="EO98" s="5">
        <v>0</v>
      </c>
      <c r="EP98" s="8">
        <v>0</v>
      </c>
      <c r="EQ98" s="6">
        <v>0</v>
      </c>
      <c r="ER98" s="5">
        <v>0</v>
      </c>
      <c r="ES98" s="8">
        <v>0</v>
      </c>
      <c r="ET98" s="6">
        <v>0</v>
      </c>
      <c r="EU98" s="5">
        <v>0</v>
      </c>
      <c r="EV98" s="8">
        <v>0</v>
      </c>
      <c r="EW98" s="6">
        <v>0</v>
      </c>
      <c r="EX98" s="5">
        <v>0</v>
      </c>
      <c r="EY98" s="8">
        <v>0</v>
      </c>
      <c r="EZ98" s="6">
        <v>22</v>
      </c>
      <c r="FA98" s="5">
        <v>220</v>
      </c>
      <c r="FB98" s="8">
        <f t="shared" si="572"/>
        <v>10000</v>
      </c>
      <c r="FC98" s="6">
        <v>0</v>
      </c>
      <c r="FD98" s="5">
        <v>0</v>
      </c>
      <c r="FE98" s="8">
        <v>0</v>
      </c>
      <c r="FF98" s="6">
        <v>0</v>
      </c>
      <c r="FG98" s="5">
        <v>0</v>
      </c>
      <c r="FH98" s="8">
        <v>0</v>
      </c>
      <c r="FI98" s="6">
        <v>2</v>
      </c>
      <c r="FJ98" s="5">
        <v>41</v>
      </c>
      <c r="FK98" s="8">
        <f t="shared" ref="FK98" si="575">FJ98/FI98*1000</f>
        <v>20500</v>
      </c>
      <c r="FL98" s="6">
        <v>0</v>
      </c>
      <c r="FM98" s="5">
        <v>0</v>
      </c>
      <c r="FN98" s="8">
        <v>0</v>
      </c>
      <c r="FO98" s="6">
        <v>0</v>
      </c>
      <c r="FP98" s="5">
        <v>0</v>
      </c>
      <c r="FQ98" s="8">
        <v>0</v>
      </c>
      <c r="FR98" s="6">
        <v>0</v>
      </c>
      <c r="FS98" s="5">
        <v>0</v>
      </c>
      <c r="FT98" s="8">
        <v>0</v>
      </c>
      <c r="FU98" s="6">
        <v>0</v>
      </c>
      <c r="FV98" s="5">
        <v>0</v>
      </c>
      <c r="FW98" s="8">
        <v>0</v>
      </c>
      <c r="FX98" s="6">
        <v>0</v>
      </c>
      <c r="FY98" s="5">
        <v>0</v>
      </c>
      <c r="FZ98" s="8">
        <v>0</v>
      </c>
      <c r="GA98" s="6">
        <v>0</v>
      </c>
      <c r="GB98" s="5">
        <v>0</v>
      </c>
      <c r="GC98" s="8">
        <v>0</v>
      </c>
      <c r="GD98" s="6">
        <v>0</v>
      </c>
      <c r="GE98" s="5">
        <v>0</v>
      </c>
      <c r="GF98" s="8">
        <v>0</v>
      </c>
      <c r="GG98" s="6">
        <v>0</v>
      </c>
      <c r="GH98" s="5">
        <v>0</v>
      </c>
      <c r="GI98" s="8">
        <v>0</v>
      </c>
      <c r="GJ98" s="6">
        <v>0</v>
      </c>
      <c r="GK98" s="5">
        <v>0</v>
      </c>
      <c r="GL98" s="8">
        <v>0</v>
      </c>
      <c r="GM98" s="6">
        <v>0</v>
      </c>
      <c r="GN98" s="5">
        <v>0</v>
      </c>
      <c r="GO98" s="8">
        <v>0</v>
      </c>
      <c r="GP98" s="6">
        <v>0</v>
      </c>
      <c r="GQ98" s="5">
        <v>0</v>
      </c>
      <c r="GR98" s="8">
        <v>0</v>
      </c>
      <c r="GS98" s="6">
        <v>0</v>
      </c>
      <c r="GT98" s="5">
        <v>0</v>
      </c>
      <c r="GU98" s="8">
        <v>0</v>
      </c>
      <c r="GV98" s="6">
        <v>0</v>
      </c>
      <c r="GW98" s="5">
        <v>0</v>
      </c>
      <c r="GX98" s="8">
        <v>0</v>
      </c>
      <c r="GY98" s="6">
        <v>0</v>
      </c>
      <c r="GZ98" s="5">
        <v>0</v>
      </c>
      <c r="HA98" s="8">
        <v>0</v>
      </c>
      <c r="HB98" s="6">
        <v>0</v>
      </c>
      <c r="HC98" s="5">
        <v>0</v>
      </c>
      <c r="HD98" s="8">
        <v>0</v>
      </c>
      <c r="HE98" s="6">
        <v>0</v>
      </c>
      <c r="HF98" s="5">
        <v>0</v>
      </c>
      <c r="HG98" s="8">
        <v>0</v>
      </c>
      <c r="HH98" s="6">
        <v>0</v>
      </c>
      <c r="HI98" s="5">
        <v>0</v>
      </c>
      <c r="HJ98" s="8">
        <v>0</v>
      </c>
      <c r="HK98" s="6">
        <v>6</v>
      </c>
      <c r="HL98" s="5">
        <v>78</v>
      </c>
      <c r="HM98" s="8">
        <f t="shared" ref="HM98:HM104" si="576">HL98/HK98*1000</f>
        <v>13000</v>
      </c>
      <c r="HN98" s="6">
        <v>0</v>
      </c>
      <c r="HO98" s="5">
        <v>0</v>
      </c>
      <c r="HP98" s="8">
        <v>0</v>
      </c>
      <c r="HQ98" s="6">
        <v>0</v>
      </c>
      <c r="HR98" s="5">
        <v>0</v>
      </c>
      <c r="HS98" s="8">
        <v>0</v>
      </c>
      <c r="HT98" s="6">
        <v>0</v>
      </c>
      <c r="HU98" s="5">
        <v>0</v>
      </c>
      <c r="HV98" s="8">
        <v>0</v>
      </c>
      <c r="HW98" s="6">
        <v>0</v>
      </c>
      <c r="HX98" s="5">
        <v>0</v>
      </c>
      <c r="HY98" s="8">
        <v>0</v>
      </c>
      <c r="HZ98" s="6">
        <v>0</v>
      </c>
      <c r="IA98" s="5">
        <v>0</v>
      </c>
      <c r="IB98" s="8">
        <v>0</v>
      </c>
      <c r="IC98" s="6">
        <v>0</v>
      </c>
      <c r="ID98" s="5">
        <v>0</v>
      </c>
      <c r="IE98" s="8">
        <v>0</v>
      </c>
      <c r="IF98" s="6">
        <v>0</v>
      </c>
      <c r="IG98" s="5">
        <v>0</v>
      </c>
      <c r="IH98" s="8">
        <v>0</v>
      </c>
      <c r="II98" s="6">
        <v>0</v>
      </c>
      <c r="IJ98" s="5">
        <v>0</v>
      </c>
      <c r="IK98" s="8">
        <v>0</v>
      </c>
      <c r="IL98" s="6">
        <v>0</v>
      </c>
      <c r="IM98" s="5">
        <v>0</v>
      </c>
      <c r="IN98" s="8">
        <v>0</v>
      </c>
      <c r="IO98" s="6">
        <v>0</v>
      </c>
      <c r="IP98" s="5">
        <v>0</v>
      </c>
      <c r="IQ98" s="8">
        <v>0</v>
      </c>
      <c r="IR98" s="6">
        <v>0</v>
      </c>
      <c r="IS98" s="5">
        <v>0</v>
      </c>
      <c r="IT98" s="8">
        <v>0</v>
      </c>
      <c r="IU98" s="6">
        <v>75</v>
      </c>
      <c r="IV98" s="5">
        <v>914</v>
      </c>
      <c r="IW98" s="8">
        <f t="shared" si="573"/>
        <v>12186.666666666668</v>
      </c>
      <c r="IX98" s="6">
        <v>1378</v>
      </c>
      <c r="IY98" s="5">
        <v>15893</v>
      </c>
      <c r="IZ98" s="8">
        <f>IY98/IX98*1000</f>
        <v>11533.381712626995</v>
      </c>
      <c r="JA98" s="6">
        <f t="shared" si="376"/>
        <v>1486</v>
      </c>
      <c r="JB98" s="8">
        <f t="shared" si="377"/>
        <v>17187</v>
      </c>
    </row>
    <row r="99" spans="1:262" x14ac:dyDescent="0.3">
      <c r="A99" s="43">
        <v>2011</v>
      </c>
      <c r="B99" s="44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4</v>
      </c>
      <c r="AZ99" s="5">
        <v>38</v>
      </c>
      <c r="BA99" s="8">
        <f t="shared" ref="BA99:BA108" si="577">AZ99/AY99*1000</f>
        <v>9500</v>
      </c>
      <c r="BB99" s="6">
        <v>0</v>
      </c>
      <c r="BC99" s="5">
        <v>0</v>
      </c>
      <c r="BD99" s="8">
        <f t="shared" si="568"/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f t="shared" si="569"/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f t="shared" si="570"/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v>0</v>
      </c>
      <c r="CL99" s="6">
        <v>0</v>
      </c>
      <c r="CM99" s="5">
        <v>0</v>
      </c>
      <c r="CN99" s="8">
        <v>0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0</v>
      </c>
      <c r="DW99" s="5">
        <v>0</v>
      </c>
      <c r="DX99" s="8">
        <v>0</v>
      </c>
      <c r="DY99" s="6">
        <v>0</v>
      </c>
      <c r="DZ99" s="5">
        <v>0</v>
      </c>
      <c r="EA99" s="8">
        <v>0</v>
      </c>
      <c r="EB99" s="6">
        <v>0</v>
      </c>
      <c r="EC99" s="5">
        <v>0</v>
      </c>
      <c r="ED99" s="8">
        <v>0</v>
      </c>
      <c r="EE99" s="6">
        <v>21</v>
      </c>
      <c r="EF99" s="5">
        <v>273</v>
      </c>
      <c r="EG99" s="8">
        <f t="shared" si="571"/>
        <v>13000</v>
      </c>
      <c r="EH99" s="6">
        <v>0</v>
      </c>
      <c r="EI99" s="5">
        <v>0</v>
      </c>
      <c r="EJ99" s="8">
        <v>0</v>
      </c>
      <c r="EK99" s="6">
        <v>0</v>
      </c>
      <c r="EL99" s="5">
        <v>0</v>
      </c>
      <c r="EM99" s="8">
        <v>0</v>
      </c>
      <c r="EN99" s="6">
        <v>0</v>
      </c>
      <c r="EO99" s="5">
        <v>0</v>
      </c>
      <c r="EP99" s="8">
        <v>0</v>
      </c>
      <c r="EQ99" s="6">
        <v>0</v>
      </c>
      <c r="ER99" s="5">
        <v>0</v>
      </c>
      <c r="ES99" s="8">
        <v>0</v>
      </c>
      <c r="ET99" s="6">
        <v>0</v>
      </c>
      <c r="EU99" s="5">
        <v>0</v>
      </c>
      <c r="EV99" s="8">
        <v>0</v>
      </c>
      <c r="EW99" s="6">
        <v>0</v>
      </c>
      <c r="EX99" s="5">
        <v>0</v>
      </c>
      <c r="EY99" s="8">
        <v>0</v>
      </c>
      <c r="EZ99" s="6">
        <v>69</v>
      </c>
      <c r="FA99" s="5">
        <v>686</v>
      </c>
      <c r="FB99" s="8">
        <f t="shared" si="572"/>
        <v>9942.028985507246</v>
      </c>
      <c r="FC99" s="6">
        <v>0</v>
      </c>
      <c r="FD99" s="5">
        <v>0</v>
      </c>
      <c r="FE99" s="8">
        <v>0</v>
      </c>
      <c r="FF99" s="6">
        <v>0</v>
      </c>
      <c r="FG99" s="5">
        <v>0</v>
      </c>
      <c r="FH99" s="8">
        <v>0</v>
      </c>
      <c r="FI99" s="6">
        <v>2</v>
      </c>
      <c r="FJ99" s="5">
        <v>73</v>
      </c>
      <c r="FK99" s="8">
        <f>FJ99/FI99*1000</f>
        <v>36500</v>
      </c>
      <c r="FL99" s="6">
        <v>0</v>
      </c>
      <c r="FM99" s="5">
        <v>0</v>
      </c>
      <c r="FN99" s="8">
        <v>0</v>
      </c>
      <c r="FO99" s="6">
        <v>0</v>
      </c>
      <c r="FP99" s="5">
        <v>0</v>
      </c>
      <c r="FQ99" s="8">
        <v>0</v>
      </c>
      <c r="FR99" s="6">
        <v>0</v>
      </c>
      <c r="FS99" s="5">
        <v>0</v>
      </c>
      <c r="FT99" s="8">
        <v>0</v>
      </c>
      <c r="FU99" s="6">
        <v>0</v>
      </c>
      <c r="FV99" s="5">
        <v>0</v>
      </c>
      <c r="FW99" s="8">
        <v>0</v>
      </c>
      <c r="FX99" s="6">
        <v>0</v>
      </c>
      <c r="FY99" s="5">
        <v>0</v>
      </c>
      <c r="FZ99" s="8">
        <v>0</v>
      </c>
      <c r="GA99" s="6">
        <v>0</v>
      </c>
      <c r="GB99" s="5">
        <v>0</v>
      </c>
      <c r="GC99" s="8">
        <v>0</v>
      </c>
      <c r="GD99" s="6">
        <v>0</v>
      </c>
      <c r="GE99" s="5">
        <v>0</v>
      </c>
      <c r="GF99" s="8">
        <v>0</v>
      </c>
      <c r="GG99" s="6">
        <v>0</v>
      </c>
      <c r="GH99" s="5">
        <v>0</v>
      </c>
      <c r="GI99" s="8">
        <v>0</v>
      </c>
      <c r="GJ99" s="6">
        <v>0</v>
      </c>
      <c r="GK99" s="5">
        <v>0</v>
      </c>
      <c r="GL99" s="8">
        <v>0</v>
      </c>
      <c r="GM99" s="6">
        <v>0</v>
      </c>
      <c r="GN99" s="5">
        <v>0</v>
      </c>
      <c r="GO99" s="8">
        <v>0</v>
      </c>
      <c r="GP99" s="6">
        <v>0</v>
      </c>
      <c r="GQ99" s="5">
        <v>0</v>
      </c>
      <c r="GR99" s="8">
        <v>0</v>
      </c>
      <c r="GS99" s="6">
        <v>0</v>
      </c>
      <c r="GT99" s="5">
        <v>0</v>
      </c>
      <c r="GU99" s="8">
        <v>0</v>
      </c>
      <c r="GV99" s="6">
        <v>0</v>
      </c>
      <c r="GW99" s="5">
        <v>0</v>
      </c>
      <c r="GX99" s="8">
        <v>0</v>
      </c>
      <c r="GY99" s="6">
        <v>0</v>
      </c>
      <c r="GZ99" s="5">
        <v>0</v>
      </c>
      <c r="HA99" s="8">
        <v>0</v>
      </c>
      <c r="HB99" s="6">
        <v>0</v>
      </c>
      <c r="HC99" s="5">
        <v>0</v>
      </c>
      <c r="HD99" s="8">
        <v>0</v>
      </c>
      <c r="HE99" s="6">
        <v>0</v>
      </c>
      <c r="HF99" s="5">
        <v>0</v>
      </c>
      <c r="HG99" s="8">
        <v>0</v>
      </c>
      <c r="HH99" s="6">
        <v>0</v>
      </c>
      <c r="HI99" s="5">
        <v>0</v>
      </c>
      <c r="HJ99" s="8">
        <v>0</v>
      </c>
      <c r="HK99" s="6">
        <v>27</v>
      </c>
      <c r="HL99" s="5">
        <v>377</v>
      </c>
      <c r="HM99" s="8">
        <f t="shared" si="576"/>
        <v>13962.962962962964</v>
      </c>
      <c r="HN99" s="6">
        <v>0</v>
      </c>
      <c r="HO99" s="5">
        <v>0</v>
      </c>
      <c r="HP99" s="8">
        <v>0</v>
      </c>
      <c r="HQ99" s="6">
        <v>0</v>
      </c>
      <c r="HR99" s="5">
        <v>0</v>
      </c>
      <c r="HS99" s="8">
        <v>0</v>
      </c>
      <c r="HT99" s="6">
        <v>0</v>
      </c>
      <c r="HU99" s="5">
        <v>0</v>
      </c>
      <c r="HV99" s="8">
        <v>0</v>
      </c>
      <c r="HW99" s="6">
        <v>0</v>
      </c>
      <c r="HX99" s="5">
        <v>0</v>
      </c>
      <c r="HY99" s="8">
        <v>0</v>
      </c>
      <c r="HZ99" s="6">
        <v>0</v>
      </c>
      <c r="IA99" s="5">
        <v>0</v>
      </c>
      <c r="IB99" s="8">
        <v>0</v>
      </c>
      <c r="IC99" s="6">
        <v>0</v>
      </c>
      <c r="ID99" s="5">
        <v>0</v>
      </c>
      <c r="IE99" s="8">
        <v>0</v>
      </c>
      <c r="IF99" s="6">
        <v>0</v>
      </c>
      <c r="IG99" s="5">
        <v>0</v>
      </c>
      <c r="IH99" s="8">
        <v>0</v>
      </c>
      <c r="II99" s="6">
        <v>0</v>
      </c>
      <c r="IJ99" s="5">
        <v>0</v>
      </c>
      <c r="IK99" s="8">
        <v>0</v>
      </c>
      <c r="IL99" s="6">
        <v>0</v>
      </c>
      <c r="IM99" s="5">
        <v>0</v>
      </c>
      <c r="IN99" s="8">
        <v>0</v>
      </c>
      <c r="IO99" s="6">
        <v>0</v>
      </c>
      <c r="IP99" s="5">
        <v>0</v>
      </c>
      <c r="IQ99" s="8">
        <v>0</v>
      </c>
      <c r="IR99" s="6">
        <v>0</v>
      </c>
      <c r="IS99" s="5">
        <v>0</v>
      </c>
      <c r="IT99" s="8">
        <v>0</v>
      </c>
      <c r="IU99" s="6">
        <v>74</v>
      </c>
      <c r="IV99" s="5">
        <v>747</v>
      </c>
      <c r="IW99" s="8">
        <f t="shared" si="573"/>
        <v>10094.594594594595</v>
      </c>
      <c r="IX99" s="6">
        <v>1443</v>
      </c>
      <c r="IY99" s="5">
        <v>17015</v>
      </c>
      <c r="IZ99" s="8">
        <f t="shared" si="574"/>
        <v>11791.406791406791</v>
      </c>
      <c r="JA99" s="6">
        <f t="shared" si="376"/>
        <v>1640</v>
      </c>
      <c r="JB99" s="8">
        <f t="shared" si="377"/>
        <v>19209</v>
      </c>
    </row>
    <row r="100" spans="1:262" x14ac:dyDescent="0.3">
      <c r="A100" s="43">
        <v>2011</v>
      </c>
      <c r="B100" s="44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f t="shared" si="568"/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f t="shared" si="569"/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f t="shared" si="570"/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0</v>
      </c>
      <c r="CM100" s="5">
        <v>0</v>
      </c>
      <c r="CN100" s="8">
        <v>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0</v>
      </c>
      <c r="DW100" s="5">
        <v>0</v>
      </c>
      <c r="DX100" s="8">
        <v>0</v>
      </c>
      <c r="DY100" s="6">
        <v>0</v>
      </c>
      <c r="DZ100" s="5">
        <v>0</v>
      </c>
      <c r="EA100" s="8">
        <v>0</v>
      </c>
      <c r="EB100" s="6">
        <v>0</v>
      </c>
      <c r="EC100" s="5">
        <v>0</v>
      </c>
      <c r="ED100" s="8">
        <v>0</v>
      </c>
      <c r="EE100" s="6">
        <v>28</v>
      </c>
      <c r="EF100" s="5">
        <v>487</v>
      </c>
      <c r="EG100" s="8">
        <f t="shared" si="571"/>
        <v>17392.857142857141</v>
      </c>
      <c r="EH100" s="6">
        <v>0</v>
      </c>
      <c r="EI100" s="5">
        <v>0</v>
      </c>
      <c r="EJ100" s="8">
        <v>0</v>
      </c>
      <c r="EK100" s="6">
        <v>0</v>
      </c>
      <c r="EL100" s="5">
        <v>0</v>
      </c>
      <c r="EM100" s="8">
        <v>0</v>
      </c>
      <c r="EN100" s="6">
        <v>0</v>
      </c>
      <c r="EO100" s="5">
        <v>0</v>
      </c>
      <c r="EP100" s="8">
        <v>0</v>
      </c>
      <c r="EQ100" s="6">
        <v>0</v>
      </c>
      <c r="ER100" s="5">
        <v>0</v>
      </c>
      <c r="ES100" s="8">
        <v>0</v>
      </c>
      <c r="ET100" s="6">
        <v>0</v>
      </c>
      <c r="EU100" s="5">
        <v>0</v>
      </c>
      <c r="EV100" s="8">
        <v>0</v>
      </c>
      <c r="EW100" s="6">
        <v>0</v>
      </c>
      <c r="EX100" s="5">
        <v>0</v>
      </c>
      <c r="EY100" s="8">
        <v>0</v>
      </c>
      <c r="EZ100" s="6">
        <v>117</v>
      </c>
      <c r="FA100" s="5">
        <v>1482</v>
      </c>
      <c r="FB100" s="8">
        <f t="shared" si="572"/>
        <v>12666.666666666666</v>
      </c>
      <c r="FC100" s="6">
        <v>0</v>
      </c>
      <c r="FD100" s="5">
        <v>0</v>
      </c>
      <c r="FE100" s="8">
        <v>0</v>
      </c>
      <c r="FF100" s="6">
        <v>0</v>
      </c>
      <c r="FG100" s="5">
        <v>0</v>
      </c>
      <c r="FH100" s="8">
        <v>0</v>
      </c>
      <c r="FI100" s="6">
        <v>0</v>
      </c>
      <c r="FJ100" s="5">
        <v>0</v>
      </c>
      <c r="FK100" s="8">
        <v>0</v>
      </c>
      <c r="FL100" s="6">
        <v>0</v>
      </c>
      <c r="FM100" s="5">
        <v>0</v>
      </c>
      <c r="FN100" s="8">
        <v>0</v>
      </c>
      <c r="FO100" s="6">
        <v>0</v>
      </c>
      <c r="FP100" s="5">
        <v>0</v>
      </c>
      <c r="FQ100" s="8">
        <v>0</v>
      </c>
      <c r="FR100" s="6">
        <v>0</v>
      </c>
      <c r="FS100" s="5">
        <v>0</v>
      </c>
      <c r="FT100" s="8">
        <v>0</v>
      </c>
      <c r="FU100" s="6">
        <v>0</v>
      </c>
      <c r="FV100" s="5">
        <v>0</v>
      </c>
      <c r="FW100" s="8">
        <v>0</v>
      </c>
      <c r="FX100" s="6">
        <v>0</v>
      </c>
      <c r="FY100" s="5">
        <v>0</v>
      </c>
      <c r="FZ100" s="8">
        <v>0</v>
      </c>
      <c r="GA100" s="6">
        <v>0</v>
      </c>
      <c r="GB100" s="5">
        <v>0</v>
      </c>
      <c r="GC100" s="8">
        <v>0</v>
      </c>
      <c r="GD100" s="6">
        <v>0</v>
      </c>
      <c r="GE100" s="5">
        <v>0</v>
      </c>
      <c r="GF100" s="8">
        <v>0</v>
      </c>
      <c r="GG100" s="6">
        <v>0</v>
      </c>
      <c r="GH100" s="5">
        <v>0</v>
      </c>
      <c r="GI100" s="8">
        <v>0</v>
      </c>
      <c r="GJ100" s="6">
        <v>0</v>
      </c>
      <c r="GK100" s="5">
        <v>0</v>
      </c>
      <c r="GL100" s="8">
        <v>0</v>
      </c>
      <c r="GM100" s="6">
        <v>0</v>
      </c>
      <c r="GN100" s="5">
        <v>0</v>
      </c>
      <c r="GO100" s="8">
        <v>0</v>
      </c>
      <c r="GP100" s="6">
        <v>0</v>
      </c>
      <c r="GQ100" s="5">
        <v>0</v>
      </c>
      <c r="GR100" s="8">
        <v>0</v>
      </c>
      <c r="GS100" s="6">
        <v>0</v>
      </c>
      <c r="GT100" s="5">
        <v>0</v>
      </c>
      <c r="GU100" s="8">
        <v>0</v>
      </c>
      <c r="GV100" s="6">
        <v>0</v>
      </c>
      <c r="GW100" s="5">
        <v>0</v>
      </c>
      <c r="GX100" s="8">
        <v>0</v>
      </c>
      <c r="GY100" s="6">
        <v>0</v>
      </c>
      <c r="GZ100" s="5">
        <v>0</v>
      </c>
      <c r="HA100" s="8">
        <v>0</v>
      </c>
      <c r="HB100" s="6">
        <v>0</v>
      </c>
      <c r="HC100" s="5">
        <v>0</v>
      </c>
      <c r="HD100" s="8">
        <v>0</v>
      </c>
      <c r="HE100" s="6">
        <v>0</v>
      </c>
      <c r="HF100" s="5">
        <v>0</v>
      </c>
      <c r="HG100" s="8">
        <v>0</v>
      </c>
      <c r="HH100" s="6">
        <v>0</v>
      </c>
      <c r="HI100" s="5">
        <v>0</v>
      </c>
      <c r="HJ100" s="8">
        <v>0</v>
      </c>
      <c r="HK100" s="6">
        <v>0</v>
      </c>
      <c r="HL100" s="5">
        <v>0</v>
      </c>
      <c r="HM100" s="8">
        <v>0</v>
      </c>
      <c r="HN100" s="6">
        <v>0</v>
      </c>
      <c r="HO100" s="5">
        <v>0</v>
      </c>
      <c r="HP100" s="8">
        <v>0</v>
      </c>
      <c r="HQ100" s="6">
        <v>0</v>
      </c>
      <c r="HR100" s="5">
        <v>0</v>
      </c>
      <c r="HS100" s="8">
        <v>0</v>
      </c>
      <c r="HT100" s="6">
        <v>0</v>
      </c>
      <c r="HU100" s="5">
        <v>0</v>
      </c>
      <c r="HV100" s="8">
        <v>0</v>
      </c>
      <c r="HW100" s="6">
        <v>0</v>
      </c>
      <c r="HX100" s="5">
        <v>0</v>
      </c>
      <c r="HY100" s="8">
        <v>0</v>
      </c>
      <c r="HZ100" s="6">
        <v>0</v>
      </c>
      <c r="IA100" s="5">
        <v>0</v>
      </c>
      <c r="IB100" s="8">
        <v>0</v>
      </c>
      <c r="IC100" s="6">
        <v>0</v>
      </c>
      <c r="ID100" s="5">
        <v>0</v>
      </c>
      <c r="IE100" s="8">
        <v>0</v>
      </c>
      <c r="IF100" s="6">
        <v>0</v>
      </c>
      <c r="IG100" s="5">
        <v>0</v>
      </c>
      <c r="IH100" s="8">
        <v>0</v>
      </c>
      <c r="II100" s="6">
        <v>0</v>
      </c>
      <c r="IJ100" s="5">
        <v>0</v>
      </c>
      <c r="IK100" s="8">
        <v>0</v>
      </c>
      <c r="IL100" s="6">
        <v>0</v>
      </c>
      <c r="IM100" s="5">
        <v>0</v>
      </c>
      <c r="IN100" s="8">
        <v>0</v>
      </c>
      <c r="IO100" s="6">
        <v>0</v>
      </c>
      <c r="IP100" s="5">
        <v>0</v>
      </c>
      <c r="IQ100" s="8">
        <v>0</v>
      </c>
      <c r="IR100" s="6">
        <v>0</v>
      </c>
      <c r="IS100" s="5">
        <v>0</v>
      </c>
      <c r="IT100" s="8">
        <v>0</v>
      </c>
      <c r="IU100" s="6">
        <v>48</v>
      </c>
      <c r="IV100" s="5">
        <v>582</v>
      </c>
      <c r="IW100" s="8">
        <f t="shared" si="573"/>
        <v>12125</v>
      </c>
      <c r="IX100" s="6">
        <v>1270</v>
      </c>
      <c r="IY100" s="5">
        <v>18473</v>
      </c>
      <c r="IZ100" s="8">
        <f t="shared" si="574"/>
        <v>14545.669291338581</v>
      </c>
      <c r="JA100" s="6">
        <f t="shared" si="376"/>
        <v>1463</v>
      </c>
      <c r="JB100" s="8">
        <f t="shared" si="377"/>
        <v>21024</v>
      </c>
    </row>
    <row r="101" spans="1:262" x14ac:dyDescent="0.3">
      <c r="A101" s="43">
        <v>2011</v>
      </c>
      <c r="B101" s="44" t="s">
        <v>6</v>
      </c>
      <c r="C101" s="6">
        <v>0</v>
      </c>
      <c r="D101" s="5">
        <v>0</v>
      </c>
      <c r="E101" s="8">
        <v>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f t="shared" si="568"/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f t="shared" si="569"/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0</v>
      </c>
      <c r="BX101" s="5">
        <v>0</v>
      </c>
      <c r="BY101" s="8">
        <f t="shared" si="570"/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0</v>
      </c>
      <c r="DZ101" s="5">
        <v>0</v>
      </c>
      <c r="EA101" s="8">
        <v>0</v>
      </c>
      <c r="EB101" s="6">
        <v>0</v>
      </c>
      <c r="EC101" s="5">
        <v>0</v>
      </c>
      <c r="ED101" s="8">
        <v>0</v>
      </c>
      <c r="EE101" s="6">
        <v>11</v>
      </c>
      <c r="EF101" s="5">
        <v>162</v>
      </c>
      <c r="EG101" s="8">
        <f t="shared" si="571"/>
        <v>14727.272727272726</v>
      </c>
      <c r="EH101" s="6">
        <v>0</v>
      </c>
      <c r="EI101" s="5">
        <v>0</v>
      </c>
      <c r="EJ101" s="8">
        <v>0</v>
      </c>
      <c r="EK101" s="6">
        <v>0</v>
      </c>
      <c r="EL101" s="5">
        <v>0</v>
      </c>
      <c r="EM101" s="8">
        <v>0</v>
      </c>
      <c r="EN101" s="6">
        <v>0</v>
      </c>
      <c r="EO101" s="5">
        <v>0</v>
      </c>
      <c r="EP101" s="8">
        <v>0</v>
      </c>
      <c r="EQ101" s="6">
        <v>0</v>
      </c>
      <c r="ER101" s="5">
        <v>0</v>
      </c>
      <c r="ES101" s="8">
        <v>0</v>
      </c>
      <c r="ET101" s="6">
        <v>0</v>
      </c>
      <c r="EU101" s="5">
        <v>0</v>
      </c>
      <c r="EV101" s="8">
        <v>0</v>
      </c>
      <c r="EW101" s="6">
        <v>0</v>
      </c>
      <c r="EX101" s="5">
        <v>0</v>
      </c>
      <c r="EY101" s="8">
        <v>0</v>
      </c>
      <c r="EZ101" s="6">
        <v>56</v>
      </c>
      <c r="FA101" s="5">
        <v>636</v>
      </c>
      <c r="FB101" s="8">
        <f t="shared" si="572"/>
        <v>11357.142857142857</v>
      </c>
      <c r="FC101" s="6">
        <v>0</v>
      </c>
      <c r="FD101" s="5">
        <v>0</v>
      </c>
      <c r="FE101" s="8">
        <v>0</v>
      </c>
      <c r="FF101" s="6">
        <v>0</v>
      </c>
      <c r="FG101" s="5">
        <v>0</v>
      </c>
      <c r="FH101" s="8">
        <v>0</v>
      </c>
      <c r="FI101" s="6">
        <v>3</v>
      </c>
      <c r="FJ101" s="5">
        <v>101</v>
      </c>
      <c r="FK101" s="8">
        <f>FJ101/FI101*1000</f>
        <v>33666.666666666664</v>
      </c>
      <c r="FL101" s="6">
        <v>0</v>
      </c>
      <c r="FM101" s="5">
        <v>0</v>
      </c>
      <c r="FN101" s="8">
        <v>0</v>
      </c>
      <c r="FO101" s="6">
        <v>0</v>
      </c>
      <c r="FP101" s="5">
        <v>0</v>
      </c>
      <c r="FQ101" s="8">
        <v>0</v>
      </c>
      <c r="FR101" s="6">
        <v>0</v>
      </c>
      <c r="FS101" s="5">
        <v>0</v>
      </c>
      <c r="FT101" s="8">
        <v>0</v>
      </c>
      <c r="FU101" s="6">
        <v>0</v>
      </c>
      <c r="FV101" s="5">
        <v>0</v>
      </c>
      <c r="FW101" s="8">
        <v>0</v>
      </c>
      <c r="FX101" s="6">
        <v>0</v>
      </c>
      <c r="FY101" s="5">
        <v>0</v>
      </c>
      <c r="FZ101" s="8">
        <v>0</v>
      </c>
      <c r="GA101" s="6">
        <v>0</v>
      </c>
      <c r="GB101" s="5">
        <v>0</v>
      </c>
      <c r="GC101" s="8">
        <v>0</v>
      </c>
      <c r="GD101" s="6">
        <v>0</v>
      </c>
      <c r="GE101" s="5">
        <v>0</v>
      </c>
      <c r="GF101" s="8">
        <v>0</v>
      </c>
      <c r="GG101" s="6">
        <v>0</v>
      </c>
      <c r="GH101" s="5">
        <v>0</v>
      </c>
      <c r="GI101" s="8">
        <v>0</v>
      </c>
      <c r="GJ101" s="6">
        <v>0</v>
      </c>
      <c r="GK101" s="5">
        <v>0</v>
      </c>
      <c r="GL101" s="8">
        <v>0</v>
      </c>
      <c r="GM101" s="6">
        <v>0</v>
      </c>
      <c r="GN101" s="5">
        <v>0</v>
      </c>
      <c r="GO101" s="8">
        <v>0</v>
      </c>
      <c r="GP101" s="6">
        <v>0</v>
      </c>
      <c r="GQ101" s="5">
        <v>0</v>
      </c>
      <c r="GR101" s="8">
        <v>0</v>
      </c>
      <c r="GS101" s="6">
        <v>0</v>
      </c>
      <c r="GT101" s="5">
        <v>0</v>
      </c>
      <c r="GU101" s="8">
        <v>0</v>
      </c>
      <c r="GV101" s="6">
        <v>0</v>
      </c>
      <c r="GW101" s="5">
        <v>0</v>
      </c>
      <c r="GX101" s="8">
        <v>0</v>
      </c>
      <c r="GY101" s="6">
        <v>0</v>
      </c>
      <c r="GZ101" s="5">
        <v>0</v>
      </c>
      <c r="HA101" s="8">
        <v>0</v>
      </c>
      <c r="HB101" s="6">
        <v>0</v>
      </c>
      <c r="HC101" s="5">
        <v>0</v>
      </c>
      <c r="HD101" s="8">
        <v>0</v>
      </c>
      <c r="HE101" s="6">
        <v>0</v>
      </c>
      <c r="HF101" s="5">
        <v>0</v>
      </c>
      <c r="HG101" s="8">
        <v>0</v>
      </c>
      <c r="HH101" s="6">
        <v>0</v>
      </c>
      <c r="HI101" s="5">
        <v>0</v>
      </c>
      <c r="HJ101" s="8">
        <v>0</v>
      </c>
      <c r="HK101" s="6">
        <v>31</v>
      </c>
      <c r="HL101" s="5">
        <v>493</v>
      </c>
      <c r="HM101" s="8">
        <f t="shared" si="576"/>
        <v>15903.225806451612</v>
      </c>
      <c r="HN101" s="6">
        <v>0</v>
      </c>
      <c r="HO101" s="5">
        <v>0</v>
      </c>
      <c r="HP101" s="8">
        <v>0</v>
      </c>
      <c r="HQ101" s="6">
        <v>0</v>
      </c>
      <c r="HR101" s="5">
        <v>0</v>
      </c>
      <c r="HS101" s="8">
        <v>0</v>
      </c>
      <c r="HT101" s="6">
        <v>0</v>
      </c>
      <c r="HU101" s="5">
        <v>0</v>
      </c>
      <c r="HV101" s="8">
        <v>0</v>
      </c>
      <c r="HW101" s="6">
        <v>0</v>
      </c>
      <c r="HX101" s="5">
        <v>0</v>
      </c>
      <c r="HY101" s="8">
        <v>0</v>
      </c>
      <c r="HZ101" s="6">
        <v>0</v>
      </c>
      <c r="IA101" s="5">
        <v>0</v>
      </c>
      <c r="IB101" s="8">
        <v>0</v>
      </c>
      <c r="IC101" s="6">
        <v>0</v>
      </c>
      <c r="ID101" s="5">
        <v>0</v>
      </c>
      <c r="IE101" s="8">
        <v>0</v>
      </c>
      <c r="IF101" s="6">
        <v>0</v>
      </c>
      <c r="IG101" s="5">
        <v>0</v>
      </c>
      <c r="IH101" s="8">
        <v>0</v>
      </c>
      <c r="II101" s="6">
        <v>0</v>
      </c>
      <c r="IJ101" s="5">
        <v>0</v>
      </c>
      <c r="IK101" s="8">
        <v>0</v>
      </c>
      <c r="IL101" s="6">
        <v>0</v>
      </c>
      <c r="IM101" s="5">
        <v>0</v>
      </c>
      <c r="IN101" s="8">
        <v>0</v>
      </c>
      <c r="IO101" s="6">
        <v>0</v>
      </c>
      <c r="IP101" s="5">
        <v>0</v>
      </c>
      <c r="IQ101" s="8">
        <v>0</v>
      </c>
      <c r="IR101" s="6">
        <v>0</v>
      </c>
      <c r="IS101" s="5">
        <v>0</v>
      </c>
      <c r="IT101" s="8">
        <v>0</v>
      </c>
      <c r="IU101" s="6">
        <v>36</v>
      </c>
      <c r="IV101" s="5">
        <v>434</v>
      </c>
      <c r="IW101" s="8">
        <f t="shared" si="573"/>
        <v>12055.555555555555</v>
      </c>
      <c r="IX101" s="6">
        <v>1197</v>
      </c>
      <c r="IY101" s="5">
        <v>13806</v>
      </c>
      <c r="IZ101" s="8">
        <f t="shared" si="574"/>
        <v>11533.834586466166</v>
      </c>
      <c r="JA101" s="6">
        <f t="shared" si="376"/>
        <v>1334</v>
      </c>
      <c r="JB101" s="8">
        <f t="shared" si="377"/>
        <v>15632</v>
      </c>
    </row>
    <row r="102" spans="1:262" x14ac:dyDescent="0.3">
      <c r="A102" s="43">
        <v>2011</v>
      </c>
      <c r="B102" s="44" t="s">
        <v>7</v>
      </c>
      <c r="C102" s="6">
        <v>0</v>
      </c>
      <c r="D102" s="5">
        <v>0</v>
      </c>
      <c r="E102" s="8">
        <v>0</v>
      </c>
      <c r="F102" s="6">
        <v>3</v>
      </c>
      <c r="G102" s="5">
        <v>34</v>
      </c>
      <c r="H102" s="8">
        <f t="shared" ref="H102" si="578">G102/F102*1000</f>
        <v>11333.333333333334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f t="shared" si="568"/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f t="shared" si="569"/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0</v>
      </c>
      <c r="BX102" s="5">
        <v>0</v>
      </c>
      <c r="BY102" s="8">
        <f t="shared" si="570"/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0</v>
      </c>
      <c r="DW102" s="5">
        <v>0</v>
      </c>
      <c r="DX102" s="8">
        <v>0</v>
      </c>
      <c r="DY102" s="6">
        <v>0</v>
      </c>
      <c r="DZ102" s="5">
        <v>0</v>
      </c>
      <c r="EA102" s="8">
        <v>0</v>
      </c>
      <c r="EB102" s="6">
        <v>0</v>
      </c>
      <c r="EC102" s="5">
        <v>0</v>
      </c>
      <c r="ED102" s="8">
        <v>0</v>
      </c>
      <c r="EE102" s="6">
        <v>1</v>
      </c>
      <c r="EF102" s="5">
        <v>16</v>
      </c>
      <c r="EG102" s="8">
        <f t="shared" si="571"/>
        <v>16000</v>
      </c>
      <c r="EH102" s="6">
        <v>0</v>
      </c>
      <c r="EI102" s="5">
        <v>0</v>
      </c>
      <c r="EJ102" s="8">
        <v>0</v>
      </c>
      <c r="EK102" s="6">
        <v>0</v>
      </c>
      <c r="EL102" s="5">
        <v>0</v>
      </c>
      <c r="EM102" s="8">
        <v>0</v>
      </c>
      <c r="EN102" s="6">
        <v>0</v>
      </c>
      <c r="EO102" s="5">
        <v>0</v>
      </c>
      <c r="EP102" s="8">
        <v>0</v>
      </c>
      <c r="EQ102" s="6">
        <v>0</v>
      </c>
      <c r="ER102" s="5">
        <v>0</v>
      </c>
      <c r="ES102" s="8">
        <v>0</v>
      </c>
      <c r="ET102" s="6">
        <v>0</v>
      </c>
      <c r="EU102" s="5">
        <v>0</v>
      </c>
      <c r="EV102" s="8">
        <v>0</v>
      </c>
      <c r="EW102" s="6">
        <v>0</v>
      </c>
      <c r="EX102" s="5">
        <v>0</v>
      </c>
      <c r="EY102" s="8">
        <v>0</v>
      </c>
      <c r="EZ102" s="6">
        <v>53</v>
      </c>
      <c r="FA102" s="5">
        <v>668</v>
      </c>
      <c r="FB102" s="8">
        <f t="shared" si="572"/>
        <v>12603.773584905661</v>
      </c>
      <c r="FC102" s="6">
        <v>0</v>
      </c>
      <c r="FD102" s="5">
        <v>0</v>
      </c>
      <c r="FE102" s="8">
        <v>0</v>
      </c>
      <c r="FF102" s="6">
        <v>0</v>
      </c>
      <c r="FG102" s="5">
        <v>0</v>
      </c>
      <c r="FH102" s="8">
        <v>0</v>
      </c>
      <c r="FI102" s="6">
        <v>0</v>
      </c>
      <c r="FJ102" s="5">
        <v>0</v>
      </c>
      <c r="FK102" s="8">
        <v>0</v>
      </c>
      <c r="FL102" s="6">
        <v>0</v>
      </c>
      <c r="FM102" s="5">
        <v>0</v>
      </c>
      <c r="FN102" s="8">
        <v>0</v>
      </c>
      <c r="FO102" s="6">
        <v>0</v>
      </c>
      <c r="FP102" s="5">
        <v>0</v>
      </c>
      <c r="FQ102" s="8">
        <v>0</v>
      </c>
      <c r="FR102" s="6">
        <v>0</v>
      </c>
      <c r="FS102" s="5">
        <v>0</v>
      </c>
      <c r="FT102" s="8">
        <v>0</v>
      </c>
      <c r="FU102" s="6">
        <v>0</v>
      </c>
      <c r="FV102" s="5">
        <v>0</v>
      </c>
      <c r="FW102" s="8">
        <v>0</v>
      </c>
      <c r="FX102" s="6">
        <v>0</v>
      </c>
      <c r="FY102" s="5">
        <v>0</v>
      </c>
      <c r="FZ102" s="8">
        <v>0</v>
      </c>
      <c r="GA102" s="6">
        <v>0</v>
      </c>
      <c r="GB102" s="5">
        <v>0</v>
      </c>
      <c r="GC102" s="8">
        <v>0</v>
      </c>
      <c r="GD102" s="6">
        <v>0</v>
      </c>
      <c r="GE102" s="5">
        <v>0</v>
      </c>
      <c r="GF102" s="8">
        <v>0</v>
      </c>
      <c r="GG102" s="6">
        <v>0</v>
      </c>
      <c r="GH102" s="5">
        <v>0</v>
      </c>
      <c r="GI102" s="8">
        <v>0</v>
      </c>
      <c r="GJ102" s="6">
        <v>0</v>
      </c>
      <c r="GK102" s="5">
        <v>0</v>
      </c>
      <c r="GL102" s="8">
        <v>0</v>
      </c>
      <c r="GM102" s="6">
        <v>0</v>
      </c>
      <c r="GN102" s="5">
        <v>0</v>
      </c>
      <c r="GO102" s="8">
        <v>0</v>
      </c>
      <c r="GP102" s="6">
        <v>0</v>
      </c>
      <c r="GQ102" s="5">
        <v>0</v>
      </c>
      <c r="GR102" s="8">
        <v>0</v>
      </c>
      <c r="GS102" s="6">
        <v>0</v>
      </c>
      <c r="GT102" s="5">
        <v>0</v>
      </c>
      <c r="GU102" s="8">
        <v>0</v>
      </c>
      <c r="GV102" s="6">
        <v>1</v>
      </c>
      <c r="GW102" s="5">
        <v>6</v>
      </c>
      <c r="GX102" s="8">
        <f t="shared" ref="GX102" si="579">GW102/GV102*1000</f>
        <v>6000</v>
      </c>
      <c r="GY102" s="6">
        <v>0</v>
      </c>
      <c r="GZ102" s="5">
        <v>0</v>
      </c>
      <c r="HA102" s="8">
        <v>0</v>
      </c>
      <c r="HB102" s="6">
        <v>0</v>
      </c>
      <c r="HC102" s="5">
        <v>0</v>
      </c>
      <c r="HD102" s="8">
        <v>0</v>
      </c>
      <c r="HE102" s="6">
        <v>0</v>
      </c>
      <c r="HF102" s="5">
        <v>0</v>
      </c>
      <c r="HG102" s="8">
        <v>0</v>
      </c>
      <c r="HH102" s="6">
        <v>0</v>
      </c>
      <c r="HI102" s="5">
        <v>0</v>
      </c>
      <c r="HJ102" s="8">
        <v>0</v>
      </c>
      <c r="HK102" s="6">
        <v>0</v>
      </c>
      <c r="HL102" s="5">
        <v>0</v>
      </c>
      <c r="HM102" s="8">
        <v>0</v>
      </c>
      <c r="HN102" s="6">
        <v>0</v>
      </c>
      <c r="HO102" s="5">
        <v>0</v>
      </c>
      <c r="HP102" s="8">
        <v>0</v>
      </c>
      <c r="HQ102" s="6">
        <v>0</v>
      </c>
      <c r="HR102" s="5">
        <v>0</v>
      </c>
      <c r="HS102" s="8">
        <v>0</v>
      </c>
      <c r="HT102" s="6">
        <v>0</v>
      </c>
      <c r="HU102" s="5">
        <v>0</v>
      </c>
      <c r="HV102" s="8">
        <v>0</v>
      </c>
      <c r="HW102" s="6">
        <v>0</v>
      </c>
      <c r="HX102" s="5">
        <v>0</v>
      </c>
      <c r="HY102" s="8">
        <v>0</v>
      </c>
      <c r="HZ102" s="6">
        <v>0</v>
      </c>
      <c r="IA102" s="5">
        <v>0</v>
      </c>
      <c r="IB102" s="8">
        <v>0</v>
      </c>
      <c r="IC102" s="6">
        <v>0</v>
      </c>
      <c r="ID102" s="5">
        <v>0</v>
      </c>
      <c r="IE102" s="8">
        <v>0</v>
      </c>
      <c r="IF102" s="6">
        <v>0</v>
      </c>
      <c r="IG102" s="5">
        <v>0</v>
      </c>
      <c r="IH102" s="8">
        <v>0</v>
      </c>
      <c r="II102" s="6">
        <v>0</v>
      </c>
      <c r="IJ102" s="5">
        <v>0</v>
      </c>
      <c r="IK102" s="8">
        <v>0</v>
      </c>
      <c r="IL102" s="6">
        <v>0</v>
      </c>
      <c r="IM102" s="5">
        <v>0</v>
      </c>
      <c r="IN102" s="8">
        <v>0</v>
      </c>
      <c r="IO102" s="6">
        <v>0</v>
      </c>
      <c r="IP102" s="5">
        <v>0</v>
      </c>
      <c r="IQ102" s="8">
        <v>0</v>
      </c>
      <c r="IR102" s="6">
        <v>0</v>
      </c>
      <c r="IS102" s="5">
        <v>0</v>
      </c>
      <c r="IT102" s="8">
        <v>0</v>
      </c>
      <c r="IU102" s="6">
        <v>8</v>
      </c>
      <c r="IV102" s="5">
        <v>92</v>
      </c>
      <c r="IW102" s="8">
        <f t="shared" si="573"/>
        <v>11500</v>
      </c>
      <c r="IX102" s="6">
        <v>876</v>
      </c>
      <c r="IY102" s="5">
        <v>9651</v>
      </c>
      <c r="IZ102" s="8">
        <f t="shared" si="574"/>
        <v>11017.123287671233</v>
      </c>
      <c r="JA102" s="6">
        <f t="shared" ref="JA102:JA135" si="580">SUM(C102,F102,I102,L102,R102,U102,X102,AD102,AM102,AP102,AS102,AV102,AY102,BE102,BH102,BN102,BQ102,CC102,CL102,CO102,CR102,CU102,CX102,DD102,DG102,DJ102,DM102,DP102,DS102,DV102,DY102,EB102,EE102,EH102,EQ102,ET102,EW102,EZ102,FC102,FF102,FI102,FL102,FO102,FR102,FU102,FX102,GA102,GG102,GM102,GV102,GY102,HB102,HE102,HH102,HK102,HN102,BT102,HQ102,HT102,HW102,HZ102,IC102,IF102,II102,IL102,IO102,IR102,IU102,IX102)</f>
        <v>942</v>
      </c>
      <c r="JB102" s="8">
        <f t="shared" ref="JB102:JB135" si="581">SUM(D102,G102,J102,M102,S102,V102,Y102,AE102,AN102,AQ102,AT102,AW102,AZ102,BF102,BI102,BO102,BR102,CD102,CM102,CP102,CS102,CV102,CY102,DE102,DH102,DK102,DN102,DQ102,DT102,DW102,DZ102,EC102,EF102,EI102,ER102,EU102,EX102,FA102,FD102,FG102,FJ102,FM102,FP102,FS102,FV102,FY102,GB102,GH102,GN102,GW102,GZ102,HC102,HF102,HI102,HL102,HO102,BU102,HR102,HU102,HX102,IA102,ID102,IG102,IJ102,IM102,IP102,IS102,IV102,IY102)</f>
        <v>10467</v>
      </c>
    </row>
    <row r="103" spans="1:262" x14ac:dyDescent="0.3">
      <c r="A103" s="43">
        <v>2011</v>
      </c>
      <c r="B103" s="44" t="s">
        <v>8</v>
      </c>
      <c r="C103" s="6">
        <v>0</v>
      </c>
      <c r="D103" s="5">
        <v>0</v>
      </c>
      <c r="E103" s="8">
        <v>0</v>
      </c>
      <c r="F103" s="6">
        <v>1</v>
      </c>
      <c r="G103" s="5">
        <v>17</v>
      </c>
      <c r="H103" s="8">
        <f>G103/F103*1000</f>
        <v>17000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f t="shared" si="568"/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f t="shared" si="569"/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f t="shared" si="570"/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0</v>
      </c>
      <c r="DW103" s="5">
        <v>0</v>
      </c>
      <c r="DX103" s="8">
        <v>0</v>
      </c>
      <c r="DY103" s="6">
        <v>0</v>
      </c>
      <c r="DZ103" s="5">
        <v>0</v>
      </c>
      <c r="EA103" s="8">
        <v>0</v>
      </c>
      <c r="EB103" s="6">
        <v>0</v>
      </c>
      <c r="EC103" s="5">
        <v>0</v>
      </c>
      <c r="ED103" s="8">
        <v>0</v>
      </c>
      <c r="EE103" s="6">
        <v>5</v>
      </c>
      <c r="EF103" s="5">
        <v>57</v>
      </c>
      <c r="EG103" s="8">
        <f t="shared" si="571"/>
        <v>11400</v>
      </c>
      <c r="EH103" s="6">
        <v>0</v>
      </c>
      <c r="EI103" s="5">
        <v>0</v>
      </c>
      <c r="EJ103" s="8">
        <v>0</v>
      </c>
      <c r="EK103" s="6">
        <v>0</v>
      </c>
      <c r="EL103" s="5">
        <v>0</v>
      </c>
      <c r="EM103" s="8">
        <v>0</v>
      </c>
      <c r="EN103" s="6">
        <v>0</v>
      </c>
      <c r="EO103" s="5">
        <v>0</v>
      </c>
      <c r="EP103" s="8">
        <v>0</v>
      </c>
      <c r="EQ103" s="6">
        <v>0</v>
      </c>
      <c r="ER103" s="5">
        <v>0</v>
      </c>
      <c r="ES103" s="8">
        <v>0</v>
      </c>
      <c r="ET103" s="6">
        <v>0</v>
      </c>
      <c r="EU103" s="5">
        <v>0</v>
      </c>
      <c r="EV103" s="8">
        <v>0</v>
      </c>
      <c r="EW103" s="6">
        <v>0</v>
      </c>
      <c r="EX103" s="5">
        <v>0</v>
      </c>
      <c r="EY103" s="8">
        <v>0</v>
      </c>
      <c r="EZ103" s="6">
        <v>96</v>
      </c>
      <c r="FA103" s="5">
        <v>1198</v>
      </c>
      <c r="FB103" s="8">
        <f t="shared" si="572"/>
        <v>12479.166666666666</v>
      </c>
      <c r="FC103" s="6">
        <v>0</v>
      </c>
      <c r="FD103" s="5">
        <v>0</v>
      </c>
      <c r="FE103" s="8">
        <v>0</v>
      </c>
      <c r="FF103" s="6">
        <v>0</v>
      </c>
      <c r="FG103" s="5">
        <v>0</v>
      </c>
      <c r="FH103" s="8">
        <v>0</v>
      </c>
      <c r="FI103" s="6">
        <v>2</v>
      </c>
      <c r="FJ103" s="5">
        <v>63</v>
      </c>
      <c r="FK103" s="8">
        <f>FJ103/FI103*1000</f>
        <v>31500</v>
      </c>
      <c r="FL103" s="6">
        <v>0</v>
      </c>
      <c r="FM103" s="5">
        <v>0</v>
      </c>
      <c r="FN103" s="8">
        <v>0</v>
      </c>
      <c r="FO103" s="6">
        <v>0</v>
      </c>
      <c r="FP103" s="5">
        <v>0</v>
      </c>
      <c r="FQ103" s="8">
        <v>0</v>
      </c>
      <c r="FR103" s="6">
        <v>0</v>
      </c>
      <c r="FS103" s="5">
        <v>0</v>
      </c>
      <c r="FT103" s="8">
        <v>0</v>
      </c>
      <c r="FU103" s="6">
        <v>0</v>
      </c>
      <c r="FV103" s="5">
        <v>0</v>
      </c>
      <c r="FW103" s="8">
        <v>0</v>
      </c>
      <c r="FX103" s="6">
        <v>0</v>
      </c>
      <c r="FY103" s="5">
        <v>0</v>
      </c>
      <c r="FZ103" s="8">
        <v>0</v>
      </c>
      <c r="GA103" s="6">
        <v>0</v>
      </c>
      <c r="GB103" s="5">
        <v>0</v>
      </c>
      <c r="GC103" s="8">
        <v>0</v>
      </c>
      <c r="GD103" s="6">
        <v>0</v>
      </c>
      <c r="GE103" s="5">
        <v>0</v>
      </c>
      <c r="GF103" s="8">
        <v>0</v>
      </c>
      <c r="GG103" s="6">
        <v>0</v>
      </c>
      <c r="GH103" s="5">
        <v>0</v>
      </c>
      <c r="GI103" s="8">
        <v>0</v>
      </c>
      <c r="GJ103" s="6">
        <v>0</v>
      </c>
      <c r="GK103" s="5">
        <v>0</v>
      </c>
      <c r="GL103" s="8">
        <v>0</v>
      </c>
      <c r="GM103" s="6">
        <v>1</v>
      </c>
      <c r="GN103" s="5">
        <v>23</v>
      </c>
      <c r="GO103" s="8">
        <f>GN103/GM103*1000</f>
        <v>23000</v>
      </c>
      <c r="GP103" s="6">
        <v>0</v>
      </c>
      <c r="GQ103" s="5">
        <v>0</v>
      </c>
      <c r="GR103" s="8">
        <v>0</v>
      </c>
      <c r="GS103" s="6">
        <v>0</v>
      </c>
      <c r="GT103" s="5">
        <v>0</v>
      </c>
      <c r="GU103" s="8">
        <v>0</v>
      </c>
      <c r="GV103" s="6">
        <v>0</v>
      </c>
      <c r="GW103" s="5">
        <v>0</v>
      </c>
      <c r="GX103" s="8">
        <v>0</v>
      </c>
      <c r="GY103" s="6">
        <v>0</v>
      </c>
      <c r="GZ103" s="5">
        <v>0</v>
      </c>
      <c r="HA103" s="8">
        <v>0</v>
      </c>
      <c r="HB103" s="6">
        <v>0</v>
      </c>
      <c r="HC103" s="5">
        <v>0</v>
      </c>
      <c r="HD103" s="8">
        <v>0</v>
      </c>
      <c r="HE103" s="6">
        <v>0</v>
      </c>
      <c r="HF103" s="5">
        <v>0</v>
      </c>
      <c r="HG103" s="8">
        <v>0</v>
      </c>
      <c r="HH103" s="6">
        <v>0</v>
      </c>
      <c r="HI103" s="5">
        <v>0</v>
      </c>
      <c r="HJ103" s="8">
        <v>0</v>
      </c>
      <c r="HK103" s="6">
        <v>0</v>
      </c>
      <c r="HL103" s="5">
        <v>0</v>
      </c>
      <c r="HM103" s="8">
        <v>0</v>
      </c>
      <c r="HN103" s="6">
        <v>0</v>
      </c>
      <c r="HO103" s="5">
        <v>0</v>
      </c>
      <c r="HP103" s="8">
        <v>0</v>
      </c>
      <c r="HQ103" s="6">
        <v>0</v>
      </c>
      <c r="HR103" s="5">
        <v>0</v>
      </c>
      <c r="HS103" s="8">
        <v>0</v>
      </c>
      <c r="HT103" s="6">
        <v>0</v>
      </c>
      <c r="HU103" s="5">
        <v>0</v>
      </c>
      <c r="HV103" s="8">
        <v>0</v>
      </c>
      <c r="HW103" s="6">
        <v>0</v>
      </c>
      <c r="HX103" s="5">
        <v>0</v>
      </c>
      <c r="HY103" s="8">
        <v>0</v>
      </c>
      <c r="HZ103" s="6">
        <v>0</v>
      </c>
      <c r="IA103" s="5">
        <v>0</v>
      </c>
      <c r="IB103" s="8">
        <v>0</v>
      </c>
      <c r="IC103" s="6">
        <v>0</v>
      </c>
      <c r="ID103" s="5">
        <v>0</v>
      </c>
      <c r="IE103" s="8">
        <v>0</v>
      </c>
      <c r="IF103" s="6">
        <v>0</v>
      </c>
      <c r="IG103" s="5">
        <v>0</v>
      </c>
      <c r="IH103" s="8">
        <v>0</v>
      </c>
      <c r="II103" s="6">
        <v>0</v>
      </c>
      <c r="IJ103" s="5">
        <v>0</v>
      </c>
      <c r="IK103" s="8">
        <v>0</v>
      </c>
      <c r="IL103" s="6">
        <v>0</v>
      </c>
      <c r="IM103" s="5">
        <v>0</v>
      </c>
      <c r="IN103" s="8">
        <v>0</v>
      </c>
      <c r="IO103" s="6">
        <v>0</v>
      </c>
      <c r="IP103" s="5">
        <v>0</v>
      </c>
      <c r="IQ103" s="8">
        <v>0</v>
      </c>
      <c r="IR103" s="6">
        <v>0</v>
      </c>
      <c r="IS103" s="5">
        <v>0</v>
      </c>
      <c r="IT103" s="8">
        <v>0</v>
      </c>
      <c r="IU103" s="6">
        <v>1</v>
      </c>
      <c r="IV103" s="5">
        <v>13</v>
      </c>
      <c r="IW103" s="8">
        <f t="shared" si="573"/>
        <v>13000</v>
      </c>
      <c r="IX103" s="6">
        <v>1710</v>
      </c>
      <c r="IY103" s="5">
        <v>20188</v>
      </c>
      <c r="IZ103" s="8">
        <f t="shared" si="574"/>
        <v>11805.847953216375</v>
      </c>
      <c r="JA103" s="6">
        <f t="shared" si="580"/>
        <v>1816</v>
      </c>
      <c r="JB103" s="8">
        <f t="shared" si="581"/>
        <v>21559</v>
      </c>
    </row>
    <row r="104" spans="1:262" x14ac:dyDescent="0.3">
      <c r="A104" s="43">
        <v>2011</v>
      </c>
      <c r="B104" s="44" t="s">
        <v>9</v>
      </c>
      <c r="C104" s="6">
        <v>0</v>
      </c>
      <c r="D104" s="5">
        <v>0</v>
      </c>
      <c r="E104" s="8">
        <v>0</v>
      </c>
      <c r="F104" s="6">
        <v>2</v>
      </c>
      <c r="G104" s="5">
        <v>18</v>
      </c>
      <c r="H104" s="8">
        <f>G104/F104*1000</f>
        <v>9000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f t="shared" si="568"/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f t="shared" si="569"/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0</v>
      </c>
      <c r="BX104" s="5">
        <v>0</v>
      </c>
      <c r="BY104" s="8">
        <f t="shared" si="570"/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0</v>
      </c>
      <c r="DW104" s="5">
        <v>0</v>
      </c>
      <c r="DX104" s="8">
        <v>0</v>
      </c>
      <c r="DY104" s="6">
        <v>0</v>
      </c>
      <c r="DZ104" s="5">
        <v>0</v>
      </c>
      <c r="EA104" s="8">
        <v>0</v>
      </c>
      <c r="EB104" s="6">
        <v>0</v>
      </c>
      <c r="EC104" s="5">
        <v>0</v>
      </c>
      <c r="ED104" s="8">
        <v>0</v>
      </c>
      <c r="EE104" s="6">
        <v>8</v>
      </c>
      <c r="EF104" s="5">
        <v>100</v>
      </c>
      <c r="EG104" s="8">
        <f t="shared" si="571"/>
        <v>12500</v>
      </c>
      <c r="EH104" s="6">
        <v>0</v>
      </c>
      <c r="EI104" s="5">
        <v>0</v>
      </c>
      <c r="EJ104" s="8">
        <v>0</v>
      </c>
      <c r="EK104" s="6">
        <v>0</v>
      </c>
      <c r="EL104" s="5">
        <v>0</v>
      </c>
      <c r="EM104" s="8">
        <v>0</v>
      </c>
      <c r="EN104" s="6">
        <v>0</v>
      </c>
      <c r="EO104" s="5">
        <v>0</v>
      </c>
      <c r="EP104" s="8">
        <v>0</v>
      </c>
      <c r="EQ104" s="6">
        <v>0</v>
      </c>
      <c r="ER104" s="5">
        <v>0</v>
      </c>
      <c r="ES104" s="8">
        <v>0</v>
      </c>
      <c r="ET104" s="6">
        <v>0</v>
      </c>
      <c r="EU104" s="5">
        <v>0</v>
      </c>
      <c r="EV104" s="8">
        <v>0</v>
      </c>
      <c r="EW104" s="6">
        <v>0</v>
      </c>
      <c r="EX104" s="5">
        <v>0</v>
      </c>
      <c r="EY104" s="8">
        <v>0</v>
      </c>
      <c r="EZ104" s="6">
        <v>119</v>
      </c>
      <c r="FA104" s="5">
        <v>1661</v>
      </c>
      <c r="FB104" s="8">
        <f t="shared" si="572"/>
        <v>13957.98319327731</v>
      </c>
      <c r="FC104" s="6">
        <v>0</v>
      </c>
      <c r="FD104" s="5">
        <v>0</v>
      </c>
      <c r="FE104" s="8">
        <v>0</v>
      </c>
      <c r="FF104" s="6">
        <v>0</v>
      </c>
      <c r="FG104" s="5">
        <v>0</v>
      </c>
      <c r="FH104" s="8">
        <v>0</v>
      </c>
      <c r="FI104" s="6">
        <v>0</v>
      </c>
      <c r="FJ104" s="5">
        <v>0</v>
      </c>
      <c r="FK104" s="8">
        <v>0</v>
      </c>
      <c r="FL104" s="6">
        <v>0</v>
      </c>
      <c r="FM104" s="5">
        <v>0</v>
      </c>
      <c r="FN104" s="8">
        <v>0</v>
      </c>
      <c r="FO104" s="6">
        <v>0</v>
      </c>
      <c r="FP104" s="5">
        <v>0</v>
      </c>
      <c r="FQ104" s="8">
        <v>0</v>
      </c>
      <c r="FR104" s="6">
        <v>0</v>
      </c>
      <c r="FS104" s="5">
        <v>0</v>
      </c>
      <c r="FT104" s="8">
        <v>0</v>
      </c>
      <c r="FU104" s="6">
        <v>0</v>
      </c>
      <c r="FV104" s="5">
        <v>0</v>
      </c>
      <c r="FW104" s="8">
        <v>0</v>
      </c>
      <c r="FX104" s="6">
        <v>0</v>
      </c>
      <c r="FY104" s="5">
        <v>0</v>
      </c>
      <c r="FZ104" s="8">
        <v>0</v>
      </c>
      <c r="GA104" s="6">
        <v>0</v>
      </c>
      <c r="GB104" s="5">
        <v>0</v>
      </c>
      <c r="GC104" s="8">
        <v>0</v>
      </c>
      <c r="GD104" s="6">
        <v>0</v>
      </c>
      <c r="GE104" s="5">
        <v>0</v>
      </c>
      <c r="GF104" s="8">
        <v>0</v>
      </c>
      <c r="GG104" s="6">
        <v>0</v>
      </c>
      <c r="GH104" s="5">
        <v>0</v>
      </c>
      <c r="GI104" s="8">
        <v>0</v>
      </c>
      <c r="GJ104" s="6">
        <v>0</v>
      </c>
      <c r="GK104" s="5">
        <v>0</v>
      </c>
      <c r="GL104" s="8">
        <v>0</v>
      </c>
      <c r="GM104" s="6">
        <v>0</v>
      </c>
      <c r="GN104" s="5">
        <v>0</v>
      </c>
      <c r="GO104" s="8">
        <v>0</v>
      </c>
      <c r="GP104" s="6">
        <v>0</v>
      </c>
      <c r="GQ104" s="5">
        <v>0</v>
      </c>
      <c r="GR104" s="8">
        <v>0</v>
      </c>
      <c r="GS104" s="6">
        <v>0</v>
      </c>
      <c r="GT104" s="5">
        <v>0</v>
      </c>
      <c r="GU104" s="8">
        <v>0</v>
      </c>
      <c r="GV104" s="6">
        <v>0</v>
      </c>
      <c r="GW104" s="5">
        <v>0</v>
      </c>
      <c r="GX104" s="8">
        <v>0</v>
      </c>
      <c r="GY104" s="6">
        <v>0</v>
      </c>
      <c r="GZ104" s="5">
        <v>0</v>
      </c>
      <c r="HA104" s="8">
        <v>0</v>
      </c>
      <c r="HB104" s="6">
        <v>0</v>
      </c>
      <c r="HC104" s="5">
        <v>0</v>
      </c>
      <c r="HD104" s="8">
        <v>0</v>
      </c>
      <c r="HE104" s="6">
        <v>0</v>
      </c>
      <c r="HF104" s="5">
        <v>0</v>
      </c>
      <c r="HG104" s="8">
        <v>0</v>
      </c>
      <c r="HH104" s="6">
        <v>0</v>
      </c>
      <c r="HI104" s="5">
        <v>0</v>
      </c>
      <c r="HJ104" s="8">
        <v>0</v>
      </c>
      <c r="HK104" s="6">
        <v>34</v>
      </c>
      <c r="HL104" s="5">
        <v>563</v>
      </c>
      <c r="HM104" s="8">
        <f t="shared" si="576"/>
        <v>16558.823529411766</v>
      </c>
      <c r="HN104" s="6">
        <v>0</v>
      </c>
      <c r="HO104" s="5">
        <v>0</v>
      </c>
      <c r="HP104" s="8">
        <v>0</v>
      </c>
      <c r="HQ104" s="6">
        <v>0</v>
      </c>
      <c r="HR104" s="5">
        <v>0</v>
      </c>
      <c r="HS104" s="8">
        <v>0</v>
      </c>
      <c r="HT104" s="6">
        <v>1</v>
      </c>
      <c r="HU104" s="5">
        <v>2</v>
      </c>
      <c r="HV104" s="8">
        <f>HU104/HT104*1000</f>
        <v>2000</v>
      </c>
      <c r="HW104" s="6">
        <v>0</v>
      </c>
      <c r="HX104" s="5">
        <v>0</v>
      </c>
      <c r="HY104" s="8">
        <v>0</v>
      </c>
      <c r="HZ104" s="6">
        <v>0</v>
      </c>
      <c r="IA104" s="5">
        <v>0</v>
      </c>
      <c r="IB104" s="8">
        <v>0</v>
      </c>
      <c r="IC104" s="6">
        <v>0</v>
      </c>
      <c r="ID104" s="5">
        <v>0</v>
      </c>
      <c r="IE104" s="8">
        <v>0</v>
      </c>
      <c r="IF104" s="6">
        <v>0</v>
      </c>
      <c r="IG104" s="5">
        <v>0</v>
      </c>
      <c r="IH104" s="8">
        <v>0</v>
      </c>
      <c r="II104" s="6">
        <v>0</v>
      </c>
      <c r="IJ104" s="5">
        <v>0</v>
      </c>
      <c r="IK104" s="8">
        <v>0</v>
      </c>
      <c r="IL104" s="6">
        <v>0</v>
      </c>
      <c r="IM104" s="5">
        <v>0</v>
      </c>
      <c r="IN104" s="8">
        <v>0</v>
      </c>
      <c r="IO104" s="6">
        <v>0</v>
      </c>
      <c r="IP104" s="5">
        <v>0</v>
      </c>
      <c r="IQ104" s="8">
        <v>0</v>
      </c>
      <c r="IR104" s="6">
        <v>0</v>
      </c>
      <c r="IS104" s="5">
        <v>0</v>
      </c>
      <c r="IT104" s="8">
        <v>0</v>
      </c>
      <c r="IU104" s="6">
        <v>19</v>
      </c>
      <c r="IV104" s="5">
        <v>217</v>
      </c>
      <c r="IW104" s="8">
        <f t="shared" si="573"/>
        <v>11421.052631578947</v>
      </c>
      <c r="IX104" s="6">
        <v>403</v>
      </c>
      <c r="IY104" s="5">
        <v>5047</v>
      </c>
      <c r="IZ104" s="8">
        <f t="shared" si="574"/>
        <v>12523.573200992556</v>
      </c>
      <c r="JA104" s="6">
        <f t="shared" si="580"/>
        <v>586</v>
      </c>
      <c r="JB104" s="8">
        <f t="shared" si="581"/>
        <v>7608</v>
      </c>
    </row>
    <row r="105" spans="1:262" x14ac:dyDescent="0.3">
      <c r="A105" s="43">
        <v>2011</v>
      </c>
      <c r="B105" s="44" t="s">
        <v>10</v>
      </c>
      <c r="C105" s="6">
        <v>0</v>
      </c>
      <c r="D105" s="5">
        <v>0</v>
      </c>
      <c r="E105" s="8">
        <v>0</v>
      </c>
      <c r="F105" s="6">
        <v>2</v>
      </c>
      <c r="G105" s="5">
        <v>25</v>
      </c>
      <c r="H105" s="8">
        <f>G105/F105*1000</f>
        <v>12500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19</v>
      </c>
      <c r="AZ105" s="5">
        <v>353</v>
      </c>
      <c r="BA105" s="8">
        <f t="shared" si="577"/>
        <v>18578.94736842105</v>
      </c>
      <c r="BB105" s="6">
        <v>0</v>
      </c>
      <c r="BC105" s="5">
        <v>0</v>
      </c>
      <c r="BD105" s="8">
        <f t="shared" si="568"/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f t="shared" si="569"/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0</v>
      </c>
      <c r="BX105" s="5">
        <v>0</v>
      </c>
      <c r="BY105" s="8">
        <f t="shared" si="570"/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0</v>
      </c>
      <c r="DW105" s="5">
        <v>0</v>
      </c>
      <c r="DX105" s="8">
        <v>0</v>
      </c>
      <c r="DY105" s="6">
        <v>0</v>
      </c>
      <c r="DZ105" s="5">
        <v>0</v>
      </c>
      <c r="EA105" s="8">
        <v>0</v>
      </c>
      <c r="EB105" s="6">
        <v>0</v>
      </c>
      <c r="EC105" s="5">
        <v>0</v>
      </c>
      <c r="ED105" s="8">
        <v>0</v>
      </c>
      <c r="EE105" s="6">
        <v>32</v>
      </c>
      <c r="EF105" s="5">
        <v>61</v>
      </c>
      <c r="EG105" s="8">
        <f t="shared" si="571"/>
        <v>1906.25</v>
      </c>
      <c r="EH105" s="6">
        <v>0</v>
      </c>
      <c r="EI105" s="5">
        <v>0</v>
      </c>
      <c r="EJ105" s="8">
        <v>0</v>
      </c>
      <c r="EK105" s="6">
        <v>0</v>
      </c>
      <c r="EL105" s="5">
        <v>0</v>
      </c>
      <c r="EM105" s="8">
        <v>0</v>
      </c>
      <c r="EN105" s="6">
        <v>0</v>
      </c>
      <c r="EO105" s="5">
        <v>0</v>
      </c>
      <c r="EP105" s="8">
        <v>0</v>
      </c>
      <c r="EQ105" s="6">
        <v>0</v>
      </c>
      <c r="ER105" s="5">
        <v>0</v>
      </c>
      <c r="ES105" s="8">
        <v>0</v>
      </c>
      <c r="ET105" s="6">
        <v>0</v>
      </c>
      <c r="EU105" s="5">
        <v>0</v>
      </c>
      <c r="EV105" s="8">
        <v>0</v>
      </c>
      <c r="EW105" s="6">
        <v>0</v>
      </c>
      <c r="EX105" s="5">
        <v>0</v>
      </c>
      <c r="EY105" s="8">
        <v>0</v>
      </c>
      <c r="EZ105" s="6">
        <v>162</v>
      </c>
      <c r="FA105" s="5">
        <v>2276</v>
      </c>
      <c r="FB105" s="8">
        <f t="shared" si="572"/>
        <v>14049.382716049384</v>
      </c>
      <c r="FC105" s="6">
        <v>0</v>
      </c>
      <c r="FD105" s="5">
        <v>0</v>
      </c>
      <c r="FE105" s="8">
        <v>0</v>
      </c>
      <c r="FF105" s="6">
        <v>0</v>
      </c>
      <c r="FG105" s="5">
        <v>0</v>
      </c>
      <c r="FH105" s="8">
        <v>0</v>
      </c>
      <c r="FI105" s="6">
        <v>5</v>
      </c>
      <c r="FJ105" s="5">
        <v>237</v>
      </c>
      <c r="FK105" s="8">
        <f>FJ105/FI105*1000</f>
        <v>47400</v>
      </c>
      <c r="FL105" s="6">
        <v>0</v>
      </c>
      <c r="FM105" s="5">
        <v>0</v>
      </c>
      <c r="FN105" s="8">
        <v>0</v>
      </c>
      <c r="FO105" s="6">
        <v>0</v>
      </c>
      <c r="FP105" s="5">
        <v>0</v>
      </c>
      <c r="FQ105" s="8">
        <v>0</v>
      </c>
      <c r="FR105" s="6">
        <v>0</v>
      </c>
      <c r="FS105" s="5">
        <v>0</v>
      </c>
      <c r="FT105" s="8">
        <v>0</v>
      </c>
      <c r="FU105" s="6">
        <v>0</v>
      </c>
      <c r="FV105" s="5">
        <v>0</v>
      </c>
      <c r="FW105" s="8">
        <v>0</v>
      </c>
      <c r="FX105" s="6">
        <v>0</v>
      </c>
      <c r="FY105" s="5">
        <v>0</v>
      </c>
      <c r="FZ105" s="8">
        <v>0</v>
      </c>
      <c r="GA105" s="6">
        <v>0</v>
      </c>
      <c r="GB105" s="5">
        <v>0</v>
      </c>
      <c r="GC105" s="8">
        <v>0</v>
      </c>
      <c r="GD105" s="6">
        <v>0</v>
      </c>
      <c r="GE105" s="5">
        <v>0</v>
      </c>
      <c r="GF105" s="8">
        <v>0</v>
      </c>
      <c r="GG105" s="6">
        <v>0</v>
      </c>
      <c r="GH105" s="5">
        <v>0</v>
      </c>
      <c r="GI105" s="8">
        <v>0</v>
      </c>
      <c r="GJ105" s="6">
        <v>0</v>
      </c>
      <c r="GK105" s="5">
        <v>0</v>
      </c>
      <c r="GL105" s="8">
        <v>0</v>
      </c>
      <c r="GM105" s="6">
        <v>0</v>
      </c>
      <c r="GN105" s="5">
        <v>0</v>
      </c>
      <c r="GO105" s="8">
        <v>0</v>
      </c>
      <c r="GP105" s="6">
        <v>0</v>
      </c>
      <c r="GQ105" s="5">
        <v>0</v>
      </c>
      <c r="GR105" s="8">
        <v>0</v>
      </c>
      <c r="GS105" s="6">
        <v>0</v>
      </c>
      <c r="GT105" s="5">
        <v>0</v>
      </c>
      <c r="GU105" s="8">
        <v>0</v>
      </c>
      <c r="GV105" s="6">
        <v>0</v>
      </c>
      <c r="GW105" s="5">
        <v>0</v>
      </c>
      <c r="GX105" s="8">
        <v>0</v>
      </c>
      <c r="GY105" s="6">
        <v>0</v>
      </c>
      <c r="GZ105" s="5">
        <v>0</v>
      </c>
      <c r="HA105" s="8">
        <v>0</v>
      </c>
      <c r="HB105" s="6">
        <v>0</v>
      </c>
      <c r="HC105" s="5">
        <v>0</v>
      </c>
      <c r="HD105" s="8">
        <v>0</v>
      </c>
      <c r="HE105" s="6">
        <v>0</v>
      </c>
      <c r="HF105" s="5">
        <v>0</v>
      </c>
      <c r="HG105" s="8">
        <v>0</v>
      </c>
      <c r="HH105" s="6">
        <v>0</v>
      </c>
      <c r="HI105" s="5">
        <v>0</v>
      </c>
      <c r="HJ105" s="8">
        <v>0</v>
      </c>
      <c r="HK105" s="6">
        <v>0</v>
      </c>
      <c r="HL105" s="5">
        <v>0</v>
      </c>
      <c r="HM105" s="8">
        <v>0</v>
      </c>
      <c r="HN105" s="6">
        <v>0</v>
      </c>
      <c r="HO105" s="5">
        <v>0</v>
      </c>
      <c r="HP105" s="8">
        <v>0</v>
      </c>
      <c r="HQ105" s="6">
        <v>0</v>
      </c>
      <c r="HR105" s="5">
        <v>0</v>
      </c>
      <c r="HS105" s="8">
        <v>0</v>
      </c>
      <c r="HT105" s="6">
        <v>0</v>
      </c>
      <c r="HU105" s="5">
        <v>0</v>
      </c>
      <c r="HV105" s="8">
        <v>0</v>
      </c>
      <c r="HW105" s="6">
        <v>0</v>
      </c>
      <c r="HX105" s="5">
        <v>0</v>
      </c>
      <c r="HY105" s="8">
        <v>0</v>
      </c>
      <c r="HZ105" s="6">
        <v>0</v>
      </c>
      <c r="IA105" s="5">
        <v>0</v>
      </c>
      <c r="IB105" s="8">
        <v>0</v>
      </c>
      <c r="IC105" s="6">
        <v>0</v>
      </c>
      <c r="ID105" s="5">
        <v>0</v>
      </c>
      <c r="IE105" s="8">
        <v>0</v>
      </c>
      <c r="IF105" s="6">
        <v>0</v>
      </c>
      <c r="IG105" s="5">
        <v>0</v>
      </c>
      <c r="IH105" s="8">
        <v>0</v>
      </c>
      <c r="II105" s="6">
        <v>0</v>
      </c>
      <c r="IJ105" s="5">
        <v>0</v>
      </c>
      <c r="IK105" s="8">
        <v>0</v>
      </c>
      <c r="IL105" s="6">
        <v>0</v>
      </c>
      <c r="IM105" s="5">
        <v>0</v>
      </c>
      <c r="IN105" s="8">
        <v>0</v>
      </c>
      <c r="IO105" s="6">
        <v>0</v>
      </c>
      <c r="IP105" s="5">
        <v>0</v>
      </c>
      <c r="IQ105" s="8">
        <v>0</v>
      </c>
      <c r="IR105" s="6">
        <v>0</v>
      </c>
      <c r="IS105" s="5">
        <v>0</v>
      </c>
      <c r="IT105" s="8">
        <v>0</v>
      </c>
      <c r="IU105" s="6">
        <v>20</v>
      </c>
      <c r="IV105" s="5">
        <v>246</v>
      </c>
      <c r="IW105" s="8">
        <f>IV105/IU105*1000</f>
        <v>12300</v>
      </c>
      <c r="IX105" s="6">
        <v>1072</v>
      </c>
      <c r="IY105" s="5">
        <v>13338</v>
      </c>
      <c r="IZ105" s="8">
        <f t="shared" si="574"/>
        <v>12442.164179104477</v>
      </c>
      <c r="JA105" s="6">
        <f t="shared" si="580"/>
        <v>1312</v>
      </c>
      <c r="JB105" s="8">
        <f t="shared" si="581"/>
        <v>16536</v>
      </c>
    </row>
    <row r="106" spans="1:262" x14ac:dyDescent="0.3">
      <c r="A106" s="43">
        <v>2011</v>
      </c>
      <c r="B106" s="44" t="s">
        <v>11</v>
      </c>
      <c r="C106" s="6">
        <v>0</v>
      </c>
      <c r="D106" s="5">
        <v>0</v>
      </c>
      <c r="E106" s="8">
        <v>0</v>
      </c>
      <c r="F106" s="6">
        <v>2</v>
      </c>
      <c r="G106" s="5">
        <v>25</v>
      </c>
      <c r="H106" s="8">
        <f t="shared" ref="H106:H108" si="582">G106/F106*1000</f>
        <v>12500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f t="shared" si="568"/>
        <v>0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f t="shared" si="569"/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0</v>
      </c>
      <c r="BX106" s="5">
        <v>0</v>
      </c>
      <c r="BY106" s="8">
        <f t="shared" si="570"/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0</v>
      </c>
      <c r="DW106" s="5">
        <v>0</v>
      </c>
      <c r="DX106" s="8">
        <v>0</v>
      </c>
      <c r="DY106" s="6">
        <v>0</v>
      </c>
      <c r="DZ106" s="5">
        <v>0</v>
      </c>
      <c r="EA106" s="8">
        <v>0</v>
      </c>
      <c r="EB106" s="6">
        <v>0</v>
      </c>
      <c r="EC106" s="5">
        <v>0</v>
      </c>
      <c r="ED106" s="8">
        <v>0</v>
      </c>
      <c r="EE106" s="6">
        <v>6</v>
      </c>
      <c r="EF106" s="5">
        <v>69</v>
      </c>
      <c r="EG106" s="8">
        <f t="shared" si="571"/>
        <v>11500</v>
      </c>
      <c r="EH106" s="6">
        <v>0</v>
      </c>
      <c r="EI106" s="5">
        <v>0</v>
      </c>
      <c r="EJ106" s="8">
        <v>0</v>
      </c>
      <c r="EK106" s="6">
        <v>0</v>
      </c>
      <c r="EL106" s="5">
        <v>0</v>
      </c>
      <c r="EM106" s="8">
        <v>0</v>
      </c>
      <c r="EN106" s="6">
        <v>0</v>
      </c>
      <c r="EO106" s="5">
        <v>0</v>
      </c>
      <c r="EP106" s="8">
        <v>0</v>
      </c>
      <c r="EQ106" s="6">
        <v>0</v>
      </c>
      <c r="ER106" s="5">
        <v>0</v>
      </c>
      <c r="ES106" s="8">
        <v>0</v>
      </c>
      <c r="ET106" s="6">
        <v>0</v>
      </c>
      <c r="EU106" s="5">
        <v>0</v>
      </c>
      <c r="EV106" s="8">
        <v>0</v>
      </c>
      <c r="EW106" s="6">
        <v>0</v>
      </c>
      <c r="EX106" s="5">
        <v>0</v>
      </c>
      <c r="EY106" s="8">
        <v>0</v>
      </c>
      <c r="EZ106" s="6">
        <v>106</v>
      </c>
      <c r="FA106" s="5">
        <v>1353</v>
      </c>
      <c r="FB106" s="8">
        <f t="shared" si="572"/>
        <v>12764.150943396226</v>
      </c>
      <c r="FC106" s="6">
        <v>0</v>
      </c>
      <c r="FD106" s="5">
        <v>0</v>
      </c>
      <c r="FE106" s="8">
        <v>0</v>
      </c>
      <c r="FF106" s="6">
        <v>0</v>
      </c>
      <c r="FG106" s="5">
        <v>0</v>
      </c>
      <c r="FH106" s="8">
        <v>0</v>
      </c>
      <c r="FI106" s="6">
        <v>0</v>
      </c>
      <c r="FJ106" s="5">
        <v>0</v>
      </c>
      <c r="FK106" s="8">
        <v>0</v>
      </c>
      <c r="FL106" s="6">
        <v>0</v>
      </c>
      <c r="FM106" s="5">
        <v>0</v>
      </c>
      <c r="FN106" s="8">
        <v>0</v>
      </c>
      <c r="FO106" s="6">
        <v>0</v>
      </c>
      <c r="FP106" s="5">
        <v>0</v>
      </c>
      <c r="FQ106" s="8">
        <v>0</v>
      </c>
      <c r="FR106" s="6">
        <v>0</v>
      </c>
      <c r="FS106" s="5">
        <v>0</v>
      </c>
      <c r="FT106" s="8">
        <v>0</v>
      </c>
      <c r="FU106" s="6">
        <v>0</v>
      </c>
      <c r="FV106" s="5">
        <v>0</v>
      </c>
      <c r="FW106" s="8">
        <v>0</v>
      </c>
      <c r="FX106" s="6">
        <v>0</v>
      </c>
      <c r="FY106" s="5">
        <v>0</v>
      </c>
      <c r="FZ106" s="8">
        <v>0</v>
      </c>
      <c r="GA106" s="6">
        <v>0</v>
      </c>
      <c r="GB106" s="5">
        <v>0</v>
      </c>
      <c r="GC106" s="8">
        <v>0</v>
      </c>
      <c r="GD106" s="6">
        <v>0</v>
      </c>
      <c r="GE106" s="5">
        <v>0</v>
      </c>
      <c r="GF106" s="8">
        <v>0</v>
      </c>
      <c r="GG106" s="6">
        <v>0</v>
      </c>
      <c r="GH106" s="5">
        <v>0</v>
      </c>
      <c r="GI106" s="8">
        <v>0</v>
      </c>
      <c r="GJ106" s="6">
        <v>0</v>
      </c>
      <c r="GK106" s="5">
        <v>0</v>
      </c>
      <c r="GL106" s="8">
        <v>0</v>
      </c>
      <c r="GM106" s="6">
        <v>0</v>
      </c>
      <c r="GN106" s="5">
        <v>0</v>
      </c>
      <c r="GO106" s="8">
        <v>0</v>
      </c>
      <c r="GP106" s="6">
        <v>0</v>
      </c>
      <c r="GQ106" s="5">
        <v>0</v>
      </c>
      <c r="GR106" s="8">
        <v>0</v>
      </c>
      <c r="GS106" s="6">
        <v>0</v>
      </c>
      <c r="GT106" s="5">
        <v>0</v>
      </c>
      <c r="GU106" s="8">
        <v>0</v>
      </c>
      <c r="GV106" s="6">
        <v>0</v>
      </c>
      <c r="GW106" s="5">
        <v>0</v>
      </c>
      <c r="GX106" s="8">
        <v>0</v>
      </c>
      <c r="GY106" s="6">
        <v>0</v>
      </c>
      <c r="GZ106" s="5">
        <v>0</v>
      </c>
      <c r="HA106" s="8">
        <v>0</v>
      </c>
      <c r="HB106" s="6">
        <v>0</v>
      </c>
      <c r="HC106" s="5">
        <v>0</v>
      </c>
      <c r="HD106" s="8">
        <v>0</v>
      </c>
      <c r="HE106" s="6">
        <v>0</v>
      </c>
      <c r="HF106" s="5">
        <v>0</v>
      </c>
      <c r="HG106" s="8">
        <v>0</v>
      </c>
      <c r="HH106" s="6">
        <v>0</v>
      </c>
      <c r="HI106" s="5">
        <v>0</v>
      </c>
      <c r="HJ106" s="8">
        <v>0</v>
      </c>
      <c r="HK106" s="6">
        <v>0</v>
      </c>
      <c r="HL106" s="5">
        <v>0</v>
      </c>
      <c r="HM106" s="8">
        <v>0</v>
      </c>
      <c r="HN106" s="6">
        <v>0</v>
      </c>
      <c r="HO106" s="5">
        <v>0</v>
      </c>
      <c r="HP106" s="8">
        <v>0</v>
      </c>
      <c r="HQ106" s="6">
        <v>0</v>
      </c>
      <c r="HR106" s="5">
        <v>0</v>
      </c>
      <c r="HS106" s="8">
        <v>0</v>
      </c>
      <c r="HT106" s="6">
        <v>0</v>
      </c>
      <c r="HU106" s="5">
        <v>0</v>
      </c>
      <c r="HV106" s="8">
        <v>0</v>
      </c>
      <c r="HW106" s="6">
        <v>0</v>
      </c>
      <c r="HX106" s="5">
        <v>0</v>
      </c>
      <c r="HY106" s="8">
        <v>0</v>
      </c>
      <c r="HZ106" s="6">
        <v>0</v>
      </c>
      <c r="IA106" s="5">
        <v>0</v>
      </c>
      <c r="IB106" s="8">
        <v>0</v>
      </c>
      <c r="IC106" s="6">
        <v>0</v>
      </c>
      <c r="ID106" s="5">
        <v>0</v>
      </c>
      <c r="IE106" s="8">
        <v>0</v>
      </c>
      <c r="IF106" s="6">
        <v>0</v>
      </c>
      <c r="IG106" s="5">
        <v>0</v>
      </c>
      <c r="IH106" s="8">
        <v>0</v>
      </c>
      <c r="II106" s="6">
        <v>0</v>
      </c>
      <c r="IJ106" s="5">
        <v>0</v>
      </c>
      <c r="IK106" s="8">
        <v>0</v>
      </c>
      <c r="IL106" s="6">
        <v>0</v>
      </c>
      <c r="IM106" s="5">
        <v>0</v>
      </c>
      <c r="IN106" s="8">
        <v>0</v>
      </c>
      <c r="IO106" s="6">
        <v>0</v>
      </c>
      <c r="IP106" s="5">
        <v>0</v>
      </c>
      <c r="IQ106" s="8">
        <v>0</v>
      </c>
      <c r="IR106" s="6">
        <v>0</v>
      </c>
      <c r="IS106" s="5">
        <v>0</v>
      </c>
      <c r="IT106" s="8">
        <v>0</v>
      </c>
      <c r="IU106" s="6">
        <v>17</v>
      </c>
      <c r="IV106" s="5">
        <v>254</v>
      </c>
      <c r="IW106" s="8">
        <f t="shared" si="573"/>
        <v>14941.176470588236</v>
      </c>
      <c r="IX106" s="6">
        <v>821</v>
      </c>
      <c r="IY106" s="5">
        <v>10709</v>
      </c>
      <c r="IZ106" s="8">
        <f t="shared" si="574"/>
        <v>13043.848964677221</v>
      </c>
      <c r="JA106" s="6">
        <f t="shared" si="580"/>
        <v>952</v>
      </c>
      <c r="JB106" s="8">
        <f t="shared" si="581"/>
        <v>12410</v>
      </c>
    </row>
    <row r="107" spans="1:262" x14ac:dyDescent="0.3">
      <c r="A107" s="43">
        <v>2011</v>
      </c>
      <c r="B107" s="44" t="s">
        <v>12</v>
      </c>
      <c r="C107" s="6">
        <v>0</v>
      </c>
      <c r="D107" s="5">
        <v>0</v>
      </c>
      <c r="E107" s="8">
        <v>0</v>
      </c>
      <c r="F107" s="6">
        <v>2</v>
      </c>
      <c r="G107" s="5">
        <v>25</v>
      </c>
      <c r="H107" s="8">
        <f t="shared" si="582"/>
        <v>12500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f t="shared" si="568"/>
        <v>0</v>
      </c>
      <c r="BE107" s="6">
        <v>0</v>
      </c>
      <c r="BF107" s="5">
        <v>0</v>
      </c>
      <c r="BG107" s="8"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f t="shared" si="569"/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0</v>
      </c>
      <c r="BX107" s="5">
        <v>0</v>
      </c>
      <c r="BY107" s="8">
        <f t="shared" si="570"/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v>0</v>
      </c>
      <c r="CL107" s="6">
        <v>0</v>
      </c>
      <c r="CM107" s="5">
        <v>0</v>
      </c>
      <c r="CN107" s="8">
        <v>0</v>
      </c>
      <c r="CO107" s="6">
        <v>6</v>
      </c>
      <c r="CP107" s="5">
        <v>108</v>
      </c>
      <c r="CQ107" s="8">
        <f t="shared" ref="CQ107" si="583">CP107/CO107*1000</f>
        <v>18000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0</v>
      </c>
      <c r="DW107" s="5">
        <v>0</v>
      </c>
      <c r="DX107" s="8">
        <v>0</v>
      </c>
      <c r="DY107" s="6">
        <v>0</v>
      </c>
      <c r="DZ107" s="5">
        <v>0</v>
      </c>
      <c r="EA107" s="8">
        <v>0</v>
      </c>
      <c r="EB107" s="6">
        <v>0</v>
      </c>
      <c r="EC107" s="5">
        <v>0</v>
      </c>
      <c r="ED107" s="8">
        <v>0</v>
      </c>
      <c r="EE107" s="6">
        <v>8</v>
      </c>
      <c r="EF107" s="5">
        <v>30</v>
      </c>
      <c r="EG107" s="8">
        <f t="shared" si="571"/>
        <v>3750</v>
      </c>
      <c r="EH107" s="6">
        <v>0</v>
      </c>
      <c r="EI107" s="5">
        <v>0</v>
      </c>
      <c r="EJ107" s="8">
        <v>0</v>
      </c>
      <c r="EK107" s="6">
        <v>0</v>
      </c>
      <c r="EL107" s="5">
        <v>0</v>
      </c>
      <c r="EM107" s="8">
        <v>0</v>
      </c>
      <c r="EN107" s="6">
        <v>0</v>
      </c>
      <c r="EO107" s="5">
        <v>0</v>
      </c>
      <c r="EP107" s="8">
        <v>0</v>
      </c>
      <c r="EQ107" s="6">
        <v>0</v>
      </c>
      <c r="ER107" s="5">
        <v>0</v>
      </c>
      <c r="ES107" s="8">
        <v>0</v>
      </c>
      <c r="ET107" s="6">
        <v>0</v>
      </c>
      <c r="EU107" s="5">
        <v>0</v>
      </c>
      <c r="EV107" s="8">
        <v>0</v>
      </c>
      <c r="EW107" s="6">
        <v>0</v>
      </c>
      <c r="EX107" s="5">
        <v>0</v>
      </c>
      <c r="EY107" s="8">
        <v>0</v>
      </c>
      <c r="EZ107" s="6">
        <v>144</v>
      </c>
      <c r="FA107" s="5">
        <v>1725</v>
      </c>
      <c r="FB107" s="8">
        <f t="shared" si="572"/>
        <v>11979.166666666666</v>
      </c>
      <c r="FC107" s="6">
        <v>0</v>
      </c>
      <c r="FD107" s="5">
        <v>0</v>
      </c>
      <c r="FE107" s="8">
        <v>0</v>
      </c>
      <c r="FF107" s="6">
        <v>0</v>
      </c>
      <c r="FG107" s="5">
        <v>0</v>
      </c>
      <c r="FH107" s="8">
        <v>0</v>
      </c>
      <c r="FI107" s="6">
        <v>3</v>
      </c>
      <c r="FJ107" s="5">
        <v>111</v>
      </c>
      <c r="FK107" s="8">
        <f>FJ107/FI107*1000</f>
        <v>37000</v>
      </c>
      <c r="FL107" s="6">
        <v>0</v>
      </c>
      <c r="FM107" s="5">
        <v>0</v>
      </c>
      <c r="FN107" s="8">
        <v>0</v>
      </c>
      <c r="FO107" s="6">
        <v>0</v>
      </c>
      <c r="FP107" s="5">
        <v>0</v>
      </c>
      <c r="FQ107" s="8">
        <v>0</v>
      </c>
      <c r="FR107" s="6">
        <v>0</v>
      </c>
      <c r="FS107" s="5">
        <v>0</v>
      </c>
      <c r="FT107" s="8">
        <v>0</v>
      </c>
      <c r="FU107" s="6">
        <v>0</v>
      </c>
      <c r="FV107" s="5">
        <v>0</v>
      </c>
      <c r="FW107" s="8">
        <v>0</v>
      </c>
      <c r="FX107" s="6">
        <v>0</v>
      </c>
      <c r="FY107" s="5">
        <v>0</v>
      </c>
      <c r="FZ107" s="8">
        <v>0</v>
      </c>
      <c r="GA107" s="6">
        <v>0</v>
      </c>
      <c r="GB107" s="5">
        <v>0</v>
      </c>
      <c r="GC107" s="8">
        <v>0</v>
      </c>
      <c r="GD107" s="6">
        <v>0</v>
      </c>
      <c r="GE107" s="5">
        <v>0</v>
      </c>
      <c r="GF107" s="8">
        <v>0</v>
      </c>
      <c r="GG107" s="6">
        <v>0</v>
      </c>
      <c r="GH107" s="5">
        <v>0</v>
      </c>
      <c r="GI107" s="8">
        <v>0</v>
      </c>
      <c r="GJ107" s="6">
        <v>0</v>
      </c>
      <c r="GK107" s="5">
        <v>0</v>
      </c>
      <c r="GL107" s="8">
        <v>0</v>
      </c>
      <c r="GM107" s="6">
        <v>0</v>
      </c>
      <c r="GN107" s="5">
        <v>0</v>
      </c>
      <c r="GO107" s="8">
        <v>0</v>
      </c>
      <c r="GP107" s="6">
        <v>0</v>
      </c>
      <c r="GQ107" s="5">
        <v>0</v>
      </c>
      <c r="GR107" s="8">
        <v>0</v>
      </c>
      <c r="GS107" s="6">
        <v>0</v>
      </c>
      <c r="GT107" s="5">
        <v>0</v>
      </c>
      <c r="GU107" s="8">
        <v>0</v>
      </c>
      <c r="GV107" s="6">
        <v>0</v>
      </c>
      <c r="GW107" s="5">
        <v>0</v>
      </c>
      <c r="GX107" s="8">
        <v>0</v>
      </c>
      <c r="GY107" s="6">
        <v>0</v>
      </c>
      <c r="GZ107" s="5">
        <v>0</v>
      </c>
      <c r="HA107" s="8">
        <v>0</v>
      </c>
      <c r="HB107" s="6">
        <v>0</v>
      </c>
      <c r="HC107" s="5">
        <v>0</v>
      </c>
      <c r="HD107" s="8">
        <v>0</v>
      </c>
      <c r="HE107" s="6">
        <v>0</v>
      </c>
      <c r="HF107" s="5">
        <v>0</v>
      </c>
      <c r="HG107" s="8">
        <v>0</v>
      </c>
      <c r="HH107" s="6">
        <v>0</v>
      </c>
      <c r="HI107" s="5">
        <v>0</v>
      </c>
      <c r="HJ107" s="8">
        <v>0</v>
      </c>
      <c r="HK107" s="6">
        <v>0</v>
      </c>
      <c r="HL107" s="5">
        <v>0</v>
      </c>
      <c r="HM107" s="8">
        <v>0</v>
      </c>
      <c r="HN107" s="6">
        <v>0</v>
      </c>
      <c r="HO107" s="5">
        <v>0</v>
      </c>
      <c r="HP107" s="8">
        <v>0</v>
      </c>
      <c r="HQ107" s="6">
        <v>0</v>
      </c>
      <c r="HR107" s="5">
        <v>0</v>
      </c>
      <c r="HS107" s="8">
        <v>0</v>
      </c>
      <c r="HT107" s="6">
        <v>0</v>
      </c>
      <c r="HU107" s="5">
        <v>0</v>
      </c>
      <c r="HV107" s="8">
        <v>0</v>
      </c>
      <c r="HW107" s="6">
        <v>0</v>
      </c>
      <c r="HX107" s="5">
        <v>0</v>
      </c>
      <c r="HY107" s="8">
        <v>0</v>
      </c>
      <c r="HZ107" s="6">
        <v>0</v>
      </c>
      <c r="IA107" s="5">
        <v>0</v>
      </c>
      <c r="IB107" s="8">
        <v>0</v>
      </c>
      <c r="IC107" s="6">
        <v>0</v>
      </c>
      <c r="ID107" s="5">
        <v>0</v>
      </c>
      <c r="IE107" s="8">
        <v>0</v>
      </c>
      <c r="IF107" s="6">
        <v>0</v>
      </c>
      <c r="IG107" s="5">
        <v>0</v>
      </c>
      <c r="IH107" s="8">
        <v>0</v>
      </c>
      <c r="II107" s="6">
        <v>0</v>
      </c>
      <c r="IJ107" s="5">
        <v>0</v>
      </c>
      <c r="IK107" s="8">
        <v>0</v>
      </c>
      <c r="IL107" s="6">
        <v>0</v>
      </c>
      <c r="IM107" s="5">
        <v>0</v>
      </c>
      <c r="IN107" s="8">
        <v>0</v>
      </c>
      <c r="IO107" s="6">
        <v>0</v>
      </c>
      <c r="IP107" s="5">
        <v>0</v>
      </c>
      <c r="IQ107" s="8">
        <v>0</v>
      </c>
      <c r="IR107" s="6">
        <v>0</v>
      </c>
      <c r="IS107" s="5">
        <v>0</v>
      </c>
      <c r="IT107" s="8">
        <v>0</v>
      </c>
      <c r="IU107" s="6">
        <v>46</v>
      </c>
      <c r="IV107" s="5">
        <v>664</v>
      </c>
      <c r="IW107" s="8">
        <f t="shared" si="573"/>
        <v>14434.782608695652</v>
      </c>
      <c r="IX107" s="6">
        <v>825</v>
      </c>
      <c r="IY107" s="5">
        <v>10568</v>
      </c>
      <c r="IZ107" s="8">
        <f t="shared" si="574"/>
        <v>12809.69696969697</v>
      </c>
      <c r="JA107" s="6">
        <f t="shared" si="580"/>
        <v>1034</v>
      </c>
      <c r="JB107" s="8">
        <f t="shared" si="581"/>
        <v>13231</v>
      </c>
    </row>
    <row r="108" spans="1:262" x14ac:dyDescent="0.3">
      <c r="A108" s="43">
        <v>2011</v>
      </c>
      <c r="B108" s="44" t="s">
        <v>13</v>
      </c>
      <c r="C108" s="6">
        <v>0</v>
      </c>
      <c r="D108" s="5">
        <v>0</v>
      </c>
      <c r="E108" s="8">
        <v>0</v>
      </c>
      <c r="F108" s="6">
        <v>2</v>
      </c>
      <c r="G108" s="5">
        <v>29</v>
      </c>
      <c r="H108" s="8">
        <f t="shared" si="582"/>
        <v>14500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11</v>
      </c>
      <c r="AZ108" s="5">
        <v>168</v>
      </c>
      <c r="BA108" s="8">
        <f t="shared" si="577"/>
        <v>15272.727272727274</v>
      </c>
      <c r="BB108" s="6">
        <v>0</v>
      </c>
      <c r="BC108" s="5">
        <v>0</v>
      </c>
      <c r="BD108" s="8">
        <f t="shared" si="568"/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f t="shared" si="569"/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0</v>
      </c>
      <c r="BX108" s="5">
        <v>0</v>
      </c>
      <c r="BY108" s="8">
        <f t="shared" si="570"/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0</v>
      </c>
      <c r="CM108" s="5">
        <v>0</v>
      </c>
      <c r="CN108" s="8">
        <v>0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0</v>
      </c>
      <c r="DW108" s="5">
        <v>0</v>
      </c>
      <c r="DX108" s="8">
        <v>0</v>
      </c>
      <c r="DY108" s="6">
        <v>0</v>
      </c>
      <c r="DZ108" s="5">
        <v>0</v>
      </c>
      <c r="EA108" s="8">
        <v>0</v>
      </c>
      <c r="EB108" s="6">
        <v>0</v>
      </c>
      <c r="EC108" s="5">
        <v>0</v>
      </c>
      <c r="ED108" s="8">
        <v>0</v>
      </c>
      <c r="EE108" s="6">
        <v>6</v>
      </c>
      <c r="EF108" s="5">
        <v>816</v>
      </c>
      <c r="EG108" s="8">
        <f t="shared" si="571"/>
        <v>136000</v>
      </c>
      <c r="EH108" s="6">
        <v>0</v>
      </c>
      <c r="EI108" s="5">
        <v>0</v>
      </c>
      <c r="EJ108" s="8">
        <v>0</v>
      </c>
      <c r="EK108" s="6">
        <v>0</v>
      </c>
      <c r="EL108" s="5">
        <v>0</v>
      </c>
      <c r="EM108" s="8">
        <v>0</v>
      </c>
      <c r="EN108" s="6">
        <v>0</v>
      </c>
      <c r="EO108" s="5">
        <v>0</v>
      </c>
      <c r="EP108" s="8">
        <v>0</v>
      </c>
      <c r="EQ108" s="6">
        <v>0</v>
      </c>
      <c r="ER108" s="5">
        <v>0</v>
      </c>
      <c r="ES108" s="8">
        <v>0</v>
      </c>
      <c r="ET108" s="6">
        <v>0</v>
      </c>
      <c r="EU108" s="5">
        <v>0</v>
      </c>
      <c r="EV108" s="8">
        <v>0</v>
      </c>
      <c r="EW108" s="6">
        <v>0</v>
      </c>
      <c r="EX108" s="5">
        <v>0</v>
      </c>
      <c r="EY108" s="8">
        <v>0</v>
      </c>
      <c r="EZ108" s="6">
        <v>70</v>
      </c>
      <c r="FA108" s="5">
        <v>886</v>
      </c>
      <c r="FB108" s="8">
        <f t="shared" si="572"/>
        <v>12657.142857142857</v>
      </c>
      <c r="FC108" s="6">
        <v>0</v>
      </c>
      <c r="FD108" s="5">
        <v>0</v>
      </c>
      <c r="FE108" s="8">
        <v>0</v>
      </c>
      <c r="FF108" s="6">
        <v>0</v>
      </c>
      <c r="FG108" s="5">
        <v>0</v>
      </c>
      <c r="FH108" s="8">
        <v>0</v>
      </c>
      <c r="FI108" s="6">
        <v>0</v>
      </c>
      <c r="FJ108" s="5">
        <v>0</v>
      </c>
      <c r="FK108" s="8">
        <v>0</v>
      </c>
      <c r="FL108" s="6">
        <v>0</v>
      </c>
      <c r="FM108" s="5">
        <v>0</v>
      </c>
      <c r="FN108" s="8">
        <v>0</v>
      </c>
      <c r="FO108" s="6">
        <v>0</v>
      </c>
      <c r="FP108" s="5">
        <v>0</v>
      </c>
      <c r="FQ108" s="8">
        <v>0</v>
      </c>
      <c r="FR108" s="6">
        <v>0</v>
      </c>
      <c r="FS108" s="5">
        <v>0</v>
      </c>
      <c r="FT108" s="8">
        <v>0</v>
      </c>
      <c r="FU108" s="6">
        <v>0</v>
      </c>
      <c r="FV108" s="5">
        <v>0</v>
      </c>
      <c r="FW108" s="8">
        <v>0</v>
      </c>
      <c r="FX108" s="6">
        <v>0</v>
      </c>
      <c r="FY108" s="5">
        <v>0</v>
      </c>
      <c r="FZ108" s="8">
        <v>0</v>
      </c>
      <c r="GA108" s="6">
        <v>0</v>
      </c>
      <c r="GB108" s="5">
        <v>0</v>
      </c>
      <c r="GC108" s="8">
        <v>0</v>
      </c>
      <c r="GD108" s="6">
        <v>0</v>
      </c>
      <c r="GE108" s="5">
        <v>0</v>
      </c>
      <c r="GF108" s="8">
        <v>0</v>
      </c>
      <c r="GG108" s="6">
        <v>0</v>
      </c>
      <c r="GH108" s="5">
        <v>0</v>
      </c>
      <c r="GI108" s="8">
        <v>0</v>
      </c>
      <c r="GJ108" s="6">
        <v>0</v>
      </c>
      <c r="GK108" s="5">
        <v>0</v>
      </c>
      <c r="GL108" s="8">
        <v>0</v>
      </c>
      <c r="GM108" s="6">
        <v>0</v>
      </c>
      <c r="GN108" s="5">
        <v>0</v>
      </c>
      <c r="GO108" s="8">
        <v>0</v>
      </c>
      <c r="GP108" s="6">
        <v>0</v>
      </c>
      <c r="GQ108" s="5">
        <v>0</v>
      </c>
      <c r="GR108" s="8">
        <v>0</v>
      </c>
      <c r="GS108" s="6">
        <v>0</v>
      </c>
      <c r="GT108" s="5">
        <v>0</v>
      </c>
      <c r="GU108" s="8">
        <v>0</v>
      </c>
      <c r="GV108" s="6">
        <v>0</v>
      </c>
      <c r="GW108" s="5">
        <v>0</v>
      </c>
      <c r="GX108" s="8">
        <v>0</v>
      </c>
      <c r="GY108" s="6">
        <v>0</v>
      </c>
      <c r="GZ108" s="5">
        <v>0</v>
      </c>
      <c r="HA108" s="8">
        <v>0</v>
      </c>
      <c r="HB108" s="6">
        <v>0</v>
      </c>
      <c r="HC108" s="5">
        <v>0</v>
      </c>
      <c r="HD108" s="8">
        <v>0</v>
      </c>
      <c r="HE108" s="6">
        <v>0</v>
      </c>
      <c r="HF108" s="5">
        <v>0</v>
      </c>
      <c r="HG108" s="8">
        <v>0</v>
      </c>
      <c r="HH108" s="6">
        <v>0</v>
      </c>
      <c r="HI108" s="5">
        <v>0</v>
      </c>
      <c r="HJ108" s="8">
        <v>0</v>
      </c>
      <c r="HK108" s="6">
        <v>0</v>
      </c>
      <c r="HL108" s="5">
        <v>0</v>
      </c>
      <c r="HM108" s="8">
        <v>0</v>
      </c>
      <c r="HN108" s="6">
        <v>0</v>
      </c>
      <c r="HO108" s="5">
        <v>0</v>
      </c>
      <c r="HP108" s="8">
        <v>0</v>
      </c>
      <c r="HQ108" s="6">
        <v>0</v>
      </c>
      <c r="HR108" s="5">
        <v>0</v>
      </c>
      <c r="HS108" s="8">
        <v>0</v>
      </c>
      <c r="HT108" s="6">
        <v>0</v>
      </c>
      <c r="HU108" s="5">
        <v>0</v>
      </c>
      <c r="HV108" s="8">
        <v>0</v>
      </c>
      <c r="HW108" s="6">
        <v>0</v>
      </c>
      <c r="HX108" s="5">
        <v>0</v>
      </c>
      <c r="HY108" s="8">
        <v>0</v>
      </c>
      <c r="HZ108" s="6">
        <v>0</v>
      </c>
      <c r="IA108" s="5">
        <v>0</v>
      </c>
      <c r="IB108" s="8">
        <v>0</v>
      </c>
      <c r="IC108" s="6">
        <v>0</v>
      </c>
      <c r="ID108" s="5">
        <v>0</v>
      </c>
      <c r="IE108" s="8">
        <v>0</v>
      </c>
      <c r="IF108" s="6">
        <v>0</v>
      </c>
      <c r="IG108" s="5">
        <v>0</v>
      </c>
      <c r="IH108" s="8">
        <v>0</v>
      </c>
      <c r="II108" s="6">
        <v>0</v>
      </c>
      <c r="IJ108" s="5">
        <v>0</v>
      </c>
      <c r="IK108" s="8">
        <v>0</v>
      </c>
      <c r="IL108" s="6">
        <v>0</v>
      </c>
      <c r="IM108" s="5">
        <v>0</v>
      </c>
      <c r="IN108" s="8">
        <v>0</v>
      </c>
      <c r="IO108" s="6">
        <v>0</v>
      </c>
      <c r="IP108" s="5">
        <v>0</v>
      </c>
      <c r="IQ108" s="8">
        <v>0</v>
      </c>
      <c r="IR108" s="6">
        <v>0</v>
      </c>
      <c r="IS108" s="5">
        <v>0</v>
      </c>
      <c r="IT108" s="8">
        <v>0</v>
      </c>
      <c r="IU108" s="6">
        <v>35</v>
      </c>
      <c r="IV108" s="5">
        <v>537</v>
      </c>
      <c r="IW108" s="8">
        <f t="shared" si="573"/>
        <v>15342.857142857143</v>
      </c>
      <c r="IX108" s="6">
        <v>0</v>
      </c>
      <c r="IY108" s="5">
        <v>0</v>
      </c>
      <c r="IZ108" s="8">
        <v>0</v>
      </c>
      <c r="JA108" s="6">
        <f t="shared" si="580"/>
        <v>124</v>
      </c>
      <c r="JB108" s="8">
        <f t="shared" si="581"/>
        <v>2436</v>
      </c>
    </row>
    <row r="109" spans="1:262" ht="15" thickBot="1" x14ac:dyDescent="0.35">
      <c r="A109" s="50"/>
      <c r="B109" s="51" t="s">
        <v>14</v>
      </c>
      <c r="C109" s="35">
        <f>SUM(C97:C108)</f>
        <v>0</v>
      </c>
      <c r="D109" s="34">
        <f>SUM(D97:D108)</f>
        <v>0</v>
      </c>
      <c r="E109" s="36"/>
      <c r="F109" s="35">
        <f>SUM(F97:F108)</f>
        <v>14</v>
      </c>
      <c r="G109" s="34">
        <f>SUM(G97:G108)</f>
        <v>173</v>
      </c>
      <c r="H109" s="36"/>
      <c r="I109" s="35">
        <f>SUM(I97:I108)</f>
        <v>0</v>
      </c>
      <c r="J109" s="34">
        <f>SUM(J97:J108)</f>
        <v>0</v>
      </c>
      <c r="K109" s="36"/>
      <c r="L109" s="35">
        <f>SUM(L97:L108)</f>
        <v>0</v>
      </c>
      <c r="M109" s="34">
        <f>SUM(M97:M108)</f>
        <v>0</v>
      </c>
      <c r="N109" s="36"/>
      <c r="O109" s="35">
        <f>SUM(O97:O108)</f>
        <v>0</v>
      </c>
      <c r="P109" s="34">
        <f>SUM(P97:P108)</f>
        <v>0</v>
      </c>
      <c r="Q109" s="36"/>
      <c r="R109" s="35">
        <f>SUM(R97:R108)</f>
        <v>0</v>
      </c>
      <c r="S109" s="34">
        <f>SUM(S97:S108)</f>
        <v>0</v>
      </c>
      <c r="T109" s="36"/>
      <c r="U109" s="35">
        <f>SUM(U97:U108)</f>
        <v>0</v>
      </c>
      <c r="V109" s="34">
        <f>SUM(V97:V108)</f>
        <v>0</v>
      </c>
      <c r="W109" s="36"/>
      <c r="X109" s="35">
        <f>SUM(X97:X108)</f>
        <v>0</v>
      </c>
      <c r="Y109" s="34">
        <f>SUM(Y97:Y108)</f>
        <v>0</v>
      </c>
      <c r="Z109" s="36"/>
      <c r="AA109" s="35">
        <f>SUM(AA97:AA108)</f>
        <v>0</v>
      </c>
      <c r="AB109" s="34">
        <f>SUM(AB97:AB108)</f>
        <v>0</v>
      </c>
      <c r="AC109" s="36"/>
      <c r="AD109" s="35">
        <f t="shared" ref="AD109:AE109" si="584">SUM(AD97:AD108)</f>
        <v>0</v>
      </c>
      <c r="AE109" s="34">
        <f t="shared" si="584"/>
        <v>0</v>
      </c>
      <c r="AF109" s="36"/>
      <c r="AG109" s="35">
        <f>SUM(AG97:AG108)</f>
        <v>0</v>
      </c>
      <c r="AH109" s="34">
        <f>SUM(AH97:AH108)</f>
        <v>0</v>
      </c>
      <c r="AI109" s="36"/>
      <c r="AJ109" s="35">
        <f>SUM(AJ97:AJ108)</f>
        <v>0</v>
      </c>
      <c r="AK109" s="34">
        <f>SUM(AK97:AK108)</f>
        <v>0</v>
      </c>
      <c r="AL109" s="36"/>
      <c r="AM109" s="35">
        <f>SUM(AM97:AM108)</f>
        <v>0</v>
      </c>
      <c r="AN109" s="34">
        <f>SUM(AN97:AN108)</f>
        <v>0</v>
      </c>
      <c r="AO109" s="36"/>
      <c r="AP109" s="35">
        <f>SUM(AP97:AP108)</f>
        <v>0</v>
      </c>
      <c r="AQ109" s="34">
        <f>SUM(AQ97:AQ108)</f>
        <v>0</v>
      </c>
      <c r="AR109" s="36"/>
      <c r="AS109" s="35">
        <f>SUM(AS97:AS108)</f>
        <v>0</v>
      </c>
      <c r="AT109" s="34">
        <f>SUM(AT97:AT108)</f>
        <v>0</v>
      </c>
      <c r="AU109" s="36"/>
      <c r="AV109" s="35">
        <f>SUM(AV97:AV108)</f>
        <v>0</v>
      </c>
      <c r="AW109" s="34">
        <f>SUM(AW97:AW108)</f>
        <v>0</v>
      </c>
      <c r="AX109" s="36"/>
      <c r="AY109" s="35">
        <f t="shared" ref="AY109:AZ109" si="585">SUM(AY97:AY108)</f>
        <v>34</v>
      </c>
      <c r="AZ109" s="34">
        <f t="shared" si="585"/>
        <v>559</v>
      </c>
      <c r="BA109" s="36"/>
      <c r="BB109" s="35">
        <f t="shared" ref="BB109:BC109" si="586">SUM(BB97:BB108)</f>
        <v>0</v>
      </c>
      <c r="BC109" s="34">
        <f t="shared" si="586"/>
        <v>0</v>
      </c>
      <c r="BD109" s="36"/>
      <c r="BE109" s="35">
        <f t="shared" ref="BE109:BF109" si="587">SUM(BE97:BE108)</f>
        <v>0</v>
      </c>
      <c r="BF109" s="34">
        <f t="shared" si="587"/>
        <v>0</v>
      </c>
      <c r="BG109" s="36"/>
      <c r="BH109" s="35">
        <f t="shared" ref="BH109:BI109" si="588">SUM(BH97:BH108)</f>
        <v>0</v>
      </c>
      <c r="BI109" s="34">
        <f t="shared" si="588"/>
        <v>0</v>
      </c>
      <c r="BJ109" s="36"/>
      <c r="BK109" s="35">
        <f t="shared" ref="BK109:BL109" si="589">SUM(BK97:BK108)</f>
        <v>0</v>
      </c>
      <c r="BL109" s="34">
        <f t="shared" si="589"/>
        <v>0</v>
      </c>
      <c r="BM109" s="36"/>
      <c r="BN109" s="35">
        <f t="shared" ref="BN109:BO109" si="590">SUM(BN97:BN108)</f>
        <v>0</v>
      </c>
      <c r="BO109" s="34">
        <f t="shared" si="590"/>
        <v>0</v>
      </c>
      <c r="BP109" s="36"/>
      <c r="BQ109" s="35">
        <f t="shared" ref="BQ109:BR109" si="591">SUM(BQ97:BQ108)</f>
        <v>0</v>
      </c>
      <c r="BR109" s="34">
        <f t="shared" si="591"/>
        <v>0</v>
      </c>
      <c r="BS109" s="36"/>
      <c r="BT109" s="35">
        <f t="shared" ref="BT109:BU109" si="592">SUM(BT97:BT108)</f>
        <v>0</v>
      </c>
      <c r="BU109" s="34">
        <f t="shared" si="592"/>
        <v>0</v>
      </c>
      <c r="BV109" s="36"/>
      <c r="BW109" s="35">
        <f t="shared" ref="BW109:BX109" si="593">SUM(BW97:BW108)</f>
        <v>0</v>
      </c>
      <c r="BX109" s="34">
        <f t="shared" si="593"/>
        <v>0</v>
      </c>
      <c r="BY109" s="36"/>
      <c r="BZ109" s="35">
        <f>SUM(BZ97:BZ108)</f>
        <v>0</v>
      </c>
      <c r="CA109" s="34">
        <f>SUM(CA97:CA108)</f>
        <v>0</v>
      </c>
      <c r="CB109" s="36"/>
      <c r="CC109" s="35">
        <f t="shared" ref="CC109:CD109" si="594">SUM(CC97:CC108)</f>
        <v>0</v>
      </c>
      <c r="CD109" s="34">
        <f t="shared" si="594"/>
        <v>0</v>
      </c>
      <c r="CE109" s="36"/>
      <c r="CF109" s="35">
        <f>SUM(CF97:CF108)</f>
        <v>0</v>
      </c>
      <c r="CG109" s="34">
        <f>SUM(CG97:CG108)</f>
        <v>0</v>
      </c>
      <c r="CH109" s="36"/>
      <c r="CI109" s="35">
        <f>SUM(CI97:CI108)</f>
        <v>0</v>
      </c>
      <c r="CJ109" s="34">
        <f>SUM(CJ97:CJ108)</f>
        <v>0</v>
      </c>
      <c r="CK109" s="36"/>
      <c r="CL109" s="35">
        <f t="shared" ref="CL109:CM109" si="595">SUM(CL97:CL108)</f>
        <v>0</v>
      </c>
      <c r="CM109" s="34">
        <f t="shared" si="595"/>
        <v>0</v>
      </c>
      <c r="CN109" s="36"/>
      <c r="CO109" s="35">
        <f t="shared" ref="CO109:CP109" si="596">SUM(CO97:CO108)</f>
        <v>6</v>
      </c>
      <c r="CP109" s="34">
        <f t="shared" si="596"/>
        <v>108</v>
      </c>
      <c r="CQ109" s="36"/>
      <c r="CR109" s="35">
        <f t="shared" ref="CR109:CS109" si="597">SUM(CR97:CR108)</f>
        <v>0</v>
      </c>
      <c r="CS109" s="34">
        <f t="shared" si="597"/>
        <v>0</v>
      </c>
      <c r="CT109" s="36"/>
      <c r="CU109" s="35">
        <f t="shared" ref="CU109:CV109" si="598">SUM(CU97:CU108)</f>
        <v>0</v>
      </c>
      <c r="CV109" s="34">
        <f t="shared" si="598"/>
        <v>0</v>
      </c>
      <c r="CW109" s="36"/>
      <c r="CX109" s="35">
        <f t="shared" ref="CX109:CY109" si="599">SUM(CX97:CX108)</f>
        <v>0</v>
      </c>
      <c r="CY109" s="34">
        <f t="shared" si="599"/>
        <v>0</v>
      </c>
      <c r="CZ109" s="36"/>
      <c r="DA109" s="35">
        <f t="shared" ref="DA109:DB109" si="600">SUM(DA97:DA108)</f>
        <v>0</v>
      </c>
      <c r="DB109" s="34">
        <f t="shared" si="600"/>
        <v>0</v>
      </c>
      <c r="DC109" s="36"/>
      <c r="DD109" s="35">
        <f t="shared" ref="DD109:DE109" si="601">SUM(DD97:DD108)</f>
        <v>0</v>
      </c>
      <c r="DE109" s="34">
        <f t="shared" si="601"/>
        <v>0</v>
      </c>
      <c r="DF109" s="36"/>
      <c r="DG109" s="35">
        <f t="shared" ref="DG109:DH109" si="602">SUM(DG97:DG108)</f>
        <v>0</v>
      </c>
      <c r="DH109" s="34">
        <f t="shared" si="602"/>
        <v>0</v>
      </c>
      <c r="DI109" s="36"/>
      <c r="DJ109" s="35">
        <f t="shared" ref="DJ109:DK109" si="603">SUM(DJ97:DJ108)</f>
        <v>0</v>
      </c>
      <c r="DK109" s="34">
        <f t="shared" si="603"/>
        <v>0</v>
      </c>
      <c r="DL109" s="36"/>
      <c r="DM109" s="35">
        <f t="shared" ref="DM109:DN109" si="604">SUM(DM97:DM108)</f>
        <v>0</v>
      </c>
      <c r="DN109" s="34">
        <f t="shared" si="604"/>
        <v>0</v>
      </c>
      <c r="DO109" s="36"/>
      <c r="DP109" s="35">
        <f t="shared" ref="DP109:DQ109" si="605">SUM(DP97:DP108)</f>
        <v>0</v>
      </c>
      <c r="DQ109" s="34">
        <f t="shared" si="605"/>
        <v>0</v>
      </c>
      <c r="DR109" s="36"/>
      <c r="DS109" s="35">
        <f t="shared" ref="DS109:DT109" si="606">SUM(DS97:DS108)</f>
        <v>0</v>
      </c>
      <c r="DT109" s="34">
        <f t="shared" si="606"/>
        <v>0</v>
      </c>
      <c r="DU109" s="36"/>
      <c r="DV109" s="35">
        <f t="shared" ref="DV109:DW109" si="607">SUM(DV97:DV108)</f>
        <v>0</v>
      </c>
      <c r="DW109" s="34">
        <f t="shared" si="607"/>
        <v>0</v>
      </c>
      <c r="DX109" s="36"/>
      <c r="DY109" s="35">
        <f t="shared" ref="DY109:DZ109" si="608">SUM(DY97:DY108)</f>
        <v>0</v>
      </c>
      <c r="DZ109" s="34">
        <f t="shared" si="608"/>
        <v>0</v>
      </c>
      <c r="EA109" s="36"/>
      <c r="EB109" s="35">
        <f t="shared" ref="EB109:EC109" si="609">SUM(EB97:EB108)</f>
        <v>0</v>
      </c>
      <c r="EC109" s="34">
        <f t="shared" si="609"/>
        <v>0</v>
      </c>
      <c r="ED109" s="36"/>
      <c r="EE109" s="35">
        <f t="shared" ref="EE109:EF109" si="610">SUM(EE97:EE108)</f>
        <v>141</v>
      </c>
      <c r="EF109" s="34">
        <f t="shared" si="610"/>
        <v>2369</v>
      </c>
      <c r="EG109" s="36"/>
      <c r="EH109" s="35">
        <f t="shared" ref="EH109:EI109" si="611">SUM(EH97:EH108)</f>
        <v>0</v>
      </c>
      <c r="EI109" s="34">
        <f t="shared" si="611"/>
        <v>0</v>
      </c>
      <c r="EJ109" s="36"/>
      <c r="EK109" s="35">
        <f t="shared" ref="EK109:EL109" si="612">SUM(EK97:EK108)</f>
        <v>0</v>
      </c>
      <c r="EL109" s="34">
        <f t="shared" si="612"/>
        <v>0</v>
      </c>
      <c r="EM109" s="36"/>
      <c r="EN109" s="35">
        <f t="shared" ref="EN109:EO109" si="613">SUM(EN97:EN108)</f>
        <v>0</v>
      </c>
      <c r="EO109" s="34">
        <f t="shared" si="613"/>
        <v>0</v>
      </c>
      <c r="EP109" s="36"/>
      <c r="EQ109" s="35">
        <f t="shared" ref="EQ109:ER109" si="614">SUM(EQ97:EQ108)</f>
        <v>0</v>
      </c>
      <c r="ER109" s="34">
        <f t="shared" si="614"/>
        <v>0</v>
      </c>
      <c r="ES109" s="36"/>
      <c r="ET109" s="35">
        <f t="shared" ref="ET109:EU109" si="615">SUM(ET97:ET108)</f>
        <v>0</v>
      </c>
      <c r="EU109" s="34">
        <f t="shared" si="615"/>
        <v>0</v>
      </c>
      <c r="EV109" s="36"/>
      <c r="EW109" s="35">
        <f t="shared" ref="EW109:EX109" si="616">SUM(EW97:EW108)</f>
        <v>0</v>
      </c>
      <c r="EX109" s="34">
        <f t="shared" si="616"/>
        <v>0</v>
      </c>
      <c r="EY109" s="36"/>
      <c r="EZ109" s="35">
        <f t="shared" ref="EZ109:FA109" si="617">SUM(EZ97:EZ108)</f>
        <v>1033</v>
      </c>
      <c r="FA109" s="34">
        <f t="shared" si="617"/>
        <v>13052</v>
      </c>
      <c r="FB109" s="36"/>
      <c r="FC109" s="35">
        <f t="shared" ref="FC109:FD109" si="618">SUM(FC97:FC108)</f>
        <v>0</v>
      </c>
      <c r="FD109" s="34">
        <f t="shared" si="618"/>
        <v>0</v>
      </c>
      <c r="FE109" s="36"/>
      <c r="FF109" s="35">
        <f t="shared" ref="FF109:FG109" si="619">SUM(FF97:FF108)</f>
        <v>0</v>
      </c>
      <c r="FG109" s="34">
        <f t="shared" si="619"/>
        <v>0</v>
      </c>
      <c r="FH109" s="36"/>
      <c r="FI109" s="35">
        <f t="shared" ref="FI109:FJ109" si="620">SUM(FI97:FI108)</f>
        <v>17</v>
      </c>
      <c r="FJ109" s="34">
        <f t="shared" si="620"/>
        <v>626</v>
      </c>
      <c r="FK109" s="36"/>
      <c r="FL109" s="35">
        <f t="shared" ref="FL109:FM109" si="621">SUM(FL97:FL108)</f>
        <v>0</v>
      </c>
      <c r="FM109" s="34">
        <f t="shared" si="621"/>
        <v>0</v>
      </c>
      <c r="FN109" s="36"/>
      <c r="FO109" s="35">
        <f t="shared" ref="FO109:FP109" si="622">SUM(FO97:FO108)</f>
        <v>0</v>
      </c>
      <c r="FP109" s="34">
        <f t="shared" si="622"/>
        <v>0</v>
      </c>
      <c r="FQ109" s="36"/>
      <c r="FR109" s="35">
        <f t="shared" ref="FR109:FS109" si="623">SUM(FR97:FR108)</f>
        <v>0</v>
      </c>
      <c r="FS109" s="34">
        <f t="shared" si="623"/>
        <v>0</v>
      </c>
      <c r="FT109" s="36"/>
      <c r="FU109" s="35">
        <f t="shared" ref="FU109:FV109" si="624">SUM(FU97:FU108)</f>
        <v>0</v>
      </c>
      <c r="FV109" s="34">
        <f t="shared" si="624"/>
        <v>0</v>
      </c>
      <c r="FW109" s="36"/>
      <c r="FX109" s="35">
        <f t="shared" ref="FX109:FY109" si="625">SUM(FX97:FX108)</f>
        <v>0</v>
      </c>
      <c r="FY109" s="34">
        <f t="shared" si="625"/>
        <v>0</v>
      </c>
      <c r="FZ109" s="36"/>
      <c r="GA109" s="35">
        <f t="shared" ref="GA109:GB109" si="626">SUM(GA97:GA108)</f>
        <v>0</v>
      </c>
      <c r="GB109" s="34">
        <f t="shared" si="626"/>
        <v>0</v>
      </c>
      <c r="GC109" s="36"/>
      <c r="GD109" s="35">
        <f t="shared" ref="GD109:GE109" si="627">SUM(GD97:GD108)</f>
        <v>0</v>
      </c>
      <c r="GE109" s="34">
        <f t="shared" si="627"/>
        <v>0</v>
      </c>
      <c r="GF109" s="36"/>
      <c r="GG109" s="35">
        <f t="shared" ref="GG109:GH109" si="628">SUM(GG97:GG108)</f>
        <v>0</v>
      </c>
      <c r="GH109" s="34">
        <f t="shared" si="628"/>
        <v>0</v>
      </c>
      <c r="GI109" s="36"/>
      <c r="GJ109" s="35">
        <f t="shared" ref="GJ109:GK109" si="629">SUM(GJ97:GJ108)</f>
        <v>0</v>
      </c>
      <c r="GK109" s="34">
        <f t="shared" si="629"/>
        <v>0</v>
      </c>
      <c r="GL109" s="36"/>
      <c r="GM109" s="35">
        <f t="shared" ref="GM109:GN109" si="630">SUM(GM97:GM108)</f>
        <v>1</v>
      </c>
      <c r="GN109" s="34">
        <f t="shared" si="630"/>
        <v>23</v>
      </c>
      <c r="GO109" s="36"/>
      <c r="GP109" s="35">
        <f t="shared" ref="GP109:GQ109" si="631">SUM(GP97:GP108)</f>
        <v>0</v>
      </c>
      <c r="GQ109" s="34">
        <f t="shared" si="631"/>
        <v>0</v>
      </c>
      <c r="GR109" s="36"/>
      <c r="GS109" s="35">
        <f t="shared" ref="GS109:GT109" si="632">SUM(GS97:GS108)</f>
        <v>0</v>
      </c>
      <c r="GT109" s="34">
        <f t="shared" si="632"/>
        <v>0</v>
      </c>
      <c r="GU109" s="36"/>
      <c r="GV109" s="35">
        <f t="shared" ref="GV109:GW109" si="633">SUM(GV97:GV108)</f>
        <v>1</v>
      </c>
      <c r="GW109" s="34">
        <f t="shared" si="633"/>
        <v>6</v>
      </c>
      <c r="GX109" s="36"/>
      <c r="GY109" s="35">
        <f t="shared" ref="GY109:GZ109" si="634">SUM(GY97:GY108)</f>
        <v>0</v>
      </c>
      <c r="GZ109" s="34">
        <f t="shared" si="634"/>
        <v>0</v>
      </c>
      <c r="HA109" s="36"/>
      <c r="HB109" s="35">
        <f t="shared" ref="HB109:HC109" si="635">SUM(HB97:HB108)</f>
        <v>0</v>
      </c>
      <c r="HC109" s="34">
        <f t="shared" si="635"/>
        <v>0</v>
      </c>
      <c r="HD109" s="36"/>
      <c r="HE109" s="35">
        <f t="shared" ref="HE109:HF109" si="636">SUM(HE97:HE108)</f>
        <v>0</v>
      </c>
      <c r="HF109" s="34">
        <f t="shared" si="636"/>
        <v>0</v>
      </c>
      <c r="HG109" s="36"/>
      <c r="HH109" s="35">
        <f t="shared" ref="HH109:HI109" si="637">SUM(HH97:HH108)</f>
        <v>0</v>
      </c>
      <c r="HI109" s="34">
        <f t="shared" si="637"/>
        <v>0</v>
      </c>
      <c r="HJ109" s="36"/>
      <c r="HK109" s="35">
        <f t="shared" ref="HK109:HL109" si="638">SUM(HK97:HK108)</f>
        <v>98</v>
      </c>
      <c r="HL109" s="34">
        <f t="shared" si="638"/>
        <v>1511</v>
      </c>
      <c r="HM109" s="36"/>
      <c r="HN109" s="35">
        <f t="shared" ref="HN109:HO109" si="639">SUM(HN97:HN108)</f>
        <v>0</v>
      </c>
      <c r="HO109" s="34">
        <f t="shared" si="639"/>
        <v>0</v>
      </c>
      <c r="HP109" s="36"/>
      <c r="HQ109" s="35">
        <f t="shared" ref="HQ109:HR109" si="640">SUM(HQ97:HQ108)</f>
        <v>0</v>
      </c>
      <c r="HR109" s="34">
        <f t="shared" si="640"/>
        <v>0</v>
      </c>
      <c r="HS109" s="36"/>
      <c r="HT109" s="35">
        <f t="shared" ref="HT109:HU109" si="641">SUM(HT97:HT108)</f>
        <v>1</v>
      </c>
      <c r="HU109" s="34">
        <f t="shared" si="641"/>
        <v>2</v>
      </c>
      <c r="HV109" s="36"/>
      <c r="HW109" s="35">
        <f t="shared" ref="HW109:HX109" si="642">SUM(HW97:HW108)</f>
        <v>0</v>
      </c>
      <c r="HX109" s="34">
        <f t="shared" si="642"/>
        <v>0</v>
      </c>
      <c r="HY109" s="36"/>
      <c r="HZ109" s="35">
        <f t="shared" ref="HZ109:IA109" si="643">SUM(HZ97:HZ108)</f>
        <v>0</v>
      </c>
      <c r="IA109" s="34">
        <f t="shared" si="643"/>
        <v>0</v>
      </c>
      <c r="IB109" s="36"/>
      <c r="IC109" s="35">
        <f t="shared" ref="IC109:ID109" si="644">SUM(IC97:IC108)</f>
        <v>0</v>
      </c>
      <c r="ID109" s="34">
        <f t="shared" si="644"/>
        <v>0</v>
      </c>
      <c r="IE109" s="36"/>
      <c r="IF109" s="35">
        <f t="shared" ref="IF109:IG109" si="645">SUM(IF97:IF108)</f>
        <v>0</v>
      </c>
      <c r="IG109" s="34">
        <f t="shared" si="645"/>
        <v>0</v>
      </c>
      <c r="IH109" s="36"/>
      <c r="II109" s="35">
        <f t="shared" ref="II109:IJ109" si="646">SUM(II97:II108)</f>
        <v>0</v>
      </c>
      <c r="IJ109" s="34">
        <f t="shared" si="646"/>
        <v>0</v>
      </c>
      <c r="IK109" s="36"/>
      <c r="IL109" s="35">
        <f t="shared" ref="IL109:IM109" si="647">SUM(IL97:IL108)</f>
        <v>0</v>
      </c>
      <c r="IM109" s="34">
        <f t="shared" si="647"/>
        <v>0</v>
      </c>
      <c r="IN109" s="36"/>
      <c r="IO109" s="35">
        <f t="shared" ref="IO109:IP109" si="648">SUM(IO97:IO108)</f>
        <v>0</v>
      </c>
      <c r="IP109" s="34">
        <f t="shared" si="648"/>
        <v>0</v>
      </c>
      <c r="IQ109" s="36"/>
      <c r="IR109" s="35">
        <f t="shared" ref="IR109:IS109" si="649">SUM(IR97:IR108)</f>
        <v>0</v>
      </c>
      <c r="IS109" s="34">
        <f t="shared" si="649"/>
        <v>0</v>
      </c>
      <c r="IT109" s="36"/>
      <c r="IU109" s="35">
        <f t="shared" ref="IU109:IV109" si="650">SUM(IU97:IU108)</f>
        <v>389</v>
      </c>
      <c r="IV109" s="34">
        <f t="shared" si="650"/>
        <v>4818</v>
      </c>
      <c r="IW109" s="36"/>
      <c r="IX109" s="35">
        <f t="shared" ref="IX109:IY109" si="651">SUM(IX97:IX108)</f>
        <v>11786</v>
      </c>
      <c r="IY109" s="34">
        <f t="shared" si="651"/>
        <v>144090</v>
      </c>
      <c r="IZ109" s="36"/>
      <c r="JA109" s="35">
        <f t="shared" si="580"/>
        <v>13521</v>
      </c>
      <c r="JB109" s="36">
        <f t="shared" si="581"/>
        <v>167337</v>
      </c>
    </row>
    <row r="110" spans="1:262" x14ac:dyDescent="0.3">
      <c r="A110" s="43">
        <v>2012</v>
      </c>
      <c r="B110" s="44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f t="shared" ref="BD110:BD121" si="652">IF(BB110=0,0,BC110/BB110*1000)</f>
        <v>0</v>
      </c>
      <c r="BE110" s="6">
        <v>0</v>
      </c>
      <c r="BF110" s="5">
        <v>0</v>
      </c>
      <c r="BG110" s="8">
        <v>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f t="shared" ref="BM110:BM121" si="653">IF(BK110=0,0,BL110/BK110*1000)</f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f t="shared" ref="BY110:BY121" si="654">IF(BW110=0,0,BX110/BW110*1000)</f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0</v>
      </c>
      <c r="DW110" s="5">
        <v>0</v>
      </c>
      <c r="DX110" s="8">
        <v>0</v>
      </c>
      <c r="DY110" s="6">
        <v>0</v>
      </c>
      <c r="DZ110" s="5">
        <v>0</v>
      </c>
      <c r="EA110" s="8">
        <v>0</v>
      </c>
      <c r="EB110" s="6">
        <v>0</v>
      </c>
      <c r="EC110" s="5">
        <v>0</v>
      </c>
      <c r="ED110" s="8">
        <v>0</v>
      </c>
      <c r="EE110" s="6">
        <v>0</v>
      </c>
      <c r="EF110" s="5">
        <v>0</v>
      </c>
      <c r="EG110" s="8">
        <v>0</v>
      </c>
      <c r="EH110" s="6">
        <v>0</v>
      </c>
      <c r="EI110" s="5">
        <v>0</v>
      </c>
      <c r="EJ110" s="8">
        <v>0</v>
      </c>
      <c r="EK110" s="6">
        <v>0</v>
      </c>
      <c r="EL110" s="5">
        <v>0</v>
      </c>
      <c r="EM110" s="8">
        <v>0</v>
      </c>
      <c r="EN110" s="6">
        <v>0</v>
      </c>
      <c r="EO110" s="5">
        <v>0</v>
      </c>
      <c r="EP110" s="8">
        <v>0</v>
      </c>
      <c r="EQ110" s="6">
        <v>0</v>
      </c>
      <c r="ER110" s="5">
        <v>0</v>
      </c>
      <c r="ES110" s="8">
        <v>0</v>
      </c>
      <c r="ET110" s="6">
        <v>0</v>
      </c>
      <c r="EU110" s="5">
        <v>0</v>
      </c>
      <c r="EV110" s="8">
        <v>0</v>
      </c>
      <c r="EW110" s="6">
        <v>0</v>
      </c>
      <c r="EX110" s="5">
        <v>0</v>
      </c>
      <c r="EY110" s="8">
        <v>0</v>
      </c>
      <c r="EZ110" s="6">
        <v>0</v>
      </c>
      <c r="FA110" s="5">
        <v>0</v>
      </c>
      <c r="FB110" s="8">
        <v>0</v>
      </c>
      <c r="FC110" s="6">
        <v>0</v>
      </c>
      <c r="FD110" s="5">
        <v>0</v>
      </c>
      <c r="FE110" s="8">
        <v>0</v>
      </c>
      <c r="FF110" s="6">
        <v>0</v>
      </c>
      <c r="FG110" s="5">
        <v>0</v>
      </c>
      <c r="FH110" s="8">
        <v>0</v>
      </c>
      <c r="FI110" s="6">
        <v>0</v>
      </c>
      <c r="FJ110" s="5">
        <v>0</v>
      </c>
      <c r="FK110" s="8">
        <v>0</v>
      </c>
      <c r="FL110" s="6">
        <v>0</v>
      </c>
      <c r="FM110" s="5">
        <v>0</v>
      </c>
      <c r="FN110" s="8">
        <v>0</v>
      </c>
      <c r="FO110" s="6">
        <v>0</v>
      </c>
      <c r="FP110" s="5">
        <v>0</v>
      </c>
      <c r="FQ110" s="8">
        <v>0</v>
      </c>
      <c r="FR110" s="6">
        <v>0</v>
      </c>
      <c r="FS110" s="5">
        <v>0</v>
      </c>
      <c r="FT110" s="8">
        <v>0</v>
      </c>
      <c r="FU110" s="6">
        <v>0</v>
      </c>
      <c r="FV110" s="5">
        <v>0</v>
      </c>
      <c r="FW110" s="8">
        <v>0</v>
      </c>
      <c r="FX110" s="6">
        <v>0</v>
      </c>
      <c r="FY110" s="5">
        <v>0</v>
      </c>
      <c r="FZ110" s="8">
        <v>0</v>
      </c>
      <c r="GA110" s="6">
        <v>0</v>
      </c>
      <c r="GB110" s="5">
        <v>0</v>
      </c>
      <c r="GC110" s="8">
        <v>0</v>
      </c>
      <c r="GD110" s="6">
        <v>0</v>
      </c>
      <c r="GE110" s="5">
        <v>0</v>
      </c>
      <c r="GF110" s="8">
        <v>0</v>
      </c>
      <c r="GG110" s="6">
        <v>0</v>
      </c>
      <c r="GH110" s="5">
        <v>0</v>
      </c>
      <c r="GI110" s="8">
        <v>0</v>
      </c>
      <c r="GJ110" s="6">
        <v>0</v>
      </c>
      <c r="GK110" s="5">
        <v>0</v>
      </c>
      <c r="GL110" s="8">
        <v>0</v>
      </c>
      <c r="GM110" s="6">
        <v>0</v>
      </c>
      <c r="GN110" s="5">
        <v>0</v>
      </c>
      <c r="GO110" s="8">
        <v>0</v>
      </c>
      <c r="GP110" s="6">
        <v>0</v>
      </c>
      <c r="GQ110" s="5">
        <v>0</v>
      </c>
      <c r="GR110" s="8">
        <v>0</v>
      </c>
      <c r="GS110" s="6">
        <v>0</v>
      </c>
      <c r="GT110" s="5">
        <v>0</v>
      </c>
      <c r="GU110" s="8">
        <v>0</v>
      </c>
      <c r="GV110" s="6">
        <v>0</v>
      </c>
      <c r="GW110" s="5">
        <v>0</v>
      </c>
      <c r="GX110" s="8">
        <v>0</v>
      </c>
      <c r="GY110" s="6">
        <v>0</v>
      </c>
      <c r="GZ110" s="5">
        <v>0</v>
      </c>
      <c r="HA110" s="8">
        <v>0</v>
      </c>
      <c r="HB110" s="6">
        <v>0</v>
      </c>
      <c r="HC110" s="5">
        <v>0</v>
      </c>
      <c r="HD110" s="8">
        <v>0</v>
      </c>
      <c r="HE110" s="6">
        <v>0</v>
      </c>
      <c r="HF110" s="5">
        <v>0</v>
      </c>
      <c r="HG110" s="8">
        <v>0</v>
      </c>
      <c r="HH110" s="6">
        <v>0</v>
      </c>
      <c r="HI110" s="5">
        <v>0</v>
      </c>
      <c r="HJ110" s="8">
        <v>0</v>
      </c>
      <c r="HK110" s="6">
        <v>0</v>
      </c>
      <c r="HL110" s="5">
        <v>0</v>
      </c>
      <c r="HM110" s="8">
        <v>0</v>
      </c>
      <c r="HN110" s="6">
        <v>0</v>
      </c>
      <c r="HO110" s="5">
        <v>0</v>
      </c>
      <c r="HP110" s="8">
        <v>0</v>
      </c>
      <c r="HQ110" s="6">
        <v>0</v>
      </c>
      <c r="HR110" s="5">
        <v>0</v>
      </c>
      <c r="HS110" s="8">
        <v>0</v>
      </c>
      <c r="HT110" s="6">
        <v>0</v>
      </c>
      <c r="HU110" s="5">
        <v>0</v>
      </c>
      <c r="HV110" s="8">
        <v>0</v>
      </c>
      <c r="HW110" s="6">
        <v>0</v>
      </c>
      <c r="HX110" s="5">
        <v>0</v>
      </c>
      <c r="HY110" s="8">
        <v>0</v>
      </c>
      <c r="HZ110" s="6">
        <v>0</v>
      </c>
      <c r="IA110" s="5">
        <v>0</v>
      </c>
      <c r="IB110" s="8">
        <v>0</v>
      </c>
      <c r="IC110" s="6">
        <v>0</v>
      </c>
      <c r="ID110" s="5">
        <v>0</v>
      </c>
      <c r="IE110" s="8">
        <v>0</v>
      </c>
      <c r="IF110" s="6">
        <v>0</v>
      </c>
      <c r="IG110" s="5">
        <v>0</v>
      </c>
      <c r="IH110" s="8">
        <v>0</v>
      </c>
      <c r="II110" s="6">
        <v>0</v>
      </c>
      <c r="IJ110" s="5">
        <v>0</v>
      </c>
      <c r="IK110" s="8">
        <v>0</v>
      </c>
      <c r="IL110" s="6">
        <v>0</v>
      </c>
      <c r="IM110" s="5">
        <v>0</v>
      </c>
      <c r="IN110" s="8">
        <v>0</v>
      </c>
      <c r="IO110" s="6">
        <v>0</v>
      </c>
      <c r="IP110" s="5">
        <v>0</v>
      </c>
      <c r="IQ110" s="8">
        <v>0</v>
      </c>
      <c r="IR110" s="6">
        <v>0</v>
      </c>
      <c r="IS110" s="5">
        <v>0</v>
      </c>
      <c r="IT110" s="8">
        <v>0</v>
      </c>
      <c r="IU110" s="6">
        <v>0</v>
      </c>
      <c r="IV110" s="5">
        <v>0</v>
      </c>
      <c r="IW110" s="8">
        <v>0</v>
      </c>
      <c r="IX110" s="6">
        <v>0</v>
      </c>
      <c r="IY110" s="5">
        <v>0</v>
      </c>
      <c r="IZ110" s="8">
        <v>0</v>
      </c>
      <c r="JA110" s="6">
        <f t="shared" si="580"/>
        <v>0</v>
      </c>
      <c r="JB110" s="8">
        <f t="shared" si="581"/>
        <v>0</v>
      </c>
    </row>
    <row r="111" spans="1:262" x14ac:dyDescent="0.3">
      <c r="A111" s="43">
        <v>2012</v>
      </c>
      <c r="B111" s="44" t="s">
        <v>3</v>
      </c>
      <c r="C111" s="6">
        <v>0</v>
      </c>
      <c r="D111" s="5">
        <v>0</v>
      </c>
      <c r="E111" s="8">
        <v>0</v>
      </c>
      <c r="F111" s="6">
        <v>5</v>
      </c>
      <c r="G111" s="5">
        <v>64</v>
      </c>
      <c r="H111" s="8">
        <f t="shared" ref="H111:H121" si="655">G111/F111*1000</f>
        <v>12800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f t="shared" si="652"/>
        <v>0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f t="shared" si="653"/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0</v>
      </c>
      <c r="BX111" s="5">
        <v>0</v>
      </c>
      <c r="BY111" s="8">
        <f t="shared" si="654"/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>
        <v>100</v>
      </c>
      <c r="CM111" s="5">
        <v>607</v>
      </c>
      <c r="CN111" s="8">
        <f t="shared" ref="CN111:CN112" si="656">CM111/CL111*1000</f>
        <v>6070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0</v>
      </c>
      <c r="DW111" s="5">
        <v>0</v>
      </c>
      <c r="DX111" s="8">
        <v>0</v>
      </c>
      <c r="DY111" s="6">
        <v>0</v>
      </c>
      <c r="DZ111" s="5">
        <v>0</v>
      </c>
      <c r="EA111" s="8">
        <v>0</v>
      </c>
      <c r="EB111" s="6">
        <v>4</v>
      </c>
      <c r="EC111" s="5">
        <v>12</v>
      </c>
      <c r="ED111" s="8">
        <f t="shared" ref="ED111" si="657">EC111/EB111*1000</f>
        <v>3000</v>
      </c>
      <c r="EE111" s="6">
        <v>0</v>
      </c>
      <c r="EF111" s="5">
        <v>0</v>
      </c>
      <c r="EG111" s="8">
        <v>0</v>
      </c>
      <c r="EH111" s="6">
        <v>0</v>
      </c>
      <c r="EI111" s="5">
        <v>0</v>
      </c>
      <c r="EJ111" s="8">
        <v>0</v>
      </c>
      <c r="EK111" s="6">
        <v>0</v>
      </c>
      <c r="EL111" s="5">
        <v>0</v>
      </c>
      <c r="EM111" s="8">
        <v>0</v>
      </c>
      <c r="EN111" s="6">
        <v>0</v>
      </c>
      <c r="EO111" s="5">
        <v>0</v>
      </c>
      <c r="EP111" s="8">
        <v>0</v>
      </c>
      <c r="EQ111" s="6">
        <v>0</v>
      </c>
      <c r="ER111" s="5">
        <v>0</v>
      </c>
      <c r="ES111" s="8">
        <v>0</v>
      </c>
      <c r="ET111" s="6">
        <v>0</v>
      </c>
      <c r="EU111" s="5">
        <v>0</v>
      </c>
      <c r="EV111" s="8">
        <v>0</v>
      </c>
      <c r="EW111" s="6">
        <v>0</v>
      </c>
      <c r="EX111" s="5">
        <v>0</v>
      </c>
      <c r="EY111" s="8">
        <v>0</v>
      </c>
      <c r="EZ111" s="6">
        <v>74</v>
      </c>
      <c r="FA111" s="5">
        <v>979</v>
      </c>
      <c r="FB111" s="8">
        <f t="shared" ref="FB111:FB121" si="658">FA111/EZ111*1000</f>
        <v>13229.72972972973</v>
      </c>
      <c r="FC111" s="6">
        <v>0</v>
      </c>
      <c r="FD111" s="5">
        <v>0</v>
      </c>
      <c r="FE111" s="8">
        <v>0</v>
      </c>
      <c r="FF111" s="6">
        <v>0</v>
      </c>
      <c r="FG111" s="5">
        <v>0</v>
      </c>
      <c r="FH111" s="8">
        <v>0</v>
      </c>
      <c r="FI111" s="6">
        <v>26</v>
      </c>
      <c r="FJ111" s="5">
        <v>116</v>
      </c>
      <c r="FK111" s="8">
        <f t="shared" ref="FK111" si="659">FJ111/FI111*1000</f>
        <v>4461.5384615384619</v>
      </c>
      <c r="FL111" s="6">
        <v>0</v>
      </c>
      <c r="FM111" s="5">
        <v>0</v>
      </c>
      <c r="FN111" s="8">
        <v>0</v>
      </c>
      <c r="FO111" s="6">
        <v>0</v>
      </c>
      <c r="FP111" s="5">
        <v>0</v>
      </c>
      <c r="FQ111" s="8">
        <v>0</v>
      </c>
      <c r="FR111" s="6">
        <v>0</v>
      </c>
      <c r="FS111" s="5">
        <v>0</v>
      </c>
      <c r="FT111" s="8">
        <v>0</v>
      </c>
      <c r="FU111" s="6">
        <v>0</v>
      </c>
      <c r="FV111" s="5">
        <v>0</v>
      </c>
      <c r="FW111" s="8">
        <v>0</v>
      </c>
      <c r="FX111" s="6">
        <v>0</v>
      </c>
      <c r="FY111" s="5">
        <v>0</v>
      </c>
      <c r="FZ111" s="8">
        <v>0</v>
      </c>
      <c r="GA111" s="6">
        <v>0</v>
      </c>
      <c r="GB111" s="5">
        <v>0</v>
      </c>
      <c r="GC111" s="8">
        <v>0</v>
      </c>
      <c r="GD111" s="6">
        <v>0</v>
      </c>
      <c r="GE111" s="5">
        <v>0</v>
      </c>
      <c r="GF111" s="8">
        <v>0</v>
      </c>
      <c r="GG111" s="6">
        <v>0</v>
      </c>
      <c r="GH111" s="5">
        <v>0</v>
      </c>
      <c r="GI111" s="8">
        <v>0</v>
      </c>
      <c r="GJ111" s="6">
        <v>0</v>
      </c>
      <c r="GK111" s="5">
        <v>0</v>
      </c>
      <c r="GL111" s="8">
        <v>0</v>
      </c>
      <c r="GM111" s="6">
        <v>1</v>
      </c>
      <c r="GN111" s="5">
        <v>48</v>
      </c>
      <c r="GO111" s="8">
        <f t="shared" ref="GO111:GO118" si="660">GN111/GM111*1000</f>
        <v>48000</v>
      </c>
      <c r="GP111" s="6">
        <v>0</v>
      </c>
      <c r="GQ111" s="5">
        <v>0</v>
      </c>
      <c r="GR111" s="8">
        <v>0</v>
      </c>
      <c r="GS111" s="6">
        <v>0</v>
      </c>
      <c r="GT111" s="5">
        <v>0</v>
      </c>
      <c r="GU111" s="8">
        <v>0</v>
      </c>
      <c r="GV111" s="6">
        <v>0</v>
      </c>
      <c r="GW111" s="5">
        <v>0</v>
      </c>
      <c r="GX111" s="8">
        <v>0</v>
      </c>
      <c r="GY111" s="6">
        <v>0</v>
      </c>
      <c r="GZ111" s="5">
        <v>0</v>
      </c>
      <c r="HA111" s="8">
        <v>0</v>
      </c>
      <c r="HB111" s="6">
        <v>0</v>
      </c>
      <c r="HC111" s="5">
        <v>0</v>
      </c>
      <c r="HD111" s="8">
        <v>0</v>
      </c>
      <c r="HE111" s="6">
        <v>0</v>
      </c>
      <c r="HF111" s="5">
        <v>0</v>
      </c>
      <c r="HG111" s="8">
        <v>0</v>
      </c>
      <c r="HH111" s="6">
        <v>0</v>
      </c>
      <c r="HI111" s="5">
        <v>0</v>
      </c>
      <c r="HJ111" s="8">
        <v>0</v>
      </c>
      <c r="HK111" s="6">
        <v>0</v>
      </c>
      <c r="HL111" s="5">
        <v>0</v>
      </c>
      <c r="HM111" s="8">
        <v>0</v>
      </c>
      <c r="HN111" s="6">
        <v>0</v>
      </c>
      <c r="HO111" s="5">
        <v>0</v>
      </c>
      <c r="HP111" s="8">
        <v>0</v>
      </c>
      <c r="HQ111" s="6">
        <v>0</v>
      </c>
      <c r="HR111" s="5">
        <v>0</v>
      </c>
      <c r="HS111" s="8">
        <v>0</v>
      </c>
      <c r="HT111" s="6">
        <v>5</v>
      </c>
      <c r="HU111" s="5">
        <v>44</v>
      </c>
      <c r="HV111" s="8">
        <f t="shared" ref="HV111:HV121" si="661">HU111/HT111*1000</f>
        <v>8800</v>
      </c>
      <c r="HW111" s="6">
        <v>0</v>
      </c>
      <c r="HX111" s="5">
        <v>0</v>
      </c>
      <c r="HY111" s="8">
        <v>0</v>
      </c>
      <c r="HZ111" s="6">
        <v>0</v>
      </c>
      <c r="IA111" s="5">
        <v>0</v>
      </c>
      <c r="IB111" s="8">
        <v>0</v>
      </c>
      <c r="IC111" s="6">
        <v>0</v>
      </c>
      <c r="ID111" s="5">
        <v>0</v>
      </c>
      <c r="IE111" s="8">
        <v>0</v>
      </c>
      <c r="IF111" s="6">
        <v>0</v>
      </c>
      <c r="IG111" s="5">
        <v>0</v>
      </c>
      <c r="IH111" s="8">
        <v>0</v>
      </c>
      <c r="II111" s="6">
        <v>0</v>
      </c>
      <c r="IJ111" s="5">
        <v>0</v>
      </c>
      <c r="IK111" s="8">
        <v>0</v>
      </c>
      <c r="IL111" s="6">
        <v>0</v>
      </c>
      <c r="IM111" s="5">
        <v>0</v>
      </c>
      <c r="IN111" s="8">
        <v>0</v>
      </c>
      <c r="IO111" s="6">
        <v>1</v>
      </c>
      <c r="IP111" s="5">
        <v>15</v>
      </c>
      <c r="IQ111" s="8">
        <f t="shared" ref="IQ111" si="662">IP111/IO111*1000</f>
        <v>15000</v>
      </c>
      <c r="IR111" s="6">
        <v>0</v>
      </c>
      <c r="IS111" s="5">
        <v>0</v>
      </c>
      <c r="IT111" s="8">
        <v>0</v>
      </c>
      <c r="IU111" s="6">
        <v>5</v>
      </c>
      <c r="IV111" s="5">
        <v>151</v>
      </c>
      <c r="IW111" s="8">
        <f t="shared" ref="IW111:IW121" si="663">IV111/IU111*1000</f>
        <v>30200</v>
      </c>
      <c r="IX111" s="6">
        <v>1177</v>
      </c>
      <c r="IY111" s="5">
        <v>14654</v>
      </c>
      <c r="IZ111" s="8">
        <f t="shared" ref="IZ111:IZ121" si="664">IY111/IX111*1000</f>
        <v>12450.297366185216</v>
      </c>
      <c r="JA111" s="6">
        <f t="shared" si="580"/>
        <v>1398</v>
      </c>
      <c r="JB111" s="8">
        <f t="shared" si="581"/>
        <v>16690</v>
      </c>
    </row>
    <row r="112" spans="1:262" x14ac:dyDescent="0.3">
      <c r="A112" s="43">
        <v>2012</v>
      </c>
      <c r="B112" s="44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28</v>
      </c>
      <c r="AZ112" s="5">
        <v>346</v>
      </c>
      <c r="BA112" s="8">
        <f t="shared" ref="BA112" si="665">AZ112/AY112*1000</f>
        <v>12357.142857142857</v>
      </c>
      <c r="BB112" s="6">
        <v>0</v>
      </c>
      <c r="BC112" s="5">
        <v>0</v>
      </c>
      <c r="BD112" s="8">
        <f t="shared" si="652"/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f t="shared" si="653"/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0</v>
      </c>
      <c r="BX112" s="5">
        <v>0</v>
      </c>
      <c r="BY112" s="8">
        <f t="shared" si="654"/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v>0</v>
      </c>
      <c r="CL112" s="6">
        <v>26</v>
      </c>
      <c r="CM112" s="5">
        <v>119</v>
      </c>
      <c r="CN112" s="8">
        <f t="shared" si="656"/>
        <v>4576.9230769230762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0</v>
      </c>
      <c r="DW112" s="5">
        <v>0</v>
      </c>
      <c r="DX112" s="8">
        <v>0</v>
      </c>
      <c r="DY112" s="6">
        <v>0</v>
      </c>
      <c r="DZ112" s="5">
        <v>0</v>
      </c>
      <c r="EA112" s="8">
        <v>0</v>
      </c>
      <c r="EB112" s="6">
        <v>0</v>
      </c>
      <c r="EC112" s="5">
        <v>0</v>
      </c>
      <c r="ED112" s="8">
        <v>0</v>
      </c>
      <c r="EE112" s="6">
        <v>15</v>
      </c>
      <c r="EF112" s="5">
        <v>206</v>
      </c>
      <c r="EG112" s="8">
        <f>EF112/EE112*1000</f>
        <v>13733.333333333332</v>
      </c>
      <c r="EH112" s="6">
        <v>0</v>
      </c>
      <c r="EI112" s="5">
        <v>0</v>
      </c>
      <c r="EJ112" s="8">
        <v>0</v>
      </c>
      <c r="EK112" s="6">
        <v>0</v>
      </c>
      <c r="EL112" s="5">
        <v>0</v>
      </c>
      <c r="EM112" s="8">
        <v>0</v>
      </c>
      <c r="EN112" s="6">
        <v>0</v>
      </c>
      <c r="EO112" s="5">
        <v>0</v>
      </c>
      <c r="EP112" s="8">
        <v>0</v>
      </c>
      <c r="EQ112" s="6">
        <v>0</v>
      </c>
      <c r="ER112" s="5">
        <v>0</v>
      </c>
      <c r="ES112" s="8">
        <v>0</v>
      </c>
      <c r="ET112" s="6">
        <v>0</v>
      </c>
      <c r="EU112" s="5">
        <v>0</v>
      </c>
      <c r="EV112" s="8">
        <v>0</v>
      </c>
      <c r="EW112" s="6">
        <v>0</v>
      </c>
      <c r="EX112" s="5">
        <v>0</v>
      </c>
      <c r="EY112" s="8">
        <v>0</v>
      </c>
      <c r="EZ112" s="6">
        <v>64</v>
      </c>
      <c r="FA112" s="5">
        <v>807</v>
      </c>
      <c r="FB112" s="8">
        <f t="shared" si="658"/>
        <v>12609.375</v>
      </c>
      <c r="FC112" s="6">
        <v>0</v>
      </c>
      <c r="FD112" s="5">
        <v>0</v>
      </c>
      <c r="FE112" s="8">
        <v>0</v>
      </c>
      <c r="FF112" s="6">
        <v>0</v>
      </c>
      <c r="FG112" s="5">
        <v>0</v>
      </c>
      <c r="FH112" s="8">
        <v>0</v>
      </c>
      <c r="FI112" s="6">
        <v>0</v>
      </c>
      <c r="FJ112" s="5">
        <v>0</v>
      </c>
      <c r="FK112" s="8">
        <v>0</v>
      </c>
      <c r="FL112" s="6">
        <v>0</v>
      </c>
      <c r="FM112" s="5">
        <v>0</v>
      </c>
      <c r="FN112" s="8">
        <v>0</v>
      </c>
      <c r="FO112" s="6">
        <v>0</v>
      </c>
      <c r="FP112" s="5">
        <v>0</v>
      </c>
      <c r="FQ112" s="8">
        <v>0</v>
      </c>
      <c r="FR112" s="6">
        <v>0</v>
      </c>
      <c r="FS112" s="5">
        <v>0</v>
      </c>
      <c r="FT112" s="8">
        <v>0</v>
      </c>
      <c r="FU112" s="6">
        <v>0</v>
      </c>
      <c r="FV112" s="5">
        <v>0</v>
      </c>
      <c r="FW112" s="8">
        <v>0</v>
      </c>
      <c r="FX112" s="6">
        <v>0</v>
      </c>
      <c r="FY112" s="5">
        <v>0</v>
      </c>
      <c r="FZ112" s="8">
        <v>0</v>
      </c>
      <c r="GA112" s="6">
        <v>0</v>
      </c>
      <c r="GB112" s="5">
        <v>0</v>
      </c>
      <c r="GC112" s="8">
        <v>0</v>
      </c>
      <c r="GD112" s="6">
        <v>0</v>
      </c>
      <c r="GE112" s="5">
        <v>0</v>
      </c>
      <c r="GF112" s="8">
        <v>0</v>
      </c>
      <c r="GG112" s="6">
        <v>0</v>
      </c>
      <c r="GH112" s="5">
        <v>0</v>
      </c>
      <c r="GI112" s="8">
        <v>0</v>
      </c>
      <c r="GJ112" s="6">
        <v>0</v>
      </c>
      <c r="GK112" s="5">
        <v>0</v>
      </c>
      <c r="GL112" s="8">
        <v>0</v>
      </c>
      <c r="GM112" s="6">
        <v>0</v>
      </c>
      <c r="GN112" s="5">
        <v>0</v>
      </c>
      <c r="GO112" s="8">
        <v>0</v>
      </c>
      <c r="GP112" s="6">
        <v>0</v>
      </c>
      <c r="GQ112" s="5">
        <v>0</v>
      </c>
      <c r="GR112" s="8">
        <v>0</v>
      </c>
      <c r="GS112" s="6">
        <v>0</v>
      </c>
      <c r="GT112" s="5">
        <v>0</v>
      </c>
      <c r="GU112" s="8">
        <v>0</v>
      </c>
      <c r="GV112" s="6">
        <v>0</v>
      </c>
      <c r="GW112" s="5">
        <v>0</v>
      </c>
      <c r="GX112" s="8">
        <v>0</v>
      </c>
      <c r="GY112" s="6">
        <v>0</v>
      </c>
      <c r="GZ112" s="5">
        <v>0</v>
      </c>
      <c r="HA112" s="8">
        <v>0</v>
      </c>
      <c r="HB112" s="6">
        <v>0</v>
      </c>
      <c r="HC112" s="5">
        <v>0</v>
      </c>
      <c r="HD112" s="8">
        <v>0</v>
      </c>
      <c r="HE112" s="6">
        <v>0</v>
      </c>
      <c r="HF112" s="5">
        <v>0</v>
      </c>
      <c r="HG112" s="8">
        <v>0</v>
      </c>
      <c r="HH112" s="6">
        <v>0</v>
      </c>
      <c r="HI112" s="5">
        <v>0</v>
      </c>
      <c r="HJ112" s="8">
        <v>0</v>
      </c>
      <c r="HK112" s="6">
        <v>96</v>
      </c>
      <c r="HL112" s="5">
        <v>1349</v>
      </c>
      <c r="HM112" s="8">
        <f t="shared" ref="HM112" si="666">HL112/HK112*1000</f>
        <v>14052.083333333334</v>
      </c>
      <c r="HN112" s="6">
        <v>9</v>
      </c>
      <c r="HO112" s="5">
        <v>124</v>
      </c>
      <c r="HP112" s="8">
        <f t="shared" ref="HP112:HP118" si="667">HO112/HN112*1000</f>
        <v>13777.777777777779</v>
      </c>
      <c r="HQ112" s="6">
        <v>0</v>
      </c>
      <c r="HR112" s="5">
        <v>0</v>
      </c>
      <c r="HS112" s="8">
        <v>0</v>
      </c>
      <c r="HT112" s="6">
        <v>0</v>
      </c>
      <c r="HU112" s="5">
        <v>0</v>
      </c>
      <c r="HV112" s="8">
        <v>0</v>
      </c>
      <c r="HW112" s="6">
        <v>0</v>
      </c>
      <c r="HX112" s="5">
        <v>0</v>
      </c>
      <c r="HY112" s="8">
        <v>0</v>
      </c>
      <c r="HZ112" s="6">
        <v>0</v>
      </c>
      <c r="IA112" s="5">
        <v>0</v>
      </c>
      <c r="IB112" s="8">
        <v>0</v>
      </c>
      <c r="IC112" s="6">
        <v>0</v>
      </c>
      <c r="ID112" s="5">
        <v>0</v>
      </c>
      <c r="IE112" s="8">
        <v>0</v>
      </c>
      <c r="IF112" s="6">
        <v>0</v>
      </c>
      <c r="IG112" s="5">
        <v>0</v>
      </c>
      <c r="IH112" s="8">
        <v>0</v>
      </c>
      <c r="II112" s="6">
        <v>0</v>
      </c>
      <c r="IJ112" s="5">
        <v>0</v>
      </c>
      <c r="IK112" s="8">
        <v>0</v>
      </c>
      <c r="IL112" s="6">
        <v>0</v>
      </c>
      <c r="IM112" s="5">
        <v>0</v>
      </c>
      <c r="IN112" s="8">
        <v>0</v>
      </c>
      <c r="IO112" s="6">
        <v>0</v>
      </c>
      <c r="IP112" s="5">
        <v>0</v>
      </c>
      <c r="IQ112" s="8">
        <v>0</v>
      </c>
      <c r="IR112" s="6">
        <v>0</v>
      </c>
      <c r="IS112" s="5">
        <v>0</v>
      </c>
      <c r="IT112" s="8">
        <v>0</v>
      </c>
      <c r="IU112" s="6">
        <v>6</v>
      </c>
      <c r="IV112" s="5">
        <v>78</v>
      </c>
      <c r="IW112" s="8">
        <f t="shared" si="663"/>
        <v>13000</v>
      </c>
      <c r="IX112" s="6">
        <v>670</v>
      </c>
      <c r="IY112" s="5">
        <v>7936</v>
      </c>
      <c r="IZ112" s="8">
        <f t="shared" si="664"/>
        <v>11844.776119402984</v>
      </c>
      <c r="JA112" s="6">
        <f t="shared" si="580"/>
        <v>914</v>
      </c>
      <c r="JB112" s="8">
        <f t="shared" si="581"/>
        <v>10965</v>
      </c>
    </row>
    <row r="113" spans="1:262" x14ac:dyDescent="0.3">
      <c r="A113" s="43">
        <v>2012</v>
      </c>
      <c r="B113" s="44" t="s">
        <v>5</v>
      </c>
      <c r="C113" s="6">
        <v>0</v>
      </c>
      <c r="D113" s="5">
        <v>0</v>
      </c>
      <c r="E113" s="8">
        <v>0</v>
      </c>
      <c r="F113" s="6">
        <v>2</v>
      </c>
      <c r="G113" s="5">
        <v>28</v>
      </c>
      <c r="H113" s="8">
        <f t="shared" si="655"/>
        <v>14000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62</v>
      </c>
      <c r="AE113" s="5">
        <v>820</v>
      </c>
      <c r="AF113" s="8">
        <f t="shared" ref="AF113" si="668">AE113/AD113*1000</f>
        <v>13225.806451612903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f t="shared" si="652"/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f t="shared" si="653"/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0</v>
      </c>
      <c r="BX113" s="5">
        <v>0</v>
      </c>
      <c r="BY113" s="8">
        <f t="shared" si="654"/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42</v>
      </c>
      <c r="DE113" s="5">
        <v>247</v>
      </c>
      <c r="DF113" s="8">
        <f t="shared" ref="DF113:DF121" si="669">DE113/DD113*1000</f>
        <v>5880.9523809523816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0</v>
      </c>
      <c r="DW113" s="5">
        <v>0</v>
      </c>
      <c r="DX113" s="8">
        <v>0</v>
      </c>
      <c r="DY113" s="6">
        <v>0</v>
      </c>
      <c r="DZ113" s="5">
        <v>0</v>
      </c>
      <c r="EA113" s="8">
        <v>0</v>
      </c>
      <c r="EB113" s="6">
        <v>0</v>
      </c>
      <c r="EC113" s="5">
        <v>0</v>
      </c>
      <c r="ED113" s="8">
        <v>0</v>
      </c>
      <c r="EE113" s="6">
        <v>73</v>
      </c>
      <c r="EF113" s="5">
        <v>549</v>
      </c>
      <c r="EG113" s="8">
        <f t="shared" ref="EG113:EG121" si="670">EF113/EE113*1000</f>
        <v>7520.5479452054797</v>
      </c>
      <c r="EH113" s="6">
        <v>0</v>
      </c>
      <c r="EI113" s="5">
        <v>0</v>
      </c>
      <c r="EJ113" s="8">
        <v>0</v>
      </c>
      <c r="EK113" s="6">
        <v>0</v>
      </c>
      <c r="EL113" s="5">
        <v>0</v>
      </c>
      <c r="EM113" s="8">
        <v>0</v>
      </c>
      <c r="EN113" s="6">
        <v>0</v>
      </c>
      <c r="EO113" s="5">
        <v>0</v>
      </c>
      <c r="EP113" s="8">
        <v>0</v>
      </c>
      <c r="EQ113" s="6">
        <v>0</v>
      </c>
      <c r="ER113" s="5">
        <v>0</v>
      </c>
      <c r="ES113" s="8">
        <v>0</v>
      </c>
      <c r="ET113" s="6">
        <v>0</v>
      </c>
      <c r="EU113" s="5">
        <v>0</v>
      </c>
      <c r="EV113" s="8">
        <v>0</v>
      </c>
      <c r="EW113" s="6">
        <v>0</v>
      </c>
      <c r="EX113" s="5">
        <v>0</v>
      </c>
      <c r="EY113" s="8">
        <v>0</v>
      </c>
      <c r="EZ113" s="6">
        <v>42</v>
      </c>
      <c r="FA113" s="5">
        <v>521</v>
      </c>
      <c r="FB113" s="8">
        <f t="shared" si="658"/>
        <v>12404.761904761905</v>
      </c>
      <c r="FC113" s="6">
        <v>0</v>
      </c>
      <c r="FD113" s="5">
        <v>0</v>
      </c>
      <c r="FE113" s="8">
        <v>0</v>
      </c>
      <c r="FF113" s="6">
        <v>0</v>
      </c>
      <c r="FG113" s="5">
        <v>0</v>
      </c>
      <c r="FH113" s="8">
        <v>0</v>
      </c>
      <c r="FI113" s="6">
        <v>0</v>
      </c>
      <c r="FJ113" s="5">
        <v>0</v>
      </c>
      <c r="FK113" s="8">
        <v>0</v>
      </c>
      <c r="FL113" s="6">
        <v>0</v>
      </c>
      <c r="FM113" s="5">
        <v>0</v>
      </c>
      <c r="FN113" s="8">
        <v>0</v>
      </c>
      <c r="FO113" s="6">
        <v>0</v>
      </c>
      <c r="FP113" s="5">
        <v>0</v>
      </c>
      <c r="FQ113" s="8">
        <v>0</v>
      </c>
      <c r="FR113" s="6">
        <v>0</v>
      </c>
      <c r="FS113" s="5">
        <v>0</v>
      </c>
      <c r="FT113" s="8">
        <v>0</v>
      </c>
      <c r="FU113" s="6">
        <v>0</v>
      </c>
      <c r="FV113" s="5">
        <v>0</v>
      </c>
      <c r="FW113" s="8">
        <v>0</v>
      </c>
      <c r="FX113" s="6">
        <v>0</v>
      </c>
      <c r="FY113" s="5">
        <v>0</v>
      </c>
      <c r="FZ113" s="8">
        <v>0</v>
      </c>
      <c r="GA113" s="6">
        <v>0</v>
      </c>
      <c r="GB113" s="5">
        <v>0</v>
      </c>
      <c r="GC113" s="8">
        <v>0</v>
      </c>
      <c r="GD113" s="6">
        <v>0</v>
      </c>
      <c r="GE113" s="5">
        <v>0</v>
      </c>
      <c r="GF113" s="8">
        <v>0</v>
      </c>
      <c r="GG113" s="6">
        <v>0</v>
      </c>
      <c r="GH113" s="5">
        <v>0</v>
      </c>
      <c r="GI113" s="8">
        <v>0</v>
      </c>
      <c r="GJ113" s="6">
        <v>0</v>
      </c>
      <c r="GK113" s="5">
        <v>0</v>
      </c>
      <c r="GL113" s="8">
        <v>0</v>
      </c>
      <c r="GM113" s="6">
        <v>0</v>
      </c>
      <c r="GN113" s="5">
        <v>0</v>
      </c>
      <c r="GO113" s="8">
        <v>0</v>
      </c>
      <c r="GP113" s="6">
        <v>0</v>
      </c>
      <c r="GQ113" s="5">
        <v>0</v>
      </c>
      <c r="GR113" s="8">
        <v>0</v>
      </c>
      <c r="GS113" s="6">
        <v>0</v>
      </c>
      <c r="GT113" s="5">
        <v>0</v>
      </c>
      <c r="GU113" s="8">
        <v>0</v>
      </c>
      <c r="GV113" s="6">
        <v>0</v>
      </c>
      <c r="GW113" s="5">
        <v>0</v>
      </c>
      <c r="GX113" s="8">
        <v>0</v>
      </c>
      <c r="GY113" s="6">
        <v>0</v>
      </c>
      <c r="GZ113" s="5">
        <v>0</v>
      </c>
      <c r="HA113" s="8">
        <v>0</v>
      </c>
      <c r="HB113" s="6">
        <v>0</v>
      </c>
      <c r="HC113" s="5">
        <v>0</v>
      </c>
      <c r="HD113" s="8">
        <v>0</v>
      </c>
      <c r="HE113" s="6">
        <v>0</v>
      </c>
      <c r="HF113" s="5">
        <v>0</v>
      </c>
      <c r="HG113" s="8">
        <v>0</v>
      </c>
      <c r="HH113" s="6">
        <v>0</v>
      </c>
      <c r="HI113" s="5">
        <v>0</v>
      </c>
      <c r="HJ113" s="8">
        <v>0</v>
      </c>
      <c r="HK113" s="6">
        <v>0</v>
      </c>
      <c r="HL113" s="5">
        <v>0</v>
      </c>
      <c r="HM113" s="8">
        <v>0</v>
      </c>
      <c r="HN113" s="6">
        <v>0</v>
      </c>
      <c r="HO113" s="5">
        <v>0</v>
      </c>
      <c r="HP113" s="8">
        <v>0</v>
      </c>
      <c r="HQ113" s="6">
        <v>0</v>
      </c>
      <c r="HR113" s="5">
        <v>0</v>
      </c>
      <c r="HS113" s="8">
        <v>0</v>
      </c>
      <c r="HT113" s="6">
        <v>0</v>
      </c>
      <c r="HU113" s="5">
        <v>0</v>
      </c>
      <c r="HV113" s="8">
        <v>0</v>
      </c>
      <c r="HW113" s="6">
        <v>0</v>
      </c>
      <c r="HX113" s="5">
        <v>0</v>
      </c>
      <c r="HY113" s="8">
        <v>0</v>
      </c>
      <c r="HZ113" s="6">
        <v>0</v>
      </c>
      <c r="IA113" s="5">
        <v>0</v>
      </c>
      <c r="IB113" s="8">
        <v>0</v>
      </c>
      <c r="IC113" s="6">
        <v>0</v>
      </c>
      <c r="ID113" s="5">
        <v>0</v>
      </c>
      <c r="IE113" s="8">
        <v>0</v>
      </c>
      <c r="IF113" s="6">
        <v>0</v>
      </c>
      <c r="IG113" s="5">
        <v>0</v>
      </c>
      <c r="IH113" s="8">
        <v>0</v>
      </c>
      <c r="II113" s="6">
        <v>0</v>
      </c>
      <c r="IJ113" s="5">
        <v>0</v>
      </c>
      <c r="IK113" s="8">
        <v>0</v>
      </c>
      <c r="IL113" s="6">
        <v>0</v>
      </c>
      <c r="IM113" s="5">
        <v>0</v>
      </c>
      <c r="IN113" s="8">
        <v>0</v>
      </c>
      <c r="IO113" s="6">
        <v>0</v>
      </c>
      <c r="IP113" s="5">
        <v>0</v>
      </c>
      <c r="IQ113" s="8">
        <v>0</v>
      </c>
      <c r="IR113" s="6">
        <v>0</v>
      </c>
      <c r="IS113" s="5">
        <v>0</v>
      </c>
      <c r="IT113" s="8">
        <v>0</v>
      </c>
      <c r="IU113" s="6">
        <v>3</v>
      </c>
      <c r="IV113" s="5">
        <v>47</v>
      </c>
      <c r="IW113" s="8">
        <f t="shared" si="663"/>
        <v>15666.666666666666</v>
      </c>
      <c r="IX113" s="6">
        <v>376</v>
      </c>
      <c r="IY113" s="5">
        <v>4918</v>
      </c>
      <c r="IZ113" s="8">
        <f t="shared" si="664"/>
        <v>13079.787234042555</v>
      </c>
      <c r="JA113" s="6">
        <f t="shared" si="580"/>
        <v>600</v>
      </c>
      <c r="JB113" s="8">
        <f t="shared" si="581"/>
        <v>7130</v>
      </c>
    </row>
    <row r="114" spans="1:262" x14ac:dyDescent="0.3">
      <c r="A114" s="43">
        <v>2012</v>
      </c>
      <c r="B114" s="44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f t="shared" si="652"/>
        <v>0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f t="shared" si="653"/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0</v>
      </c>
      <c r="BX114" s="5">
        <v>0</v>
      </c>
      <c r="BY114" s="8">
        <f t="shared" si="654"/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0</v>
      </c>
      <c r="DW114" s="5">
        <v>0</v>
      </c>
      <c r="DX114" s="8">
        <v>0</v>
      </c>
      <c r="DY114" s="6">
        <v>0</v>
      </c>
      <c r="DZ114" s="5">
        <v>0</v>
      </c>
      <c r="EA114" s="8">
        <v>0</v>
      </c>
      <c r="EB114" s="6">
        <v>0</v>
      </c>
      <c r="EC114" s="5">
        <v>0</v>
      </c>
      <c r="ED114" s="8">
        <v>0</v>
      </c>
      <c r="EE114" s="6">
        <v>71</v>
      </c>
      <c r="EF114" s="5">
        <v>1129</v>
      </c>
      <c r="EG114" s="8">
        <f t="shared" si="670"/>
        <v>15901.408450704226</v>
      </c>
      <c r="EH114" s="6">
        <v>0</v>
      </c>
      <c r="EI114" s="5">
        <v>0</v>
      </c>
      <c r="EJ114" s="8">
        <v>0</v>
      </c>
      <c r="EK114" s="6">
        <v>0</v>
      </c>
      <c r="EL114" s="5">
        <v>0</v>
      </c>
      <c r="EM114" s="8">
        <v>0</v>
      </c>
      <c r="EN114" s="6">
        <v>0</v>
      </c>
      <c r="EO114" s="5">
        <v>0</v>
      </c>
      <c r="EP114" s="8">
        <v>0</v>
      </c>
      <c r="EQ114" s="6">
        <v>0</v>
      </c>
      <c r="ER114" s="5">
        <v>0</v>
      </c>
      <c r="ES114" s="8">
        <v>0</v>
      </c>
      <c r="ET114" s="6">
        <v>0</v>
      </c>
      <c r="EU114" s="5">
        <v>0</v>
      </c>
      <c r="EV114" s="8">
        <v>0</v>
      </c>
      <c r="EW114" s="6">
        <v>0</v>
      </c>
      <c r="EX114" s="5">
        <v>0</v>
      </c>
      <c r="EY114" s="8">
        <v>0</v>
      </c>
      <c r="EZ114" s="6">
        <v>13</v>
      </c>
      <c r="FA114" s="5">
        <v>178</v>
      </c>
      <c r="FB114" s="8">
        <f t="shared" si="658"/>
        <v>13692.307692307691</v>
      </c>
      <c r="FC114" s="6">
        <v>0</v>
      </c>
      <c r="FD114" s="5">
        <v>0</v>
      </c>
      <c r="FE114" s="8">
        <v>0</v>
      </c>
      <c r="FF114" s="6">
        <v>0</v>
      </c>
      <c r="FG114" s="5">
        <v>0</v>
      </c>
      <c r="FH114" s="8">
        <v>0</v>
      </c>
      <c r="FI114" s="6">
        <v>22</v>
      </c>
      <c r="FJ114" s="5">
        <v>149</v>
      </c>
      <c r="FK114" s="8">
        <f>FJ114/FI114*1000</f>
        <v>6772.7272727272721</v>
      </c>
      <c r="FL114" s="6">
        <v>0</v>
      </c>
      <c r="FM114" s="5">
        <v>0</v>
      </c>
      <c r="FN114" s="8">
        <v>0</v>
      </c>
      <c r="FO114" s="6">
        <v>0</v>
      </c>
      <c r="FP114" s="5">
        <v>0</v>
      </c>
      <c r="FQ114" s="8">
        <v>0</v>
      </c>
      <c r="FR114" s="6">
        <v>0</v>
      </c>
      <c r="FS114" s="5">
        <v>0</v>
      </c>
      <c r="FT114" s="8">
        <v>0</v>
      </c>
      <c r="FU114" s="6">
        <v>0</v>
      </c>
      <c r="FV114" s="5">
        <v>0</v>
      </c>
      <c r="FW114" s="8">
        <v>0</v>
      </c>
      <c r="FX114" s="6">
        <v>0</v>
      </c>
      <c r="FY114" s="5">
        <v>0</v>
      </c>
      <c r="FZ114" s="8">
        <v>0</v>
      </c>
      <c r="GA114" s="6">
        <v>0</v>
      </c>
      <c r="GB114" s="5">
        <v>0</v>
      </c>
      <c r="GC114" s="8">
        <v>0</v>
      </c>
      <c r="GD114" s="6">
        <v>0</v>
      </c>
      <c r="GE114" s="5">
        <v>0</v>
      </c>
      <c r="GF114" s="8">
        <v>0</v>
      </c>
      <c r="GG114" s="6">
        <v>0</v>
      </c>
      <c r="GH114" s="5">
        <v>0</v>
      </c>
      <c r="GI114" s="8">
        <v>0</v>
      </c>
      <c r="GJ114" s="6">
        <v>0</v>
      </c>
      <c r="GK114" s="5">
        <v>0</v>
      </c>
      <c r="GL114" s="8">
        <v>0</v>
      </c>
      <c r="GM114" s="6">
        <v>0</v>
      </c>
      <c r="GN114" s="5">
        <v>0</v>
      </c>
      <c r="GO114" s="8">
        <v>0</v>
      </c>
      <c r="GP114" s="6">
        <v>0</v>
      </c>
      <c r="GQ114" s="5">
        <v>0</v>
      </c>
      <c r="GR114" s="8">
        <v>0</v>
      </c>
      <c r="GS114" s="6">
        <v>0</v>
      </c>
      <c r="GT114" s="5">
        <v>0</v>
      </c>
      <c r="GU114" s="8">
        <v>0</v>
      </c>
      <c r="GV114" s="6">
        <v>0</v>
      </c>
      <c r="GW114" s="5">
        <v>0</v>
      </c>
      <c r="GX114" s="8">
        <v>0</v>
      </c>
      <c r="GY114" s="6">
        <v>0</v>
      </c>
      <c r="GZ114" s="5">
        <v>0</v>
      </c>
      <c r="HA114" s="8">
        <v>0</v>
      </c>
      <c r="HB114" s="6">
        <v>0</v>
      </c>
      <c r="HC114" s="5">
        <v>0</v>
      </c>
      <c r="HD114" s="8">
        <v>0</v>
      </c>
      <c r="HE114" s="6">
        <v>0</v>
      </c>
      <c r="HF114" s="5">
        <v>0</v>
      </c>
      <c r="HG114" s="8">
        <v>0</v>
      </c>
      <c r="HH114" s="6">
        <v>0</v>
      </c>
      <c r="HI114" s="5">
        <v>0</v>
      </c>
      <c r="HJ114" s="8">
        <v>0</v>
      </c>
      <c r="HK114" s="6">
        <v>0</v>
      </c>
      <c r="HL114" s="5">
        <v>0</v>
      </c>
      <c r="HM114" s="8">
        <v>0</v>
      </c>
      <c r="HN114" s="6">
        <v>0</v>
      </c>
      <c r="HO114" s="5">
        <v>0</v>
      </c>
      <c r="HP114" s="8">
        <v>0</v>
      </c>
      <c r="HQ114" s="6">
        <v>0</v>
      </c>
      <c r="HR114" s="5">
        <v>0</v>
      </c>
      <c r="HS114" s="8">
        <v>0</v>
      </c>
      <c r="HT114" s="6">
        <v>0</v>
      </c>
      <c r="HU114" s="5">
        <v>0</v>
      </c>
      <c r="HV114" s="8">
        <v>0</v>
      </c>
      <c r="HW114" s="6">
        <v>0</v>
      </c>
      <c r="HX114" s="5">
        <v>0</v>
      </c>
      <c r="HY114" s="8">
        <v>0</v>
      </c>
      <c r="HZ114" s="6">
        <v>0</v>
      </c>
      <c r="IA114" s="5">
        <v>0</v>
      </c>
      <c r="IB114" s="8">
        <v>0</v>
      </c>
      <c r="IC114" s="6">
        <v>0</v>
      </c>
      <c r="ID114" s="5">
        <v>0</v>
      </c>
      <c r="IE114" s="8">
        <v>0</v>
      </c>
      <c r="IF114" s="6">
        <v>0</v>
      </c>
      <c r="IG114" s="5">
        <v>0</v>
      </c>
      <c r="IH114" s="8">
        <v>0</v>
      </c>
      <c r="II114" s="6">
        <v>22</v>
      </c>
      <c r="IJ114" s="5">
        <v>128</v>
      </c>
      <c r="IK114" s="8">
        <f t="shared" ref="IK114" si="671">IJ114/II114*1000</f>
        <v>5818.181818181818</v>
      </c>
      <c r="IL114" s="6">
        <v>0</v>
      </c>
      <c r="IM114" s="5">
        <v>0</v>
      </c>
      <c r="IN114" s="8">
        <v>0</v>
      </c>
      <c r="IO114" s="6">
        <v>0</v>
      </c>
      <c r="IP114" s="5">
        <v>0</v>
      </c>
      <c r="IQ114" s="8">
        <v>0</v>
      </c>
      <c r="IR114" s="6">
        <v>0</v>
      </c>
      <c r="IS114" s="5">
        <v>0</v>
      </c>
      <c r="IT114" s="8">
        <v>0</v>
      </c>
      <c r="IU114" s="6">
        <v>21</v>
      </c>
      <c r="IV114" s="5">
        <v>301</v>
      </c>
      <c r="IW114" s="8">
        <f t="shared" si="663"/>
        <v>14333.333333333334</v>
      </c>
      <c r="IX114" s="6">
        <v>894</v>
      </c>
      <c r="IY114" s="5">
        <v>11440</v>
      </c>
      <c r="IZ114" s="8">
        <f t="shared" si="664"/>
        <v>12796.42058165548</v>
      </c>
      <c r="JA114" s="6">
        <f t="shared" si="580"/>
        <v>1043</v>
      </c>
      <c r="JB114" s="8">
        <f t="shared" si="581"/>
        <v>13325</v>
      </c>
    </row>
    <row r="115" spans="1:262" x14ac:dyDescent="0.3">
      <c r="A115" s="43">
        <v>2012</v>
      </c>
      <c r="B115" s="44" t="s">
        <v>7</v>
      </c>
      <c r="C115" s="6">
        <v>0</v>
      </c>
      <c r="D115" s="5">
        <v>0</v>
      </c>
      <c r="E115" s="8">
        <v>0</v>
      </c>
      <c r="F115" s="6">
        <v>12</v>
      </c>
      <c r="G115" s="5">
        <v>263</v>
      </c>
      <c r="H115" s="8">
        <f t="shared" si="655"/>
        <v>21916.666666666668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152</v>
      </c>
      <c r="Y115" s="5">
        <v>1220</v>
      </c>
      <c r="Z115" s="8">
        <f t="shared" ref="Z115:Z116" si="672">Y115/X115*1000</f>
        <v>8026.3157894736851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32</v>
      </c>
      <c r="AZ115" s="5">
        <v>456</v>
      </c>
      <c r="BA115" s="8">
        <f>AZ115/AY115*1000</f>
        <v>14250</v>
      </c>
      <c r="BB115" s="6">
        <v>0</v>
      </c>
      <c r="BC115" s="5">
        <v>0</v>
      </c>
      <c r="BD115" s="8">
        <f t="shared" si="652"/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f t="shared" si="653"/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f t="shared" si="654"/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0</v>
      </c>
      <c r="DW115" s="5">
        <v>0</v>
      </c>
      <c r="DX115" s="8">
        <v>0</v>
      </c>
      <c r="DY115" s="6">
        <v>0</v>
      </c>
      <c r="DZ115" s="5">
        <v>0</v>
      </c>
      <c r="EA115" s="8">
        <v>0</v>
      </c>
      <c r="EB115" s="6">
        <v>0</v>
      </c>
      <c r="EC115" s="5">
        <v>0</v>
      </c>
      <c r="ED115" s="8">
        <v>0</v>
      </c>
      <c r="EE115" s="6">
        <v>15</v>
      </c>
      <c r="EF115" s="5">
        <v>158</v>
      </c>
      <c r="EG115" s="8">
        <f t="shared" si="670"/>
        <v>10533.333333333334</v>
      </c>
      <c r="EH115" s="6">
        <v>0</v>
      </c>
      <c r="EI115" s="5">
        <v>0</v>
      </c>
      <c r="EJ115" s="8">
        <v>0</v>
      </c>
      <c r="EK115" s="6">
        <v>0</v>
      </c>
      <c r="EL115" s="5">
        <v>0</v>
      </c>
      <c r="EM115" s="8">
        <v>0</v>
      </c>
      <c r="EN115" s="6">
        <v>0</v>
      </c>
      <c r="EO115" s="5">
        <v>0</v>
      </c>
      <c r="EP115" s="8">
        <v>0</v>
      </c>
      <c r="EQ115" s="6">
        <v>0</v>
      </c>
      <c r="ER115" s="5">
        <v>0</v>
      </c>
      <c r="ES115" s="8">
        <v>0</v>
      </c>
      <c r="ET115" s="6">
        <v>0</v>
      </c>
      <c r="EU115" s="5">
        <v>0</v>
      </c>
      <c r="EV115" s="8">
        <v>0</v>
      </c>
      <c r="EW115" s="6">
        <v>0</v>
      </c>
      <c r="EX115" s="5">
        <v>0</v>
      </c>
      <c r="EY115" s="8">
        <v>0</v>
      </c>
      <c r="EZ115" s="6">
        <v>8</v>
      </c>
      <c r="FA115" s="5">
        <v>102</v>
      </c>
      <c r="FB115" s="8">
        <f t="shared" si="658"/>
        <v>12750</v>
      </c>
      <c r="FC115" s="6">
        <v>0</v>
      </c>
      <c r="FD115" s="5">
        <v>0</v>
      </c>
      <c r="FE115" s="8">
        <v>0</v>
      </c>
      <c r="FF115" s="6">
        <v>0</v>
      </c>
      <c r="FG115" s="5">
        <v>0</v>
      </c>
      <c r="FH115" s="8">
        <v>0</v>
      </c>
      <c r="FI115" s="6">
        <v>0</v>
      </c>
      <c r="FJ115" s="5">
        <v>0</v>
      </c>
      <c r="FK115" s="8">
        <v>0</v>
      </c>
      <c r="FL115" s="6">
        <v>0</v>
      </c>
      <c r="FM115" s="5">
        <v>0</v>
      </c>
      <c r="FN115" s="8">
        <v>0</v>
      </c>
      <c r="FO115" s="6">
        <v>0</v>
      </c>
      <c r="FP115" s="5">
        <v>0</v>
      </c>
      <c r="FQ115" s="8">
        <v>0</v>
      </c>
      <c r="FR115" s="6">
        <v>0</v>
      </c>
      <c r="FS115" s="5">
        <v>0</v>
      </c>
      <c r="FT115" s="8">
        <v>0</v>
      </c>
      <c r="FU115" s="6">
        <v>0</v>
      </c>
      <c r="FV115" s="5">
        <v>0</v>
      </c>
      <c r="FW115" s="8">
        <v>0</v>
      </c>
      <c r="FX115" s="6">
        <v>0</v>
      </c>
      <c r="FY115" s="5">
        <v>0</v>
      </c>
      <c r="FZ115" s="8">
        <v>0</v>
      </c>
      <c r="GA115" s="6">
        <v>0</v>
      </c>
      <c r="GB115" s="5">
        <v>0</v>
      </c>
      <c r="GC115" s="8">
        <v>0</v>
      </c>
      <c r="GD115" s="6">
        <v>0</v>
      </c>
      <c r="GE115" s="5">
        <v>0</v>
      </c>
      <c r="GF115" s="8">
        <v>0</v>
      </c>
      <c r="GG115" s="6">
        <v>0</v>
      </c>
      <c r="GH115" s="5">
        <v>0</v>
      </c>
      <c r="GI115" s="8">
        <v>0</v>
      </c>
      <c r="GJ115" s="6">
        <v>0</v>
      </c>
      <c r="GK115" s="5">
        <v>0</v>
      </c>
      <c r="GL115" s="8">
        <v>0</v>
      </c>
      <c r="GM115" s="6">
        <v>0</v>
      </c>
      <c r="GN115" s="5">
        <v>0</v>
      </c>
      <c r="GO115" s="8">
        <v>0</v>
      </c>
      <c r="GP115" s="6">
        <v>0</v>
      </c>
      <c r="GQ115" s="5">
        <v>0</v>
      </c>
      <c r="GR115" s="8">
        <v>0</v>
      </c>
      <c r="GS115" s="6">
        <v>0</v>
      </c>
      <c r="GT115" s="5">
        <v>0</v>
      </c>
      <c r="GU115" s="8">
        <v>0</v>
      </c>
      <c r="GV115" s="6">
        <v>0</v>
      </c>
      <c r="GW115" s="5">
        <v>0</v>
      </c>
      <c r="GX115" s="8">
        <v>0</v>
      </c>
      <c r="GY115" s="6">
        <v>0</v>
      </c>
      <c r="GZ115" s="5">
        <v>0</v>
      </c>
      <c r="HA115" s="8">
        <v>0</v>
      </c>
      <c r="HB115" s="6">
        <v>0</v>
      </c>
      <c r="HC115" s="5">
        <v>0</v>
      </c>
      <c r="HD115" s="8">
        <v>0</v>
      </c>
      <c r="HE115" s="6">
        <v>0</v>
      </c>
      <c r="HF115" s="5">
        <v>0</v>
      </c>
      <c r="HG115" s="8">
        <v>0</v>
      </c>
      <c r="HH115" s="6">
        <v>0</v>
      </c>
      <c r="HI115" s="5">
        <v>0</v>
      </c>
      <c r="HJ115" s="8">
        <v>0</v>
      </c>
      <c r="HK115" s="6">
        <v>0</v>
      </c>
      <c r="HL115" s="5">
        <v>0</v>
      </c>
      <c r="HM115" s="8">
        <v>0</v>
      </c>
      <c r="HN115" s="6">
        <v>0</v>
      </c>
      <c r="HO115" s="5">
        <v>0</v>
      </c>
      <c r="HP115" s="8">
        <v>0</v>
      </c>
      <c r="HQ115" s="6">
        <v>0</v>
      </c>
      <c r="HR115" s="5">
        <v>0</v>
      </c>
      <c r="HS115" s="8">
        <v>0</v>
      </c>
      <c r="HT115" s="6">
        <v>4</v>
      </c>
      <c r="HU115" s="5">
        <v>81</v>
      </c>
      <c r="HV115" s="8">
        <f t="shared" si="661"/>
        <v>20250</v>
      </c>
      <c r="HW115" s="6">
        <v>0</v>
      </c>
      <c r="HX115" s="5">
        <v>0</v>
      </c>
      <c r="HY115" s="8">
        <v>0</v>
      </c>
      <c r="HZ115" s="6">
        <v>0</v>
      </c>
      <c r="IA115" s="5">
        <v>0</v>
      </c>
      <c r="IB115" s="8">
        <v>0</v>
      </c>
      <c r="IC115" s="6">
        <v>0</v>
      </c>
      <c r="ID115" s="5">
        <v>0</v>
      </c>
      <c r="IE115" s="8">
        <v>0</v>
      </c>
      <c r="IF115" s="6">
        <v>0</v>
      </c>
      <c r="IG115" s="5">
        <v>0</v>
      </c>
      <c r="IH115" s="8">
        <v>0</v>
      </c>
      <c r="II115" s="6">
        <v>0</v>
      </c>
      <c r="IJ115" s="5">
        <v>0</v>
      </c>
      <c r="IK115" s="8">
        <v>0</v>
      </c>
      <c r="IL115" s="6">
        <v>0</v>
      </c>
      <c r="IM115" s="5">
        <v>0</v>
      </c>
      <c r="IN115" s="8">
        <v>0</v>
      </c>
      <c r="IO115" s="6">
        <v>0</v>
      </c>
      <c r="IP115" s="5">
        <v>0</v>
      </c>
      <c r="IQ115" s="8">
        <v>0</v>
      </c>
      <c r="IR115" s="6">
        <v>0</v>
      </c>
      <c r="IS115" s="5">
        <v>0</v>
      </c>
      <c r="IT115" s="8">
        <v>0</v>
      </c>
      <c r="IU115" s="6">
        <v>26</v>
      </c>
      <c r="IV115" s="5">
        <v>360</v>
      </c>
      <c r="IW115" s="8">
        <f t="shared" si="663"/>
        <v>13846.153846153848</v>
      </c>
      <c r="IX115" s="6">
        <v>1259</v>
      </c>
      <c r="IY115" s="5">
        <v>15401</v>
      </c>
      <c r="IZ115" s="8">
        <f t="shared" si="664"/>
        <v>12232.724384432089</v>
      </c>
      <c r="JA115" s="6">
        <f t="shared" si="580"/>
        <v>1508</v>
      </c>
      <c r="JB115" s="8">
        <f t="shared" si="581"/>
        <v>18041</v>
      </c>
    </row>
    <row r="116" spans="1:262" x14ac:dyDescent="0.3">
      <c r="A116" s="43">
        <v>2012</v>
      </c>
      <c r="B116" s="44" t="s">
        <v>8</v>
      </c>
      <c r="C116" s="6">
        <v>0</v>
      </c>
      <c r="D116" s="5">
        <v>0</v>
      </c>
      <c r="E116" s="8">
        <v>0</v>
      </c>
      <c r="F116" s="6">
        <v>2</v>
      </c>
      <c r="G116" s="5">
        <v>29</v>
      </c>
      <c r="H116" s="8">
        <f t="shared" si="655"/>
        <v>14500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152</v>
      </c>
      <c r="Y116" s="5">
        <v>1215</v>
      </c>
      <c r="Z116" s="8">
        <f t="shared" si="672"/>
        <v>7993.4210526315792</v>
      </c>
      <c r="AA116" s="6">
        <v>0</v>
      </c>
      <c r="AB116" s="5">
        <v>0</v>
      </c>
      <c r="AC116" s="8">
        <v>0</v>
      </c>
      <c r="AD116" s="6">
        <v>32</v>
      </c>
      <c r="AE116" s="5">
        <v>388</v>
      </c>
      <c r="AF116" s="8">
        <f>AE116/AD116*1000</f>
        <v>12125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16</v>
      </c>
      <c r="AZ116" s="5">
        <v>218</v>
      </c>
      <c r="BA116" s="8">
        <f t="shared" ref="BA116:BA121" si="673">AZ116/AY116*1000</f>
        <v>13625</v>
      </c>
      <c r="BB116" s="6">
        <v>0</v>
      </c>
      <c r="BC116" s="5">
        <v>0</v>
      </c>
      <c r="BD116" s="8">
        <f t="shared" si="652"/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f t="shared" si="653"/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0</v>
      </c>
      <c r="BX116" s="5">
        <v>0</v>
      </c>
      <c r="BY116" s="8">
        <f t="shared" si="654"/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0</v>
      </c>
      <c r="DW116" s="5">
        <v>0</v>
      </c>
      <c r="DX116" s="8">
        <v>0</v>
      </c>
      <c r="DY116" s="6">
        <v>0</v>
      </c>
      <c r="DZ116" s="5">
        <v>0</v>
      </c>
      <c r="EA116" s="8">
        <v>0</v>
      </c>
      <c r="EB116" s="6">
        <v>0</v>
      </c>
      <c r="EC116" s="5">
        <v>0</v>
      </c>
      <c r="ED116" s="8">
        <v>0</v>
      </c>
      <c r="EE116" s="6">
        <v>17</v>
      </c>
      <c r="EF116" s="5">
        <v>130</v>
      </c>
      <c r="EG116" s="8">
        <f t="shared" si="670"/>
        <v>7647.0588235294117</v>
      </c>
      <c r="EH116" s="6">
        <v>0</v>
      </c>
      <c r="EI116" s="5">
        <v>0</v>
      </c>
      <c r="EJ116" s="8">
        <v>0</v>
      </c>
      <c r="EK116" s="6">
        <v>0</v>
      </c>
      <c r="EL116" s="5">
        <v>0</v>
      </c>
      <c r="EM116" s="8">
        <v>0</v>
      </c>
      <c r="EN116" s="6">
        <v>0</v>
      </c>
      <c r="EO116" s="5">
        <v>0</v>
      </c>
      <c r="EP116" s="8">
        <v>0</v>
      </c>
      <c r="EQ116" s="6">
        <v>0</v>
      </c>
      <c r="ER116" s="5">
        <v>0</v>
      </c>
      <c r="ES116" s="8">
        <v>0</v>
      </c>
      <c r="ET116" s="6">
        <v>0</v>
      </c>
      <c r="EU116" s="5">
        <v>0</v>
      </c>
      <c r="EV116" s="8">
        <v>0</v>
      </c>
      <c r="EW116" s="6">
        <v>0</v>
      </c>
      <c r="EX116" s="5">
        <v>0</v>
      </c>
      <c r="EY116" s="8">
        <v>0</v>
      </c>
      <c r="EZ116" s="6">
        <v>14</v>
      </c>
      <c r="FA116" s="5">
        <v>212</v>
      </c>
      <c r="FB116" s="8">
        <f t="shared" si="658"/>
        <v>15142.857142857143</v>
      </c>
      <c r="FC116" s="6">
        <v>78</v>
      </c>
      <c r="FD116" s="5">
        <v>1072</v>
      </c>
      <c r="FE116" s="8">
        <f>FD116/FC116*1000</f>
        <v>13743.589743589742</v>
      </c>
      <c r="FF116" s="6">
        <v>0</v>
      </c>
      <c r="FG116" s="5">
        <v>0</v>
      </c>
      <c r="FH116" s="8">
        <v>0</v>
      </c>
      <c r="FI116" s="6">
        <v>43</v>
      </c>
      <c r="FJ116" s="5">
        <v>284</v>
      </c>
      <c r="FK116" s="8">
        <f t="shared" ref="FK116:FK120" si="674">FJ116/FI116*1000</f>
        <v>6604.6511627906975</v>
      </c>
      <c r="FL116" s="6">
        <v>0</v>
      </c>
      <c r="FM116" s="5">
        <v>0</v>
      </c>
      <c r="FN116" s="8">
        <v>0</v>
      </c>
      <c r="FO116" s="6">
        <v>0</v>
      </c>
      <c r="FP116" s="5">
        <v>0</v>
      </c>
      <c r="FQ116" s="8">
        <v>0</v>
      </c>
      <c r="FR116" s="6">
        <v>0</v>
      </c>
      <c r="FS116" s="5">
        <v>0</v>
      </c>
      <c r="FT116" s="8">
        <v>0</v>
      </c>
      <c r="FU116" s="6">
        <v>0</v>
      </c>
      <c r="FV116" s="5">
        <v>0</v>
      </c>
      <c r="FW116" s="8">
        <v>0</v>
      </c>
      <c r="FX116" s="6">
        <v>0</v>
      </c>
      <c r="FY116" s="5">
        <v>0</v>
      </c>
      <c r="FZ116" s="8">
        <v>0</v>
      </c>
      <c r="GA116" s="6">
        <v>0</v>
      </c>
      <c r="GB116" s="5">
        <v>0</v>
      </c>
      <c r="GC116" s="8">
        <v>0</v>
      </c>
      <c r="GD116" s="6">
        <v>0</v>
      </c>
      <c r="GE116" s="5">
        <v>0</v>
      </c>
      <c r="GF116" s="8">
        <v>0</v>
      </c>
      <c r="GG116" s="6">
        <v>0</v>
      </c>
      <c r="GH116" s="5">
        <v>0</v>
      </c>
      <c r="GI116" s="8">
        <v>0</v>
      </c>
      <c r="GJ116" s="6">
        <v>0</v>
      </c>
      <c r="GK116" s="5">
        <v>0</v>
      </c>
      <c r="GL116" s="8">
        <v>0</v>
      </c>
      <c r="GM116" s="6">
        <v>0</v>
      </c>
      <c r="GN116" s="5">
        <v>0</v>
      </c>
      <c r="GO116" s="8">
        <v>0</v>
      </c>
      <c r="GP116" s="6">
        <v>0</v>
      </c>
      <c r="GQ116" s="5">
        <v>0</v>
      </c>
      <c r="GR116" s="8">
        <v>0</v>
      </c>
      <c r="GS116" s="6">
        <v>0</v>
      </c>
      <c r="GT116" s="5">
        <v>0</v>
      </c>
      <c r="GU116" s="8">
        <v>0</v>
      </c>
      <c r="GV116" s="6">
        <v>0</v>
      </c>
      <c r="GW116" s="5">
        <v>0</v>
      </c>
      <c r="GX116" s="8">
        <v>0</v>
      </c>
      <c r="GY116" s="6">
        <v>0</v>
      </c>
      <c r="GZ116" s="5">
        <v>0</v>
      </c>
      <c r="HA116" s="8">
        <v>0</v>
      </c>
      <c r="HB116" s="6">
        <v>0</v>
      </c>
      <c r="HC116" s="5">
        <v>0</v>
      </c>
      <c r="HD116" s="8">
        <v>0</v>
      </c>
      <c r="HE116" s="6">
        <v>0</v>
      </c>
      <c r="HF116" s="5">
        <v>0</v>
      </c>
      <c r="HG116" s="8">
        <v>0</v>
      </c>
      <c r="HH116" s="6">
        <v>0</v>
      </c>
      <c r="HI116" s="5">
        <v>0</v>
      </c>
      <c r="HJ116" s="8">
        <v>0</v>
      </c>
      <c r="HK116" s="6">
        <v>0</v>
      </c>
      <c r="HL116" s="5">
        <v>0</v>
      </c>
      <c r="HM116" s="8">
        <v>0</v>
      </c>
      <c r="HN116" s="6">
        <v>0</v>
      </c>
      <c r="HO116" s="5">
        <v>0</v>
      </c>
      <c r="HP116" s="8">
        <v>0</v>
      </c>
      <c r="HQ116" s="6">
        <v>0</v>
      </c>
      <c r="HR116" s="5">
        <v>0</v>
      </c>
      <c r="HS116" s="8">
        <v>0</v>
      </c>
      <c r="HT116" s="6">
        <v>0</v>
      </c>
      <c r="HU116" s="5">
        <v>0</v>
      </c>
      <c r="HV116" s="8">
        <v>0</v>
      </c>
      <c r="HW116" s="6">
        <v>0</v>
      </c>
      <c r="HX116" s="5">
        <v>0</v>
      </c>
      <c r="HY116" s="8">
        <v>0</v>
      </c>
      <c r="HZ116" s="6">
        <v>0</v>
      </c>
      <c r="IA116" s="5">
        <v>0</v>
      </c>
      <c r="IB116" s="8">
        <v>0</v>
      </c>
      <c r="IC116" s="6">
        <v>0</v>
      </c>
      <c r="ID116" s="5">
        <v>0</v>
      </c>
      <c r="IE116" s="8">
        <v>0</v>
      </c>
      <c r="IF116" s="6">
        <v>0</v>
      </c>
      <c r="IG116" s="5">
        <v>0</v>
      </c>
      <c r="IH116" s="8">
        <v>0</v>
      </c>
      <c r="II116" s="6">
        <v>0</v>
      </c>
      <c r="IJ116" s="5">
        <v>0</v>
      </c>
      <c r="IK116" s="8">
        <v>0</v>
      </c>
      <c r="IL116" s="6">
        <v>0</v>
      </c>
      <c r="IM116" s="5">
        <v>0</v>
      </c>
      <c r="IN116" s="8">
        <v>0</v>
      </c>
      <c r="IO116" s="6">
        <v>0</v>
      </c>
      <c r="IP116" s="5">
        <v>0</v>
      </c>
      <c r="IQ116" s="8">
        <v>0</v>
      </c>
      <c r="IR116" s="6">
        <v>0</v>
      </c>
      <c r="IS116" s="5">
        <v>0</v>
      </c>
      <c r="IT116" s="8">
        <v>0</v>
      </c>
      <c r="IU116" s="6">
        <v>16</v>
      </c>
      <c r="IV116" s="5">
        <v>240</v>
      </c>
      <c r="IW116" s="8">
        <f t="shared" si="663"/>
        <v>15000</v>
      </c>
      <c r="IX116" s="6">
        <v>582</v>
      </c>
      <c r="IY116" s="5">
        <v>7437</v>
      </c>
      <c r="IZ116" s="8">
        <v>7437</v>
      </c>
      <c r="JA116" s="6">
        <f t="shared" si="580"/>
        <v>952</v>
      </c>
      <c r="JB116" s="8">
        <f t="shared" si="581"/>
        <v>11225</v>
      </c>
    </row>
    <row r="117" spans="1:262" x14ac:dyDescent="0.3">
      <c r="A117" s="43">
        <v>2012</v>
      </c>
      <c r="B117" s="44" t="s">
        <v>9</v>
      </c>
      <c r="C117" s="6">
        <v>0</v>
      </c>
      <c r="D117" s="5">
        <v>0</v>
      </c>
      <c r="E117" s="8">
        <v>0</v>
      </c>
      <c r="F117" s="6">
        <v>2</v>
      </c>
      <c r="G117" s="5">
        <v>30</v>
      </c>
      <c r="H117" s="8">
        <f t="shared" si="655"/>
        <v>15000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0</v>
      </c>
      <c r="BC117" s="5">
        <v>0</v>
      </c>
      <c r="BD117" s="8">
        <f t="shared" si="652"/>
        <v>0</v>
      </c>
      <c r="BE117" s="6">
        <v>0</v>
      </c>
      <c r="BF117" s="5">
        <v>0</v>
      </c>
      <c r="BG117" s="8">
        <v>0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f t="shared" si="653"/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0</v>
      </c>
      <c r="BU117" s="5">
        <v>0</v>
      </c>
      <c r="BV117" s="8">
        <v>0</v>
      </c>
      <c r="BW117" s="6">
        <v>0</v>
      </c>
      <c r="BX117" s="5">
        <v>0</v>
      </c>
      <c r="BY117" s="8">
        <f t="shared" si="654"/>
        <v>0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22</v>
      </c>
      <c r="DE117" s="5">
        <v>134</v>
      </c>
      <c r="DF117" s="8">
        <f>DE117/DD117*1000</f>
        <v>6090.909090909091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0</v>
      </c>
      <c r="DW117" s="5">
        <v>0</v>
      </c>
      <c r="DX117" s="8">
        <v>0</v>
      </c>
      <c r="DY117" s="6">
        <v>0</v>
      </c>
      <c r="DZ117" s="5">
        <v>0</v>
      </c>
      <c r="EA117" s="8">
        <v>0</v>
      </c>
      <c r="EB117" s="6">
        <v>0</v>
      </c>
      <c r="EC117" s="5">
        <v>0</v>
      </c>
      <c r="ED117" s="8">
        <v>0</v>
      </c>
      <c r="EE117" s="6">
        <v>14</v>
      </c>
      <c r="EF117" s="5">
        <v>87</v>
      </c>
      <c r="EG117" s="8">
        <f t="shared" si="670"/>
        <v>6214.2857142857147</v>
      </c>
      <c r="EH117" s="6">
        <v>0</v>
      </c>
      <c r="EI117" s="5">
        <v>0</v>
      </c>
      <c r="EJ117" s="8">
        <v>0</v>
      </c>
      <c r="EK117" s="6">
        <v>0</v>
      </c>
      <c r="EL117" s="5">
        <v>0</v>
      </c>
      <c r="EM117" s="8">
        <v>0</v>
      </c>
      <c r="EN117" s="6">
        <v>0</v>
      </c>
      <c r="EO117" s="5">
        <v>0</v>
      </c>
      <c r="EP117" s="8">
        <v>0</v>
      </c>
      <c r="EQ117" s="6">
        <v>0</v>
      </c>
      <c r="ER117" s="5">
        <v>0</v>
      </c>
      <c r="ES117" s="8">
        <v>0</v>
      </c>
      <c r="ET117" s="6">
        <v>0</v>
      </c>
      <c r="EU117" s="5">
        <v>0</v>
      </c>
      <c r="EV117" s="8">
        <v>0</v>
      </c>
      <c r="EW117" s="6">
        <v>0</v>
      </c>
      <c r="EX117" s="5">
        <v>0</v>
      </c>
      <c r="EY117" s="8">
        <v>0</v>
      </c>
      <c r="EZ117" s="6">
        <v>36</v>
      </c>
      <c r="FA117" s="5">
        <v>847</v>
      </c>
      <c r="FB117" s="8">
        <f t="shared" si="658"/>
        <v>23527.777777777777</v>
      </c>
      <c r="FC117" s="6">
        <v>0</v>
      </c>
      <c r="FD117" s="5">
        <v>0</v>
      </c>
      <c r="FE117" s="8">
        <v>0</v>
      </c>
      <c r="FF117" s="6">
        <v>0</v>
      </c>
      <c r="FG117" s="5">
        <v>0</v>
      </c>
      <c r="FH117" s="8">
        <v>0</v>
      </c>
      <c r="FI117" s="6">
        <v>89</v>
      </c>
      <c r="FJ117" s="5">
        <v>688</v>
      </c>
      <c r="FK117" s="8">
        <f t="shared" si="674"/>
        <v>7730.3370786516853</v>
      </c>
      <c r="FL117" s="6">
        <v>78</v>
      </c>
      <c r="FM117" s="5">
        <v>1075</v>
      </c>
      <c r="FN117" s="8">
        <f t="shared" ref="FN117" si="675">FM117/FL117*1000</f>
        <v>13782.051282051283</v>
      </c>
      <c r="FO117" s="6">
        <v>0</v>
      </c>
      <c r="FP117" s="5">
        <v>0</v>
      </c>
      <c r="FQ117" s="8">
        <v>0</v>
      </c>
      <c r="FR117" s="6">
        <v>0</v>
      </c>
      <c r="FS117" s="5">
        <v>0</v>
      </c>
      <c r="FT117" s="8">
        <v>0</v>
      </c>
      <c r="FU117" s="6">
        <v>0</v>
      </c>
      <c r="FV117" s="5">
        <v>0</v>
      </c>
      <c r="FW117" s="8">
        <v>0</v>
      </c>
      <c r="FX117" s="6">
        <v>0</v>
      </c>
      <c r="FY117" s="5">
        <v>0</v>
      </c>
      <c r="FZ117" s="8">
        <v>0</v>
      </c>
      <c r="GA117" s="6">
        <v>0</v>
      </c>
      <c r="GB117" s="5">
        <v>0</v>
      </c>
      <c r="GC117" s="8">
        <v>0</v>
      </c>
      <c r="GD117" s="6">
        <v>0</v>
      </c>
      <c r="GE117" s="5">
        <v>0</v>
      </c>
      <c r="GF117" s="8">
        <v>0</v>
      </c>
      <c r="GG117" s="6">
        <v>0</v>
      </c>
      <c r="GH117" s="5">
        <v>0</v>
      </c>
      <c r="GI117" s="8">
        <v>0</v>
      </c>
      <c r="GJ117" s="6">
        <v>0</v>
      </c>
      <c r="GK117" s="5">
        <v>0</v>
      </c>
      <c r="GL117" s="8">
        <v>0</v>
      </c>
      <c r="GM117" s="6">
        <v>0</v>
      </c>
      <c r="GN117" s="5">
        <v>0</v>
      </c>
      <c r="GO117" s="8">
        <v>0</v>
      </c>
      <c r="GP117" s="6">
        <v>0</v>
      </c>
      <c r="GQ117" s="5">
        <v>0</v>
      </c>
      <c r="GR117" s="8">
        <v>0</v>
      </c>
      <c r="GS117" s="6">
        <v>0</v>
      </c>
      <c r="GT117" s="5">
        <v>0</v>
      </c>
      <c r="GU117" s="8">
        <v>0</v>
      </c>
      <c r="GV117" s="6">
        <v>0</v>
      </c>
      <c r="GW117" s="5">
        <v>0</v>
      </c>
      <c r="GX117" s="8">
        <v>0</v>
      </c>
      <c r="GY117" s="6">
        <v>0</v>
      </c>
      <c r="GZ117" s="5">
        <v>0</v>
      </c>
      <c r="HA117" s="8">
        <v>0</v>
      </c>
      <c r="HB117" s="6">
        <v>0</v>
      </c>
      <c r="HC117" s="5">
        <v>0</v>
      </c>
      <c r="HD117" s="8">
        <v>0</v>
      </c>
      <c r="HE117" s="6">
        <v>0</v>
      </c>
      <c r="HF117" s="5">
        <v>0</v>
      </c>
      <c r="HG117" s="8">
        <v>0</v>
      </c>
      <c r="HH117" s="6">
        <v>0</v>
      </c>
      <c r="HI117" s="5">
        <v>0</v>
      </c>
      <c r="HJ117" s="8">
        <v>0</v>
      </c>
      <c r="HK117" s="6">
        <v>0</v>
      </c>
      <c r="HL117" s="5">
        <v>0</v>
      </c>
      <c r="HM117" s="8">
        <v>0</v>
      </c>
      <c r="HN117" s="6">
        <v>0</v>
      </c>
      <c r="HO117" s="5">
        <v>0</v>
      </c>
      <c r="HP117" s="8">
        <v>0</v>
      </c>
      <c r="HQ117" s="6">
        <v>0</v>
      </c>
      <c r="HR117" s="5">
        <v>0</v>
      </c>
      <c r="HS117" s="8">
        <v>0</v>
      </c>
      <c r="HT117" s="6">
        <v>0</v>
      </c>
      <c r="HU117" s="5">
        <v>0</v>
      </c>
      <c r="HV117" s="8">
        <v>0</v>
      </c>
      <c r="HW117" s="6">
        <v>0</v>
      </c>
      <c r="HX117" s="5">
        <v>0</v>
      </c>
      <c r="HY117" s="8">
        <v>0</v>
      </c>
      <c r="HZ117" s="6">
        <v>0</v>
      </c>
      <c r="IA117" s="5">
        <v>0</v>
      </c>
      <c r="IB117" s="8">
        <v>0</v>
      </c>
      <c r="IC117" s="6">
        <v>0</v>
      </c>
      <c r="ID117" s="5">
        <v>0</v>
      </c>
      <c r="IE117" s="8">
        <v>0</v>
      </c>
      <c r="IF117" s="6">
        <v>0</v>
      </c>
      <c r="IG117" s="5">
        <v>0</v>
      </c>
      <c r="IH117" s="8">
        <v>0</v>
      </c>
      <c r="II117" s="6">
        <v>0</v>
      </c>
      <c r="IJ117" s="5">
        <v>0</v>
      </c>
      <c r="IK117" s="8">
        <v>0</v>
      </c>
      <c r="IL117" s="6">
        <v>0</v>
      </c>
      <c r="IM117" s="5">
        <v>0</v>
      </c>
      <c r="IN117" s="8">
        <v>0</v>
      </c>
      <c r="IO117" s="6">
        <v>0</v>
      </c>
      <c r="IP117" s="5">
        <v>0</v>
      </c>
      <c r="IQ117" s="8">
        <v>0</v>
      </c>
      <c r="IR117" s="6">
        <v>0</v>
      </c>
      <c r="IS117" s="5">
        <v>0</v>
      </c>
      <c r="IT117" s="8">
        <v>0</v>
      </c>
      <c r="IU117" s="6">
        <v>33</v>
      </c>
      <c r="IV117" s="5">
        <v>552</v>
      </c>
      <c r="IW117" s="8">
        <f t="shared" si="663"/>
        <v>16727.272727272728</v>
      </c>
      <c r="IX117" s="6">
        <v>842</v>
      </c>
      <c r="IY117" s="5">
        <v>10389</v>
      </c>
      <c r="IZ117" s="8">
        <f t="shared" si="664"/>
        <v>12338.479809976247</v>
      </c>
      <c r="JA117" s="6">
        <f t="shared" si="580"/>
        <v>1116</v>
      </c>
      <c r="JB117" s="8">
        <f t="shared" si="581"/>
        <v>13802</v>
      </c>
    </row>
    <row r="118" spans="1:262" x14ac:dyDescent="0.3">
      <c r="A118" s="43">
        <v>2012</v>
      </c>
      <c r="B118" s="44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f t="shared" si="652"/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f t="shared" si="653"/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0</v>
      </c>
      <c r="BX118" s="5">
        <v>0</v>
      </c>
      <c r="BY118" s="8">
        <f t="shared" si="654"/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46</v>
      </c>
      <c r="DE118" s="5">
        <v>271</v>
      </c>
      <c r="DF118" s="8">
        <f t="shared" si="669"/>
        <v>5891.304347826087</v>
      </c>
      <c r="DG118" s="6">
        <v>110</v>
      </c>
      <c r="DH118" s="5">
        <v>652</v>
      </c>
      <c r="DI118" s="8">
        <f t="shared" ref="DI118" si="676">DH118/DG118*1000</f>
        <v>5927.2727272727279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0</v>
      </c>
      <c r="DW118" s="5">
        <v>0</v>
      </c>
      <c r="DX118" s="8">
        <v>0</v>
      </c>
      <c r="DY118" s="6">
        <v>0</v>
      </c>
      <c r="DZ118" s="5">
        <v>0</v>
      </c>
      <c r="EA118" s="8">
        <v>0</v>
      </c>
      <c r="EB118" s="6">
        <v>0</v>
      </c>
      <c r="EC118" s="5">
        <v>0</v>
      </c>
      <c r="ED118" s="8">
        <v>0</v>
      </c>
      <c r="EE118" s="6">
        <v>32</v>
      </c>
      <c r="EF118" s="5">
        <v>275</v>
      </c>
      <c r="EG118" s="8">
        <f t="shared" si="670"/>
        <v>8593.75</v>
      </c>
      <c r="EH118" s="6">
        <v>0</v>
      </c>
      <c r="EI118" s="5">
        <v>0</v>
      </c>
      <c r="EJ118" s="8">
        <v>0</v>
      </c>
      <c r="EK118" s="6">
        <v>0</v>
      </c>
      <c r="EL118" s="5">
        <v>0</v>
      </c>
      <c r="EM118" s="8">
        <v>0</v>
      </c>
      <c r="EN118" s="6">
        <v>0</v>
      </c>
      <c r="EO118" s="5">
        <v>0</v>
      </c>
      <c r="EP118" s="8">
        <v>0</v>
      </c>
      <c r="EQ118" s="6">
        <v>0</v>
      </c>
      <c r="ER118" s="5">
        <v>0</v>
      </c>
      <c r="ES118" s="8">
        <v>0</v>
      </c>
      <c r="ET118" s="6">
        <v>0</v>
      </c>
      <c r="EU118" s="5">
        <v>0</v>
      </c>
      <c r="EV118" s="8">
        <v>0</v>
      </c>
      <c r="EW118" s="6">
        <v>0</v>
      </c>
      <c r="EX118" s="5">
        <v>0</v>
      </c>
      <c r="EY118" s="8">
        <v>0</v>
      </c>
      <c r="EZ118" s="6">
        <v>12</v>
      </c>
      <c r="FA118" s="5">
        <v>162</v>
      </c>
      <c r="FB118" s="8">
        <f t="shared" si="658"/>
        <v>13500</v>
      </c>
      <c r="FC118" s="6">
        <v>0</v>
      </c>
      <c r="FD118" s="5">
        <v>130</v>
      </c>
      <c r="FE118" s="8">
        <v>0</v>
      </c>
      <c r="FF118" s="6">
        <v>0</v>
      </c>
      <c r="FG118" s="5">
        <v>0</v>
      </c>
      <c r="FH118" s="8">
        <v>0</v>
      </c>
      <c r="FI118" s="6">
        <v>42</v>
      </c>
      <c r="FJ118" s="5">
        <v>333</v>
      </c>
      <c r="FK118" s="8">
        <f t="shared" si="674"/>
        <v>7928.5714285714284</v>
      </c>
      <c r="FL118" s="6">
        <v>0</v>
      </c>
      <c r="FM118" s="5">
        <v>0</v>
      </c>
      <c r="FN118" s="8">
        <v>0</v>
      </c>
      <c r="FO118" s="6">
        <v>0</v>
      </c>
      <c r="FP118" s="5">
        <v>0</v>
      </c>
      <c r="FQ118" s="8">
        <v>0</v>
      </c>
      <c r="FR118" s="6">
        <v>0</v>
      </c>
      <c r="FS118" s="5">
        <v>0</v>
      </c>
      <c r="FT118" s="8">
        <v>0</v>
      </c>
      <c r="FU118" s="6">
        <v>0</v>
      </c>
      <c r="FV118" s="5">
        <v>0</v>
      </c>
      <c r="FW118" s="8">
        <v>0</v>
      </c>
      <c r="FX118" s="6">
        <v>0</v>
      </c>
      <c r="FY118" s="5">
        <v>0</v>
      </c>
      <c r="FZ118" s="8">
        <v>0</v>
      </c>
      <c r="GA118" s="6">
        <v>0</v>
      </c>
      <c r="GB118" s="5">
        <v>0</v>
      </c>
      <c r="GC118" s="8">
        <v>0</v>
      </c>
      <c r="GD118" s="6">
        <v>0</v>
      </c>
      <c r="GE118" s="5">
        <v>0</v>
      </c>
      <c r="GF118" s="8">
        <v>0</v>
      </c>
      <c r="GG118" s="6">
        <v>0</v>
      </c>
      <c r="GH118" s="5">
        <v>0</v>
      </c>
      <c r="GI118" s="8">
        <v>0</v>
      </c>
      <c r="GJ118" s="6">
        <v>0</v>
      </c>
      <c r="GK118" s="5">
        <v>0</v>
      </c>
      <c r="GL118" s="8">
        <v>0</v>
      </c>
      <c r="GM118" s="6">
        <v>1</v>
      </c>
      <c r="GN118" s="5">
        <v>25</v>
      </c>
      <c r="GO118" s="8">
        <f t="shared" si="660"/>
        <v>25000</v>
      </c>
      <c r="GP118" s="6">
        <v>0</v>
      </c>
      <c r="GQ118" s="5">
        <v>0</v>
      </c>
      <c r="GR118" s="8">
        <v>0</v>
      </c>
      <c r="GS118" s="6">
        <v>0</v>
      </c>
      <c r="GT118" s="5">
        <v>0</v>
      </c>
      <c r="GU118" s="8">
        <v>0</v>
      </c>
      <c r="GV118" s="6">
        <v>0</v>
      </c>
      <c r="GW118" s="5">
        <v>0</v>
      </c>
      <c r="GX118" s="8">
        <v>0</v>
      </c>
      <c r="GY118" s="6">
        <v>0</v>
      </c>
      <c r="GZ118" s="5">
        <v>0</v>
      </c>
      <c r="HA118" s="8">
        <v>0</v>
      </c>
      <c r="HB118" s="6">
        <v>0</v>
      </c>
      <c r="HC118" s="5">
        <v>0</v>
      </c>
      <c r="HD118" s="8">
        <v>0</v>
      </c>
      <c r="HE118" s="6">
        <v>0</v>
      </c>
      <c r="HF118" s="5">
        <v>0</v>
      </c>
      <c r="HG118" s="8">
        <v>0</v>
      </c>
      <c r="HH118" s="6">
        <v>0</v>
      </c>
      <c r="HI118" s="5">
        <v>0</v>
      </c>
      <c r="HJ118" s="8">
        <v>0</v>
      </c>
      <c r="HK118" s="6">
        <v>0</v>
      </c>
      <c r="HL118" s="5">
        <v>0</v>
      </c>
      <c r="HM118" s="8">
        <v>0</v>
      </c>
      <c r="HN118" s="6">
        <v>93</v>
      </c>
      <c r="HO118" s="5">
        <v>6875</v>
      </c>
      <c r="HP118" s="8">
        <f t="shared" si="667"/>
        <v>73924.731182795702</v>
      </c>
      <c r="HQ118" s="6">
        <v>0</v>
      </c>
      <c r="HR118" s="5">
        <v>0</v>
      </c>
      <c r="HS118" s="8">
        <v>0</v>
      </c>
      <c r="HT118" s="6">
        <v>1</v>
      </c>
      <c r="HU118" s="5">
        <v>7</v>
      </c>
      <c r="HV118" s="8">
        <f>HU118/HT118*1000</f>
        <v>7000</v>
      </c>
      <c r="HW118" s="6">
        <v>0</v>
      </c>
      <c r="HX118" s="5">
        <v>0</v>
      </c>
      <c r="HY118" s="8">
        <v>0</v>
      </c>
      <c r="HZ118" s="6">
        <v>0</v>
      </c>
      <c r="IA118" s="5">
        <v>0</v>
      </c>
      <c r="IB118" s="8">
        <v>0</v>
      </c>
      <c r="IC118" s="6">
        <v>0</v>
      </c>
      <c r="ID118" s="5">
        <v>0</v>
      </c>
      <c r="IE118" s="8">
        <v>0</v>
      </c>
      <c r="IF118" s="6">
        <v>0</v>
      </c>
      <c r="IG118" s="5">
        <v>0</v>
      </c>
      <c r="IH118" s="8">
        <v>0</v>
      </c>
      <c r="II118" s="6">
        <v>0</v>
      </c>
      <c r="IJ118" s="5">
        <v>0</v>
      </c>
      <c r="IK118" s="8">
        <v>0</v>
      </c>
      <c r="IL118" s="6">
        <v>0</v>
      </c>
      <c r="IM118" s="5">
        <v>0</v>
      </c>
      <c r="IN118" s="8">
        <v>0</v>
      </c>
      <c r="IO118" s="6">
        <v>0</v>
      </c>
      <c r="IP118" s="5">
        <v>0</v>
      </c>
      <c r="IQ118" s="8">
        <v>0</v>
      </c>
      <c r="IR118" s="6">
        <v>0</v>
      </c>
      <c r="IS118" s="5">
        <v>0</v>
      </c>
      <c r="IT118" s="8">
        <v>0</v>
      </c>
      <c r="IU118" s="6">
        <v>37</v>
      </c>
      <c r="IV118" s="5">
        <v>594</v>
      </c>
      <c r="IW118" s="8">
        <f t="shared" si="663"/>
        <v>16054.054054054053</v>
      </c>
      <c r="IX118" s="6">
        <v>834</v>
      </c>
      <c r="IY118" s="5">
        <v>10764</v>
      </c>
      <c r="IZ118" s="8">
        <f t="shared" si="664"/>
        <v>12906.474820143885</v>
      </c>
      <c r="JA118" s="6">
        <f t="shared" si="580"/>
        <v>1208</v>
      </c>
      <c r="JB118" s="8">
        <f t="shared" si="581"/>
        <v>20088</v>
      </c>
    </row>
    <row r="119" spans="1:262" x14ac:dyDescent="0.3">
      <c r="A119" s="43">
        <v>2012</v>
      </c>
      <c r="B119" s="44" t="s">
        <v>11</v>
      </c>
      <c r="C119" s="6">
        <v>0</v>
      </c>
      <c r="D119" s="5">
        <v>0</v>
      </c>
      <c r="E119" s="8">
        <v>0</v>
      </c>
      <c r="F119" s="6">
        <v>1</v>
      </c>
      <c r="G119" s="5">
        <v>25</v>
      </c>
      <c r="H119" s="8">
        <f t="shared" si="655"/>
        <v>25000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35</v>
      </c>
      <c r="AZ119" s="5">
        <v>563</v>
      </c>
      <c r="BA119" s="8">
        <f t="shared" si="673"/>
        <v>16085.714285714286</v>
      </c>
      <c r="BB119" s="6">
        <v>0</v>
      </c>
      <c r="BC119" s="5">
        <v>0</v>
      </c>
      <c r="BD119" s="8">
        <f t="shared" si="652"/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f t="shared" si="653"/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0</v>
      </c>
      <c r="BX119" s="5">
        <v>0</v>
      </c>
      <c r="BY119" s="8">
        <f t="shared" si="654"/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0</v>
      </c>
      <c r="DW119" s="5">
        <v>0</v>
      </c>
      <c r="DX119" s="8">
        <v>0</v>
      </c>
      <c r="DY119" s="6">
        <v>0</v>
      </c>
      <c r="DZ119" s="5">
        <v>0</v>
      </c>
      <c r="EA119" s="8">
        <v>0</v>
      </c>
      <c r="EB119" s="6">
        <v>0</v>
      </c>
      <c r="EC119" s="5">
        <v>0</v>
      </c>
      <c r="ED119" s="8">
        <v>0</v>
      </c>
      <c r="EE119" s="6">
        <v>59</v>
      </c>
      <c r="EF119" s="5">
        <v>635</v>
      </c>
      <c r="EG119" s="8">
        <f t="shared" si="670"/>
        <v>10762.71186440678</v>
      </c>
      <c r="EH119" s="6">
        <v>0</v>
      </c>
      <c r="EI119" s="5">
        <v>0</v>
      </c>
      <c r="EJ119" s="8">
        <v>0</v>
      </c>
      <c r="EK119" s="6">
        <v>0</v>
      </c>
      <c r="EL119" s="5">
        <v>0</v>
      </c>
      <c r="EM119" s="8">
        <v>0</v>
      </c>
      <c r="EN119" s="6">
        <v>0</v>
      </c>
      <c r="EO119" s="5">
        <v>0</v>
      </c>
      <c r="EP119" s="8">
        <v>0</v>
      </c>
      <c r="EQ119" s="6">
        <v>0</v>
      </c>
      <c r="ER119" s="5">
        <v>0</v>
      </c>
      <c r="ES119" s="8">
        <v>0</v>
      </c>
      <c r="ET119" s="6">
        <v>0</v>
      </c>
      <c r="EU119" s="5">
        <v>0</v>
      </c>
      <c r="EV119" s="8">
        <v>0</v>
      </c>
      <c r="EW119" s="6">
        <v>0</v>
      </c>
      <c r="EX119" s="5">
        <v>0</v>
      </c>
      <c r="EY119" s="8">
        <v>0</v>
      </c>
      <c r="EZ119" s="6">
        <v>101</v>
      </c>
      <c r="FA119" s="5">
        <v>1276</v>
      </c>
      <c r="FB119" s="8">
        <f t="shared" si="658"/>
        <v>12633.663366336634</v>
      </c>
      <c r="FC119" s="6">
        <v>0</v>
      </c>
      <c r="FD119" s="5">
        <v>0</v>
      </c>
      <c r="FE119" s="8">
        <v>0</v>
      </c>
      <c r="FF119" s="6">
        <v>0</v>
      </c>
      <c r="FG119" s="5">
        <v>0</v>
      </c>
      <c r="FH119" s="8">
        <v>0</v>
      </c>
      <c r="FI119" s="6">
        <v>45</v>
      </c>
      <c r="FJ119" s="5">
        <v>405</v>
      </c>
      <c r="FK119" s="8">
        <f t="shared" si="674"/>
        <v>9000</v>
      </c>
      <c r="FL119" s="6">
        <v>0</v>
      </c>
      <c r="FM119" s="5">
        <v>0</v>
      </c>
      <c r="FN119" s="8">
        <v>0</v>
      </c>
      <c r="FO119" s="6">
        <v>0</v>
      </c>
      <c r="FP119" s="5">
        <v>0</v>
      </c>
      <c r="FQ119" s="8">
        <v>0</v>
      </c>
      <c r="FR119" s="6">
        <v>0</v>
      </c>
      <c r="FS119" s="5">
        <v>0</v>
      </c>
      <c r="FT119" s="8">
        <v>0</v>
      </c>
      <c r="FU119" s="6">
        <v>0</v>
      </c>
      <c r="FV119" s="5">
        <v>0</v>
      </c>
      <c r="FW119" s="8">
        <v>0</v>
      </c>
      <c r="FX119" s="6">
        <v>0</v>
      </c>
      <c r="FY119" s="5">
        <v>0</v>
      </c>
      <c r="FZ119" s="8">
        <v>0</v>
      </c>
      <c r="GA119" s="6">
        <v>0</v>
      </c>
      <c r="GB119" s="5">
        <v>0</v>
      </c>
      <c r="GC119" s="8">
        <v>0</v>
      </c>
      <c r="GD119" s="6">
        <v>0</v>
      </c>
      <c r="GE119" s="5">
        <v>0</v>
      </c>
      <c r="GF119" s="8">
        <v>0</v>
      </c>
      <c r="GG119" s="6">
        <v>0</v>
      </c>
      <c r="GH119" s="5">
        <v>0</v>
      </c>
      <c r="GI119" s="8">
        <v>0</v>
      </c>
      <c r="GJ119" s="6">
        <v>0</v>
      </c>
      <c r="GK119" s="5">
        <v>0</v>
      </c>
      <c r="GL119" s="8">
        <v>0</v>
      </c>
      <c r="GM119" s="6">
        <v>0</v>
      </c>
      <c r="GN119" s="5">
        <v>0</v>
      </c>
      <c r="GO119" s="8">
        <v>0</v>
      </c>
      <c r="GP119" s="6">
        <v>0</v>
      </c>
      <c r="GQ119" s="5">
        <v>0</v>
      </c>
      <c r="GR119" s="8">
        <v>0</v>
      </c>
      <c r="GS119" s="6">
        <v>0</v>
      </c>
      <c r="GT119" s="5">
        <v>0</v>
      </c>
      <c r="GU119" s="8">
        <v>0</v>
      </c>
      <c r="GV119" s="6">
        <v>0</v>
      </c>
      <c r="GW119" s="5">
        <v>0</v>
      </c>
      <c r="GX119" s="8">
        <v>0</v>
      </c>
      <c r="GY119" s="6">
        <v>0</v>
      </c>
      <c r="GZ119" s="5">
        <v>0</v>
      </c>
      <c r="HA119" s="8">
        <v>0</v>
      </c>
      <c r="HB119" s="6">
        <v>0</v>
      </c>
      <c r="HC119" s="5">
        <v>0</v>
      </c>
      <c r="HD119" s="8">
        <v>0</v>
      </c>
      <c r="HE119" s="6">
        <v>0</v>
      </c>
      <c r="HF119" s="5">
        <v>0</v>
      </c>
      <c r="HG119" s="8">
        <v>0</v>
      </c>
      <c r="HH119" s="6">
        <v>0</v>
      </c>
      <c r="HI119" s="5">
        <v>0</v>
      </c>
      <c r="HJ119" s="8">
        <v>0</v>
      </c>
      <c r="HK119" s="6">
        <v>0</v>
      </c>
      <c r="HL119" s="5">
        <v>0</v>
      </c>
      <c r="HM119" s="8">
        <v>0</v>
      </c>
      <c r="HN119" s="6">
        <v>0</v>
      </c>
      <c r="HO119" s="5">
        <v>0</v>
      </c>
      <c r="HP119" s="8">
        <v>0</v>
      </c>
      <c r="HQ119" s="6">
        <v>0</v>
      </c>
      <c r="HR119" s="5">
        <v>0</v>
      </c>
      <c r="HS119" s="8">
        <v>0</v>
      </c>
      <c r="HT119" s="6">
        <v>0</v>
      </c>
      <c r="HU119" s="5">
        <v>0</v>
      </c>
      <c r="HV119" s="8">
        <v>0</v>
      </c>
      <c r="HW119" s="6">
        <v>0</v>
      </c>
      <c r="HX119" s="5">
        <v>0</v>
      </c>
      <c r="HY119" s="8">
        <v>0</v>
      </c>
      <c r="HZ119" s="6">
        <v>0</v>
      </c>
      <c r="IA119" s="5">
        <v>0</v>
      </c>
      <c r="IB119" s="8">
        <v>0</v>
      </c>
      <c r="IC119" s="6">
        <v>0</v>
      </c>
      <c r="ID119" s="5">
        <v>0</v>
      </c>
      <c r="IE119" s="8">
        <v>0</v>
      </c>
      <c r="IF119" s="6">
        <v>0</v>
      </c>
      <c r="IG119" s="5">
        <v>0</v>
      </c>
      <c r="IH119" s="8">
        <v>0</v>
      </c>
      <c r="II119" s="6">
        <v>0</v>
      </c>
      <c r="IJ119" s="5">
        <v>0</v>
      </c>
      <c r="IK119" s="8">
        <v>0</v>
      </c>
      <c r="IL119" s="6">
        <v>0</v>
      </c>
      <c r="IM119" s="5">
        <v>0</v>
      </c>
      <c r="IN119" s="8">
        <v>0</v>
      </c>
      <c r="IO119" s="6">
        <v>0</v>
      </c>
      <c r="IP119" s="5">
        <v>0</v>
      </c>
      <c r="IQ119" s="8">
        <v>0</v>
      </c>
      <c r="IR119" s="6">
        <v>0</v>
      </c>
      <c r="IS119" s="5">
        <v>0</v>
      </c>
      <c r="IT119" s="8">
        <v>0</v>
      </c>
      <c r="IU119" s="6">
        <v>18</v>
      </c>
      <c r="IV119" s="5">
        <v>496</v>
      </c>
      <c r="IW119" s="8">
        <f t="shared" si="663"/>
        <v>27555.555555555558</v>
      </c>
      <c r="IX119" s="6">
        <v>731</v>
      </c>
      <c r="IY119" s="5">
        <v>10623</v>
      </c>
      <c r="IZ119" s="8">
        <f t="shared" si="664"/>
        <v>14532.147742818059</v>
      </c>
      <c r="JA119" s="6">
        <f t="shared" si="580"/>
        <v>990</v>
      </c>
      <c r="JB119" s="8">
        <f t="shared" si="581"/>
        <v>14023</v>
      </c>
    </row>
    <row r="120" spans="1:262" x14ac:dyDescent="0.3">
      <c r="A120" s="43">
        <v>2012</v>
      </c>
      <c r="B120" s="44" t="s">
        <v>12</v>
      </c>
      <c r="C120" s="6">
        <v>0</v>
      </c>
      <c r="D120" s="5">
        <v>0</v>
      </c>
      <c r="E120" s="8">
        <v>0</v>
      </c>
      <c r="F120" s="6">
        <v>2</v>
      </c>
      <c r="G120" s="5">
        <v>23</v>
      </c>
      <c r="H120" s="8">
        <f t="shared" si="655"/>
        <v>11500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34</v>
      </c>
      <c r="AZ120" s="5">
        <v>534</v>
      </c>
      <c r="BA120" s="8">
        <f t="shared" si="673"/>
        <v>15705.882352941177</v>
      </c>
      <c r="BB120" s="6">
        <v>0</v>
      </c>
      <c r="BC120" s="5">
        <v>0</v>
      </c>
      <c r="BD120" s="8">
        <f t="shared" si="652"/>
        <v>0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f t="shared" si="653"/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f t="shared" si="654"/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>
        <v>19</v>
      </c>
      <c r="CP120" s="5">
        <v>280</v>
      </c>
      <c r="CQ120" s="8">
        <f>CP120/CO120*1000</f>
        <v>14736.842105263158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23</v>
      </c>
      <c r="DE120" s="5">
        <v>134</v>
      </c>
      <c r="DF120" s="8">
        <f t="shared" si="669"/>
        <v>5826.086956521739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0</v>
      </c>
      <c r="DW120" s="5">
        <v>0</v>
      </c>
      <c r="DX120" s="8">
        <v>0</v>
      </c>
      <c r="DY120" s="6">
        <v>0</v>
      </c>
      <c r="DZ120" s="5">
        <v>0</v>
      </c>
      <c r="EA120" s="8">
        <v>0</v>
      </c>
      <c r="EB120" s="6">
        <v>0</v>
      </c>
      <c r="EC120" s="5">
        <v>0</v>
      </c>
      <c r="ED120" s="8">
        <v>0</v>
      </c>
      <c r="EE120" s="6">
        <v>6</v>
      </c>
      <c r="EF120" s="5">
        <v>45</v>
      </c>
      <c r="EG120" s="8">
        <f t="shared" si="670"/>
        <v>7500</v>
      </c>
      <c r="EH120" s="6">
        <v>0</v>
      </c>
      <c r="EI120" s="5">
        <v>0</v>
      </c>
      <c r="EJ120" s="8">
        <v>0</v>
      </c>
      <c r="EK120" s="6">
        <v>0</v>
      </c>
      <c r="EL120" s="5">
        <v>0</v>
      </c>
      <c r="EM120" s="8">
        <v>0</v>
      </c>
      <c r="EN120" s="6">
        <v>0</v>
      </c>
      <c r="EO120" s="5">
        <v>0</v>
      </c>
      <c r="EP120" s="8">
        <v>0</v>
      </c>
      <c r="EQ120" s="6">
        <v>0</v>
      </c>
      <c r="ER120" s="5">
        <v>0</v>
      </c>
      <c r="ES120" s="8">
        <v>0</v>
      </c>
      <c r="ET120" s="6">
        <v>0</v>
      </c>
      <c r="EU120" s="5">
        <v>0</v>
      </c>
      <c r="EV120" s="8">
        <v>0</v>
      </c>
      <c r="EW120" s="6">
        <v>0</v>
      </c>
      <c r="EX120" s="5">
        <v>0</v>
      </c>
      <c r="EY120" s="8">
        <v>0</v>
      </c>
      <c r="EZ120" s="6">
        <v>173</v>
      </c>
      <c r="FA120" s="5">
        <v>2303</v>
      </c>
      <c r="FB120" s="8">
        <f t="shared" si="658"/>
        <v>13312.1387283237</v>
      </c>
      <c r="FC120" s="6">
        <v>0</v>
      </c>
      <c r="FD120" s="5">
        <v>0</v>
      </c>
      <c r="FE120" s="8">
        <v>0</v>
      </c>
      <c r="FF120" s="6">
        <v>0</v>
      </c>
      <c r="FG120" s="5">
        <v>0</v>
      </c>
      <c r="FH120" s="8">
        <v>0</v>
      </c>
      <c r="FI120" s="6">
        <v>24</v>
      </c>
      <c r="FJ120" s="5">
        <v>358</v>
      </c>
      <c r="FK120" s="8">
        <f t="shared" si="674"/>
        <v>14916.666666666666</v>
      </c>
      <c r="FL120" s="6">
        <v>0</v>
      </c>
      <c r="FM120" s="5">
        <v>0</v>
      </c>
      <c r="FN120" s="8">
        <v>0</v>
      </c>
      <c r="FO120" s="6">
        <v>1</v>
      </c>
      <c r="FP120" s="5">
        <v>30</v>
      </c>
      <c r="FQ120" s="8">
        <f t="shared" ref="FQ120" si="677">FP120/FO120*1000</f>
        <v>30000</v>
      </c>
      <c r="FR120" s="6">
        <v>0</v>
      </c>
      <c r="FS120" s="5">
        <v>0</v>
      </c>
      <c r="FT120" s="8">
        <v>0</v>
      </c>
      <c r="FU120" s="6">
        <v>0</v>
      </c>
      <c r="FV120" s="5">
        <v>0</v>
      </c>
      <c r="FW120" s="8">
        <v>0</v>
      </c>
      <c r="FX120" s="6">
        <v>0</v>
      </c>
      <c r="FY120" s="5">
        <v>0</v>
      </c>
      <c r="FZ120" s="8">
        <v>0</v>
      </c>
      <c r="GA120" s="6">
        <v>0</v>
      </c>
      <c r="GB120" s="5">
        <v>0</v>
      </c>
      <c r="GC120" s="8">
        <v>0</v>
      </c>
      <c r="GD120" s="6">
        <v>0</v>
      </c>
      <c r="GE120" s="5">
        <v>0</v>
      </c>
      <c r="GF120" s="8">
        <v>0</v>
      </c>
      <c r="GG120" s="6">
        <v>0</v>
      </c>
      <c r="GH120" s="5">
        <v>0</v>
      </c>
      <c r="GI120" s="8">
        <v>0</v>
      </c>
      <c r="GJ120" s="6">
        <v>0</v>
      </c>
      <c r="GK120" s="5">
        <v>0</v>
      </c>
      <c r="GL120" s="8">
        <v>0</v>
      </c>
      <c r="GM120" s="6">
        <v>0</v>
      </c>
      <c r="GN120" s="5">
        <v>0</v>
      </c>
      <c r="GO120" s="8">
        <v>0</v>
      </c>
      <c r="GP120" s="6">
        <v>0</v>
      </c>
      <c r="GQ120" s="5">
        <v>0</v>
      </c>
      <c r="GR120" s="8">
        <v>0</v>
      </c>
      <c r="GS120" s="6">
        <v>0</v>
      </c>
      <c r="GT120" s="5">
        <v>0</v>
      </c>
      <c r="GU120" s="8">
        <v>0</v>
      </c>
      <c r="GV120" s="6">
        <v>0</v>
      </c>
      <c r="GW120" s="5">
        <v>0</v>
      </c>
      <c r="GX120" s="8">
        <v>0</v>
      </c>
      <c r="GY120" s="6">
        <v>0</v>
      </c>
      <c r="GZ120" s="5">
        <v>0</v>
      </c>
      <c r="HA120" s="8">
        <v>0</v>
      </c>
      <c r="HB120" s="6">
        <v>0</v>
      </c>
      <c r="HC120" s="5">
        <v>0</v>
      </c>
      <c r="HD120" s="8">
        <v>0</v>
      </c>
      <c r="HE120" s="6">
        <v>0</v>
      </c>
      <c r="HF120" s="5">
        <v>0</v>
      </c>
      <c r="HG120" s="8">
        <v>0</v>
      </c>
      <c r="HH120" s="6">
        <v>0</v>
      </c>
      <c r="HI120" s="5">
        <v>0</v>
      </c>
      <c r="HJ120" s="8">
        <v>0</v>
      </c>
      <c r="HK120" s="6">
        <v>0</v>
      </c>
      <c r="HL120" s="5">
        <v>0</v>
      </c>
      <c r="HM120" s="8">
        <v>0</v>
      </c>
      <c r="HN120" s="6">
        <v>0</v>
      </c>
      <c r="HO120" s="5">
        <v>0</v>
      </c>
      <c r="HP120" s="8">
        <v>0</v>
      </c>
      <c r="HQ120" s="6">
        <v>0</v>
      </c>
      <c r="HR120" s="5">
        <v>0</v>
      </c>
      <c r="HS120" s="8">
        <v>0</v>
      </c>
      <c r="HT120" s="6">
        <v>1</v>
      </c>
      <c r="HU120" s="5">
        <v>13</v>
      </c>
      <c r="HV120" s="8">
        <f t="shared" si="661"/>
        <v>13000</v>
      </c>
      <c r="HW120" s="6">
        <v>0</v>
      </c>
      <c r="HX120" s="5">
        <v>0</v>
      </c>
      <c r="HY120" s="8">
        <v>0</v>
      </c>
      <c r="HZ120" s="6">
        <v>0</v>
      </c>
      <c r="IA120" s="5">
        <v>0</v>
      </c>
      <c r="IB120" s="8">
        <v>0</v>
      </c>
      <c r="IC120" s="6">
        <v>0</v>
      </c>
      <c r="ID120" s="5">
        <v>0</v>
      </c>
      <c r="IE120" s="8">
        <v>0</v>
      </c>
      <c r="IF120" s="6">
        <v>0</v>
      </c>
      <c r="IG120" s="5">
        <v>0</v>
      </c>
      <c r="IH120" s="8">
        <v>0</v>
      </c>
      <c r="II120" s="6">
        <v>0</v>
      </c>
      <c r="IJ120" s="5">
        <v>0</v>
      </c>
      <c r="IK120" s="8">
        <v>0</v>
      </c>
      <c r="IL120" s="6">
        <v>0</v>
      </c>
      <c r="IM120" s="5">
        <v>0</v>
      </c>
      <c r="IN120" s="8">
        <v>0</v>
      </c>
      <c r="IO120" s="6">
        <v>0</v>
      </c>
      <c r="IP120" s="5">
        <v>0</v>
      </c>
      <c r="IQ120" s="8">
        <v>0</v>
      </c>
      <c r="IR120" s="6">
        <v>0</v>
      </c>
      <c r="IS120" s="5">
        <v>0</v>
      </c>
      <c r="IT120" s="8">
        <v>0</v>
      </c>
      <c r="IU120" s="6">
        <v>10</v>
      </c>
      <c r="IV120" s="5">
        <v>149</v>
      </c>
      <c r="IW120" s="8">
        <f t="shared" si="663"/>
        <v>14900</v>
      </c>
      <c r="IX120" s="6">
        <v>1222</v>
      </c>
      <c r="IY120" s="5">
        <v>17276</v>
      </c>
      <c r="IZ120" s="8">
        <f t="shared" si="664"/>
        <v>14137.47954173486</v>
      </c>
      <c r="JA120" s="6">
        <f t="shared" si="580"/>
        <v>1515</v>
      </c>
      <c r="JB120" s="8">
        <f t="shared" si="581"/>
        <v>21145</v>
      </c>
    </row>
    <row r="121" spans="1:262" x14ac:dyDescent="0.3">
      <c r="A121" s="43">
        <v>2012</v>
      </c>
      <c r="B121" s="44" t="s">
        <v>13</v>
      </c>
      <c r="C121" s="6">
        <v>0</v>
      </c>
      <c r="D121" s="5">
        <v>0</v>
      </c>
      <c r="E121" s="8">
        <v>0</v>
      </c>
      <c r="F121" s="6">
        <v>2</v>
      </c>
      <c r="G121" s="5">
        <v>41</v>
      </c>
      <c r="H121" s="8">
        <f t="shared" si="655"/>
        <v>20500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34</v>
      </c>
      <c r="AZ121" s="5">
        <v>539</v>
      </c>
      <c r="BA121" s="8">
        <f t="shared" si="673"/>
        <v>15852.941176470589</v>
      </c>
      <c r="BB121" s="6">
        <v>0</v>
      </c>
      <c r="BC121" s="5">
        <v>0</v>
      </c>
      <c r="BD121" s="8">
        <f t="shared" si="652"/>
        <v>0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f t="shared" si="653"/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</v>
      </c>
      <c r="BX121" s="5">
        <v>0</v>
      </c>
      <c r="BY121" s="8">
        <f t="shared" si="654"/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0</v>
      </c>
      <c r="CM121" s="5">
        <v>0</v>
      </c>
      <c r="CN121" s="8">
        <v>0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23</v>
      </c>
      <c r="DE121" s="5">
        <v>143</v>
      </c>
      <c r="DF121" s="8">
        <f t="shared" si="669"/>
        <v>6217.391304347826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0</v>
      </c>
      <c r="DW121" s="5">
        <v>0</v>
      </c>
      <c r="DX121" s="8">
        <v>0</v>
      </c>
      <c r="DY121" s="6">
        <v>0</v>
      </c>
      <c r="DZ121" s="5">
        <v>0</v>
      </c>
      <c r="EA121" s="8">
        <v>0</v>
      </c>
      <c r="EB121" s="6">
        <v>0</v>
      </c>
      <c r="EC121" s="5">
        <v>0</v>
      </c>
      <c r="ED121" s="8">
        <v>0</v>
      </c>
      <c r="EE121" s="6">
        <v>15</v>
      </c>
      <c r="EF121" s="5">
        <v>121</v>
      </c>
      <c r="EG121" s="8">
        <f t="shared" si="670"/>
        <v>8066.6666666666661</v>
      </c>
      <c r="EH121" s="6">
        <v>0</v>
      </c>
      <c r="EI121" s="5">
        <v>0</v>
      </c>
      <c r="EJ121" s="8">
        <v>0</v>
      </c>
      <c r="EK121" s="6">
        <v>0</v>
      </c>
      <c r="EL121" s="5">
        <v>0</v>
      </c>
      <c r="EM121" s="8">
        <v>0</v>
      </c>
      <c r="EN121" s="6">
        <v>0</v>
      </c>
      <c r="EO121" s="5">
        <v>0</v>
      </c>
      <c r="EP121" s="8">
        <v>0</v>
      </c>
      <c r="EQ121" s="6">
        <v>0</v>
      </c>
      <c r="ER121" s="5">
        <v>0</v>
      </c>
      <c r="ES121" s="8">
        <v>0</v>
      </c>
      <c r="ET121" s="6">
        <v>0</v>
      </c>
      <c r="EU121" s="5">
        <v>0</v>
      </c>
      <c r="EV121" s="8">
        <v>0</v>
      </c>
      <c r="EW121" s="6">
        <v>0</v>
      </c>
      <c r="EX121" s="5">
        <v>0</v>
      </c>
      <c r="EY121" s="8">
        <v>0</v>
      </c>
      <c r="EZ121" s="6">
        <v>77</v>
      </c>
      <c r="FA121" s="5">
        <v>1024</v>
      </c>
      <c r="FB121" s="8">
        <f t="shared" si="658"/>
        <v>13298.7012987013</v>
      </c>
      <c r="FC121" s="6">
        <v>34</v>
      </c>
      <c r="FD121" s="5">
        <v>497</v>
      </c>
      <c r="FE121" s="8">
        <f>FD121/FC121*1000</f>
        <v>14617.64705882353</v>
      </c>
      <c r="FF121" s="6">
        <v>0</v>
      </c>
      <c r="FG121" s="5">
        <v>0</v>
      </c>
      <c r="FH121" s="8">
        <v>0</v>
      </c>
      <c r="FI121" s="6">
        <v>0</v>
      </c>
      <c r="FJ121" s="5">
        <v>0</v>
      </c>
      <c r="FK121" s="8">
        <v>0</v>
      </c>
      <c r="FL121" s="6">
        <v>0</v>
      </c>
      <c r="FM121" s="5">
        <v>0</v>
      </c>
      <c r="FN121" s="8">
        <v>0</v>
      </c>
      <c r="FO121" s="6">
        <v>0</v>
      </c>
      <c r="FP121" s="5">
        <v>0</v>
      </c>
      <c r="FQ121" s="8">
        <v>0</v>
      </c>
      <c r="FR121" s="6">
        <v>0</v>
      </c>
      <c r="FS121" s="5">
        <v>0</v>
      </c>
      <c r="FT121" s="8">
        <v>0</v>
      </c>
      <c r="FU121" s="6">
        <v>0</v>
      </c>
      <c r="FV121" s="5">
        <v>0</v>
      </c>
      <c r="FW121" s="8">
        <v>0</v>
      </c>
      <c r="FX121" s="6">
        <v>0</v>
      </c>
      <c r="FY121" s="5">
        <v>0</v>
      </c>
      <c r="FZ121" s="8">
        <v>0</v>
      </c>
      <c r="GA121" s="6">
        <v>0</v>
      </c>
      <c r="GB121" s="5">
        <v>0</v>
      </c>
      <c r="GC121" s="8">
        <v>0</v>
      </c>
      <c r="GD121" s="6">
        <v>0</v>
      </c>
      <c r="GE121" s="5">
        <v>0</v>
      </c>
      <c r="GF121" s="8">
        <v>0</v>
      </c>
      <c r="GG121" s="6">
        <v>0</v>
      </c>
      <c r="GH121" s="5">
        <v>0</v>
      </c>
      <c r="GI121" s="8">
        <v>0</v>
      </c>
      <c r="GJ121" s="6">
        <v>0</v>
      </c>
      <c r="GK121" s="5">
        <v>0</v>
      </c>
      <c r="GL121" s="8">
        <v>0</v>
      </c>
      <c r="GM121" s="6">
        <v>0</v>
      </c>
      <c r="GN121" s="5">
        <v>0</v>
      </c>
      <c r="GO121" s="8">
        <v>0</v>
      </c>
      <c r="GP121" s="6">
        <v>0</v>
      </c>
      <c r="GQ121" s="5">
        <v>0</v>
      </c>
      <c r="GR121" s="8">
        <v>0</v>
      </c>
      <c r="GS121" s="6">
        <v>0</v>
      </c>
      <c r="GT121" s="5">
        <v>0</v>
      </c>
      <c r="GU121" s="8">
        <v>0</v>
      </c>
      <c r="GV121" s="6">
        <v>0</v>
      </c>
      <c r="GW121" s="5">
        <v>0</v>
      </c>
      <c r="GX121" s="8">
        <v>0</v>
      </c>
      <c r="GY121" s="6">
        <v>0</v>
      </c>
      <c r="GZ121" s="5">
        <v>0</v>
      </c>
      <c r="HA121" s="8">
        <v>0</v>
      </c>
      <c r="HB121" s="6">
        <v>0</v>
      </c>
      <c r="HC121" s="5">
        <v>0</v>
      </c>
      <c r="HD121" s="8">
        <v>0</v>
      </c>
      <c r="HE121" s="6">
        <v>0</v>
      </c>
      <c r="HF121" s="5">
        <v>0</v>
      </c>
      <c r="HG121" s="8">
        <v>0</v>
      </c>
      <c r="HH121" s="6">
        <v>0</v>
      </c>
      <c r="HI121" s="5">
        <v>0</v>
      </c>
      <c r="HJ121" s="8">
        <v>0</v>
      </c>
      <c r="HK121" s="6">
        <v>0</v>
      </c>
      <c r="HL121" s="5">
        <v>0</v>
      </c>
      <c r="HM121" s="8">
        <v>0</v>
      </c>
      <c r="HN121" s="6">
        <v>0</v>
      </c>
      <c r="HO121" s="5">
        <v>0</v>
      </c>
      <c r="HP121" s="8">
        <v>0</v>
      </c>
      <c r="HQ121" s="6">
        <v>0</v>
      </c>
      <c r="HR121" s="5">
        <v>0</v>
      </c>
      <c r="HS121" s="8">
        <v>0</v>
      </c>
      <c r="HT121" s="6">
        <v>2</v>
      </c>
      <c r="HU121" s="5">
        <v>32</v>
      </c>
      <c r="HV121" s="8">
        <f t="shared" si="661"/>
        <v>16000</v>
      </c>
      <c r="HW121" s="6">
        <v>0</v>
      </c>
      <c r="HX121" s="5">
        <v>0</v>
      </c>
      <c r="HY121" s="8">
        <v>0</v>
      </c>
      <c r="HZ121" s="6">
        <v>0</v>
      </c>
      <c r="IA121" s="5">
        <v>0</v>
      </c>
      <c r="IB121" s="8">
        <v>0</v>
      </c>
      <c r="IC121" s="6">
        <v>0</v>
      </c>
      <c r="ID121" s="5">
        <v>0</v>
      </c>
      <c r="IE121" s="8">
        <v>0</v>
      </c>
      <c r="IF121" s="6">
        <v>0</v>
      </c>
      <c r="IG121" s="5">
        <v>0</v>
      </c>
      <c r="IH121" s="8">
        <v>0</v>
      </c>
      <c r="II121" s="6">
        <v>0</v>
      </c>
      <c r="IJ121" s="5">
        <v>0</v>
      </c>
      <c r="IK121" s="8">
        <v>0</v>
      </c>
      <c r="IL121" s="6">
        <v>0</v>
      </c>
      <c r="IM121" s="5">
        <v>0</v>
      </c>
      <c r="IN121" s="8">
        <v>0</v>
      </c>
      <c r="IO121" s="6">
        <v>0</v>
      </c>
      <c r="IP121" s="5">
        <v>0</v>
      </c>
      <c r="IQ121" s="8">
        <v>0</v>
      </c>
      <c r="IR121" s="6">
        <v>0</v>
      </c>
      <c r="IS121" s="5">
        <v>0</v>
      </c>
      <c r="IT121" s="8">
        <v>0</v>
      </c>
      <c r="IU121" s="6">
        <v>28</v>
      </c>
      <c r="IV121" s="5">
        <v>396</v>
      </c>
      <c r="IW121" s="8">
        <f t="shared" si="663"/>
        <v>14142.857142857143</v>
      </c>
      <c r="IX121" s="6">
        <v>1389</v>
      </c>
      <c r="IY121" s="5">
        <v>19670</v>
      </c>
      <c r="IZ121" s="8">
        <f t="shared" si="664"/>
        <v>14161.26709863211</v>
      </c>
      <c r="JA121" s="6">
        <f t="shared" si="580"/>
        <v>1604</v>
      </c>
      <c r="JB121" s="8">
        <f t="shared" si="581"/>
        <v>22463</v>
      </c>
    </row>
    <row r="122" spans="1:262" ht="15" thickBot="1" x14ac:dyDescent="0.35">
      <c r="A122" s="50"/>
      <c r="B122" s="51" t="s">
        <v>14</v>
      </c>
      <c r="C122" s="35">
        <f>SUM(C110:C121)</f>
        <v>0</v>
      </c>
      <c r="D122" s="34">
        <f>SUM(D110:D121)</f>
        <v>0</v>
      </c>
      <c r="E122" s="36"/>
      <c r="F122" s="35">
        <f>SUM(F110:F121)</f>
        <v>28</v>
      </c>
      <c r="G122" s="34">
        <f>SUM(G110:G121)</f>
        <v>503</v>
      </c>
      <c r="H122" s="36"/>
      <c r="I122" s="35">
        <f>SUM(I110:I121)</f>
        <v>0</v>
      </c>
      <c r="J122" s="34">
        <f>SUM(J110:J121)</f>
        <v>0</v>
      </c>
      <c r="K122" s="36"/>
      <c r="L122" s="35">
        <f>SUM(L110:L121)</f>
        <v>0</v>
      </c>
      <c r="M122" s="34">
        <f>SUM(M110:M121)</f>
        <v>0</v>
      </c>
      <c r="N122" s="36"/>
      <c r="O122" s="35">
        <f>SUM(O110:O121)</f>
        <v>0</v>
      </c>
      <c r="P122" s="34">
        <f>SUM(P110:P121)</f>
        <v>0</v>
      </c>
      <c r="Q122" s="36"/>
      <c r="R122" s="35">
        <f>SUM(R110:R121)</f>
        <v>0</v>
      </c>
      <c r="S122" s="34">
        <f>SUM(S110:S121)</f>
        <v>0</v>
      </c>
      <c r="T122" s="36"/>
      <c r="U122" s="35">
        <f>SUM(U110:U121)</f>
        <v>0</v>
      </c>
      <c r="V122" s="34">
        <f>SUM(V110:V121)</f>
        <v>0</v>
      </c>
      <c r="W122" s="36"/>
      <c r="X122" s="35">
        <f>SUM(X110:X121)</f>
        <v>304</v>
      </c>
      <c r="Y122" s="34">
        <f>SUM(Y110:Y121)</f>
        <v>2435</v>
      </c>
      <c r="Z122" s="36"/>
      <c r="AA122" s="35">
        <f>SUM(AA110:AA121)</f>
        <v>0</v>
      </c>
      <c r="AB122" s="34">
        <f>SUM(AB110:AB121)</f>
        <v>0</v>
      </c>
      <c r="AC122" s="36"/>
      <c r="AD122" s="35">
        <f t="shared" ref="AD122:AE122" si="678">SUM(AD110:AD121)</f>
        <v>94</v>
      </c>
      <c r="AE122" s="34">
        <f t="shared" si="678"/>
        <v>1208</v>
      </c>
      <c r="AF122" s="36"/>
      <c r="AG122" s="35">
        <f>SUM(AG110:AG121)</f>
        <v>0</v>
      </c>
      <c r="AH122" s="34">
        <f>SUM(AH110:AH121)</f>
        <v>0</v>
      </c>
      <c r="AI122" s="36"/>
      <c r="AJ122" s="35">
        <f>SUM(AJ110:AJ121)</f>
        <v>0</v>
      </c>
      <c r="AK122" s="34">
        <f>SUM(AK110:AK121)</f>
        <v>0</v>
      </c>
      <c r="AL122" s="36"/>
      <c r="AM122" s="35">
        <f>SUM(AM110:AM121)</f>
        <v>0</v>
      </c>
      <c r="AN122" s="34">
        <f>SUM(AN110:AN121)</f>
        <v>0</v>
      </c>
      <c r="AO122" s="36"/>
      <c r="AP122" s="35">
        <f>SUM(AP110:AP121)</f>
        <v>0</v>
      </c>
      <c r="AQ122" s="34">
        <f>SUM(AQ110:AQ121)</f>
        <v>0</v>
      </c>
      <c r="AR122" s="36"/>
      <c r="AS122" s="35">
        <f>SUM(AS110:AS121)</f>
        <v>0</v>
      </c>
      <c r="AT122" s="34">
        <f>SUM(AT110:AT121)</f>
        <v>0</v>
      </c>
      <c r="AU122" s="36"/>
      <c r="AV122" s="35">
        <f>SUM(AV110:AV121)</f>
        <v>0</v>
      </c>
      <c r="AW122" s="34">
        <f>SUM(AW110:AW121)</f>
        <v>0</v>
      </c>
      <c r="AX122" s="36"/>
      <c r="AY122" s="35">
        <f t="shared" ref="AY122:AZ122" si="679">SUM(AY110:AY121)</f>
        <v>179</v>
      </c>
      <c r="AZ122" s="34">
        <f t="shared" si="679"/>
        <v>2656</v>
      </c>
      <c r="BA122" s="36"/>
      <c r="BB122" s="35">
        <f t="shared" ref="BB122:BC122" si="680">SUM(BB110:BB121)</f>
        <v>0</v>
      </c>
      <c r="BC122" s="34">
        <f t="shared" si="680"/>
        <v>0</v>
      </c>
      <c r="BD122" s="36"/>
      <c r="BE122" s="35">
        <f>SUM(BE110:BE121)</f>
        <v>0</v>
      </c>
      <c r="BF122" s="34">
        <f>SUM(BF110:BF121)</f>
        <v>0</v>
      </c>
      <c r="BG122" s="36"/>
      <c r="BH122" s="35">
        <f>SUM(BH110:BH121)</f>
        <v>0</v>
      </c>
      <c r="BI122" s="34">
        <f>SUM(BI110:BI121)</f>
        <v>0</v>
      </c>
      <c r="BJ122" s="36"/>
      <c r="BK122" s="35">
        <f t="shared" ref="BK122:BL122" si="681">SUM(BK110:BK121)</f>
        <v>0</v>
      </c>
      <c r="BL122" s="34">
        <f t="shared" si="681"/>
        <v>0</v>
      </c>
      <c r="BM122" s="36"/>
      <c r="BN122" s="35">
        <f t="shared" ref="BN122:BO122" si="682">SUM(BN110:BN121)</f>
        <v>0</v>
      </c>
      <c r="BO122" s="34">
        <f t="shared" si="682"/>
        <v>0</v>
      </c>
      <c r="BP122" s="36"/>
      <c r="BQ122" s="35">
        <f>SUM(BQ110:BQ121)</f>
        <v>0</v>
      </c>
      <c r="BR122" s="34">
        <f>SUM(BR110:BR121)</f>
        <v>0</v>
      </c>
      <c r="BS122" s="36"/>
      <c r="BT122" s="35">
        <f t="shared" ref="BT122:BU122" si="683">SUM(BT110:BT121)</f>
        <v>0</v>
      </c>
      <c r="BU122" s="34">
        <f t="shared" si="683"/>
        <v>0</v>
      </c>
      <c r="BV122" s="36"/>
      <c r="BW122" s="35">
        <f t="shared" ref="BW122:BX122" si="684">SUM(BW110:BW121)</f>
        <v>0</v>
      </c>
      <c r="BX122" s="34">
        <f t="shared" si="684"/>
        <v>0</v>
      </c>
      <c r="BY122" s="36"/>
      <c r="BZ122" s="35">
        <f>SUM(BZ110:BZ121)</f>
        <v>0</v>
      </c>
      <c r="CA122" s="34">
        <f>SUM(CA110:CA121)</f>
        <v>0</v>
      </c>
      <c r="CB122" s="36"/>
      <c r="CC122" s="35">
        <f>SUM(CC110:CC121)</f>
        <v>0</v>
      </c>
      <c r="CD122" s="34">
        <f>SUM(CD110:CD121)</f>
        <v>0</v>
      </c>
      <c r="CE122" s="36"/>
      <c r="CF122" s="35">
        <f>SUM(CF110:CF121)</f>
        <v>0</v>
      </c>
      <c r="CG122" s="34">
        <f>SUM(CG110:CG121)</f>
        <v>0</v>
      </c>
      <c r="CH122" s="36"/>
      <c r="CI122" s="35">
        <f>SUM(CI110:CI121)</f>
        <v>0</v>
      </c>
      <c r="CJ122" s="34">
        <f>SUM(CJ110:CJ121)</f>
        <v>0</v>
      </c>
      <c r="CK122" s="36"/>
      <c r="CL122" s="35">
        <f t="shared" ref="CL122:CM122" si="685">SUM(CL110:CL121)</f>
        <v>126</v>
      </c>
      <c r="CM122" s="34">
        <f t="shared" si="685"/>
        <v>726</v>
      </c>
      <c r="CN122" s="36"/>
      <c r="CO122" s="35">
        <f t="shared" ref="CO122:CP122" si="686">SUM(CO110:CO121)</f>
        <v>19</v>
      </c>
      <c r="CP122" s="34">
        <f t="shared" si="686"/>
        <v>280</v>
      </c>
      <c r="CQ122" s="36"/>
      <c r="CR122" s="35">
        <f>SUM(CR110:CR121)</f>
        <v>0</v>
      </c>
      <c r="CS122" s="34">
        <f>SUM(CS110:CS121)</f>
        <v>0</v>
      </c>
      <c r="CT122" s="36"/>
      <c r="CU122" s="35">
        <f>SUM(CU110:CU121)</f>
        <v>0</v>
      </c>
      <c r="CV122" s="34">
        <f>SUM(CV110:CV121)</f>
        <v>0</v>
      </c>
      <c r="CW122" s="36"/>
      <c r="CX122" s="35">
        <f>SUM(CX110:CX121)</f>
        <v>0</v>
      </c>
      <c r="CY122" s="34">
        <f>SUM(CY110:CY121)</f>
        <v>0</v>
      </c>
      <c r="CZ122" s="36"/>
      <c r="DA122" s="35">
        <f t="shared" ref="DA122:DB122" si="687">SUM(DA110:DA121)</f>
        <v>0</v>
      </c>
      <c r="DB122" s="34">
        <f t="shared" si="687"/>
        <v>0</v>
      </c>
      <c r="DC122" s="36"/>
      <c r="DD122" s="35">
        <f t="shared" ref="DD122:DE122" si="688">SUM(DD110:DD121)</f>
        <v>156</v>
      </c>
      <c r="DE122" s="34">
        <f t="shared" si="688"/>
        <v>929</v>
      </c>
      <c r="DF122" s="36"/>
      <c r="DG122" s="35">
        <f t="shared" ref="DG122:DH122" si="689">SUM(DG110:DG121)</f>
        <v>110</v>
      </c>
      <c r="DH122" s="34">
        <f t="shared" si="689"/>
        <v>652</v>
      </c>
      <c r="DI122" s="36"/>
      <c r="DJ122" s="35">
        <f t="shared" ref="DJ122:DK122" si="690">SUM(DJ110:DJ121)</f>
        <v>0</v>
      </c>
      <c r="DK122" s="34">
        <f t="shared" si="690"/>
        <v>0</v>
      </c>
      <c r="DL122" s="36"/>
      <c r="DM122" s="35">
        <f t="shared" ref="DM122:DN122" si="691">SUM(DM110:DM121)</f>
        <v>0</v>
      </c>
      <c r="DN122" s="34">
        <f t="shared" si="691"/>
        <v>0</v>
      </c>
      <c r="DO122" s="36"/>
      <c r="DP122" s="35">
        <f t="shared" ref="DP122:DQ122" si="692">SUM(DP110:DP121)</f>
        <v>0</v>
      </c>
      <c r="DQ122" s="34">
        <f t="shared" si="692"/>
        <v>0</v>
      </c>
      <c r="DR122" s="36"/>
      <c r="DS122" s="35">
        <f t="shared" ref="DS122:DT122" si="693">SUM(DS110:DS121)</f>
        <v>0</v>
      </c>
      <c r="DT122" s="34">
        <f t="shared" si="693"/>
        <v>0</v>
      </c>
      <c r="DU122" s="36"/>
      <c r="DV122" s="35">
        <f t="shared" ref="DV122:DW122" si="694">SUM(DV110:DV121)</f>
        <v>0</v>
      </c>
      <c r="DW122" s="34">
        <f t="shared" si="694"/>
        <v>0</v>
      </c>
      <c r="DX122" s="36"/>
      <c r="DY122" s="35">
        <f t="shared" ref="DY122:DZ122" si="695">SUM(DY110:DY121)</f>
        <v>0</v>
      </c>
      <c r="DZ122" s="34">
        <f t="shared" si="695"/>
        <v>0</v>
      </c>
      <c r="EA122" s="36"/>
      <c r="EB122" s="35">
        <f t="shared" ref="EB122:EC122" si="696">SUM(EB110:EB121)</f>
        <v>4</v>
      </c>
      <c r="EC122" s="34">
        <f t="shared" si="696"/>
        <v>12</v>
      </c>
      <c r="ED122" s="36"/>
      <c r="EE122" s="35">
        <f t="shared" ref="EE122:EF122" si="697">SUM(EE110:EE121)</f>
        <v>317</v>
      </c>
      <c r="EF122" s="34">
        <f t="shared" si="697"/>
        <v>3335</v>
      </c>
      <c r="EG122" s="36"/>
      <c r="EH122" s="35">
        <f t="shared" ref="EH122:EI122" si="698">SUM(EH110:EH121)</f>
        <v>0</v>
      </c>
      <c r="EI122" s="34">
        <f t="shared" si="698"/>
        <v>0</v>
      </c>
      <c r="EJ122" s="36"/>
      <c r="EK122" s="35">
        <f t="shared" ref="EK122:EL122" si="699">SUM(EK110:EK121)</f>
        <v>0</v>
      </c>
      <c r="EL122" s="34">
        <f t="shared" si="699"/>
        <v>0</v>
      </c>
      <c r="EM122" s="36"/>
      <c r="EN122" s="35">
        <f t="shared" ref="EN122:EO122" si="700">SUM(EN110:EN121)</f>
        <v>0</v>
      </c>
      <c r="EO122" s="34">
        <f t="shared" si="700"/>
        <v>0</v>
      </c>
      <c r="EP122" s="36"/>
      <c r="EQ122" s="35">
        <f t="shared" ref="EQ122:ER122" si="701">SUM(EQ110:EQ121)</f>
        <v>0</v>
      </c>
      <c r="ER122" s="34">
        <f t="shared" si="701"/>
        <v>0</v>
      </c>
      <c r="ES122" s="36"/>
      <c r="ET122" s="35">
        <f t="shared" ref="ET122:EU122" si="702">SUM(ET110:ET121)</f>
        <v>0</v>
      </c>
      <c r="EU122" s="34">
        <f t="shared" si="702"/>
        <v>0</v>
      </c>
      <c r="EV122" s="36"/>
      <c r="EW122" s="35">
        <f t="shared" ref="EW122:EX122" si="703">SUM(EW110:EW121)</f>
        <v>0</v>
      </c>
      <c r="EX122" s="34">
        <f t="shared" si="703"/>
        <v>0</v>
      </c>
      <c r="EY122" s="36"/>
      <c r="EZ122" s="35">
        <f t="shared" ref="EZ122:FA122" si="704">SUM(EZ110:EZ121)</f>
        <v>614</v>
      </c>
      <c r="FA122" s="34">
        <f t="shared" si="704"/>
        <v>8411</v>
      </c>
      <c r="FB122" s="36"/>
      <c r="FC122" s="35">
        <f t="shared" ref="FC122:FD122" si="705">SUM(FC110:FC121)</f>
        <v>112</v>
      </c>
      <c r="FD122" s="34">
        <f t="shared" si="705"/>
        <v>1699</v>
      </c>
      <c r="FE122" s="36"/>
      <c r="FF122" s="35">
        <f t="shared" ref="FF122:FG122" si="706">SUM(FF110:FF121)</f>
        <v>0</v>
      </c>
      <c r="FG122" s="34">
        <f t="shared" si="706"/>
        <v>0</v>
      </c>
      <c r="FH122" s="36"/>
      <c r="FI122" s="35">
        <f t="shared" ref="FI122:FJ122" si="707">SUM(FI110:FI121)</f>
        <v>291</v>
      </c>
      <c r="FJ122" s="34">
        <f t="shared" si="707"/>
        <v>2333</v>
      </c>
      <c r="FK122" s="36"/>
      <c r="FL122" s="35">
        <f t="shared" ref="FL122:FM122" si="708">SUM(FL110:FL121)</f>
        <v>78</v>
      </c>
      <c r="FM122" s="34">
        <f t="shared" si="708"/>
        <v>1075</v>
      </c>
      <c r="FN122" s="36"/>
      <c r="FO122" s="35">
        <f t="shared" ref="FO122:FP122" si="709">SUM(FO110:FO121)</f>
        <v>1</v>
      </c>
      <c r="FP122" s="34">
        <f t="shared" si="709"/>
        <v>30</v>
      </c>
      <c r="FQ122" s="36"/>
      <c r="FR122" s="35">
        <f t="shared" ref="FR122:FS122" si="710">SUM(FR110:FR121)</f>
        <v>0</v>
      </c>
      <c r="FS122" s="34">
        <f t="shared" si="710"/>
        <v>0</v>
      </c>
      <c r="FT122" s="36"/>
      <c r="FU122" s="35">
        <f t="shared" ref="FU122:FV122" si="711">SUM(FU110:FU121)</f>
        <v>0</v>
      </c>
      <c r="FV122" s="34">
        <f t="shared" si="711"/>
        <v>0</v>
      </c>
      <c r="FW122" s="36"/>
      <c r="FX122" s="35">
        <f t="shared" ref="FX122:FY122" si="712">SUM(FX110:FX121)</f>
        <v>0</v>
      </c>
      <c r="FY122" s="34">
        <f t="shared" si="712"/>
        <v>0</v>
      </c>
      <c r="FZ122" s="36"/>
      <c r="GA122" s="35">
        <f t="shared" ref="GA122:GB122" si="713">SUM(GA110:GA121)</f>
        <v>0</v>
      </c>
      <c r="GB122" s="34">
        <f t="shared" si="713"/>
        <v>0</v>
      </c>
      <c r="GC122" s="36"/>
      <c r="GD122" s="35">
        <f t="shared" ref="GD122:GE122" si="714">SUM(GD110:GD121)</f>
        <v>0</v>
      </c>
      <c r="GE122" s="34">
        <f t="shared" si="714"/>
        <v>0</v>
      </c>
      <c r="GF122" s="36"/>
      <c r="GG122" s="35">
        <f t="shared" ref="GG122:GH122" si="715">SUM(GG110:GG121)</f>
        <v>0</v>
      </c>
      <c r="GH122" s="34">
        <f t="shared" si="715"/>
        <v>0</v>
      </c>
      <c r="GI122" s="36"/>
      <c r="GJ122" s="35">
        <f t="shared" ref="GJ122:GK122" si="716">SUM(GJ110:GJ121)</f>
        <v>0</v>
      </c>
      <c r="GK122" s="34">
        <f t="shared" si="716"/>
        <v>0</v>
      </c>
      <c r="GL122" s="36"/>
      <c r="GM122" s="35">
        <f t="shared" ref="GM122:GN122" si="717">SUM(GM110:GM121)</f>
        <v>2</v>
      </c>
      <c r="GN122" s="34">
        <f t="shared" si="717"/>
        <v>73</v>
      </c>
      <c r="GO122" s="36"/>
      <c r="GP122" s="35">
        <f t="shared" ref="GP122:GQ122" si="718">SUM(GP110:GP121)</f>
        <v>0</v>
      </c>
      <c r="GQ122" s="34">
        <f t="shared" si="718"/>
        <v>0</v>
      </c>
      <c r="GR122" s="36"/>
      <c r="GS122" s="35">
        <f t="shared" ref="GS122:GT122" si="719">SUM(GS110:GS121)</f>
        <v>0</v>
      </c>
      <c r="GT122" s="34">
        <f t="shared" si="719"/>
        <v>0</v>
      </c>
      <c r="GU122" s="36"/>
      <c r="GV122" s="35">
        <f t="shared" ref="GV122:GW122" si="720">SUM(GV110:GV121)</f>
        <v>0</v>
      </c>
      <c r="GW122" s="34">
        <f t="shared" si="720"/>
        <v>0</v>
      </c>
      <c r="GX122" s="36"/>
      <c r="GY122" s="35">
        <f t="shared" ref="GY122:GZ122" si="721">SUM(GY110:GY121)</f>
        <v>0</v>
      </c>
      <c r="GZ122" s="34">
        <f t="shared" si="721"/>
        <v>0</v>
      </c>
      <c r="HA122" s="36"/>
      <c r="HB122" s="35">
        <f t="shared" ref="HB122:HC122" si="722">SUM(HB110:HB121)</f>
        <v>0</v>
      </c>
      <c r="HC122" s="34">
        <f t="shared" si="722"/>
        <v>0</v>
      </c>
      <c r="HD122" s="36"/>
      <c r="HE122" s="35">
        <f t="shared" ref="HE122:HF122" si="723">SUM(HE110:HE121)</f>
        <v>0</v>
      </c>
      <c r="HF122" s="34">
        <f t="shared" si="723"/>
        <v>0</v>
      </c>
      <c r="HG122" s="36"/>
      <c r="HH122" s="35">
        <f t="shared" ref="HH122:HI122" si="724">SUM(HH110:HH121)</f>
        <v>0</v>
      </c>
      <c r="HI122" s="34">
        <f t="shared" si="724"/>
        <v>0</v>
      </c>
      <c r="HJ122" s="36"/>
      <c r="HK122" s="35">
        <f t="shared" ref="HK122:HL122" si="725">SUM(HK110:HK121)</f>
        <v>96</v>
      </c>
      <c r="HL122" s="34">
        <f t="shared" si="725"/>
        <v>1349</v>
      </c>
      <c r="HM122" s="36"/>
      <c r="HN122" s="35">
        <f t="shared" ref="HN122:HO122" si="726">SUM(HN110:HN121)</f>
        <v>102</v>
      </c>
      <c r="HO122" s="34">
        <f t="shared" si="726"/>
        <v>6999</v>
      </c>
      <c r="HP122" s="36"/>
      <c r="HQ122" s="35">
        <f t="shared" ref="HQ122:HR122" si="727">SUM(HQ110:HQ121)</f>
        <v>0</v>
      </c>
      <c r="HR122" s="34">
        <f t="shared" si="727"/>
        <v>0</v>
      </c>
      <c r="HS122" s="36"/>
      <c r="HT122" s="35">
        <f t="shared" ref="HT122:HU122" si="728">SUM(HT110:HT121)</f>
        <v>13</v>
      </c>
      <c r="HU122" s="34">
        <f t="shared" si="728"/>
        <v>177</v>
      </c>
      <c r="HV122" s="36"/>
      <c r="HW122" s="35">
        <f t="shared" ref="HW122:HX122" si="729">SUM(HW110:HW121)</f>
        <v>0</v>
      </c>
      <c r="HX122" s="34">
        <f t="shared" si="729"/>
        <v>0</v>
      </c>
      <c r="HY122" s="36"/>
      <c r="HZ122" s="35">
        <f t="shared" ref="HZ122:IA122" si="730">SUM(HZ110:HZ121)</f>
        <v>0</v>
      </c>
      <c r="IA122" s="34">
        <f t="shared" si="730"/>
        <v>0</v>
      </c>
      <c r="IB122" s="36"/>
      <c r="IC122" s="35">
        <f t="shared" ref="IC122:ID122" si="731">SUM(IC110:IC121)</f>
        <v>0</v>
      </c>
      <c r="ID122" s="34">
        <f t="shared" si="731"/>
        <v>0</v>
      </c>
      <c r="IE122" s="36"/>
      <c r="IF122" s="35">
        <f t="shared" ref="IF122:IG122" si="732">SUM(IF110:IF121)</f>
        <v>0</v>
      </c>
      <c r="IG122" s="34">
        <f t="shared" si="732"/>
        <v>0</v>
      </c>
      <c r="IH122" s="36"/>
      <c r="II122" s="35">
        <f t="shared" ref="II122:IJ122" si="733">SUM(II110:II121)</f>
        <v>22</v>
      </c>
      <c r="IJ122" s="34">
        <f t="shared" si="733"/>
        <v>128</v>
      </c>
      <c r="IK122" s="36"/>
      <c r="IL122" s="35">
        <f t="shared" ref="IL122:IM122" si="734">SUM(IL110:IL121)</f>
        <v>0</v>
      </c>
      <c r="IM122" s="34">
        <f t="shared" si="734"/>
        <v>0</v>
      </c>
      <c r="IN122" s="36"/>
      <c r="IO122" s="35">
        <f t="shared" ref="IO122:IP122" si="735">SUM(IO110:IO121)</f>
        <v>1</v>
      </c>
      <c r="IP122" s="34">
        <f t="shared" si="735"/>
        <v>15</v>
      </c>
      <c r="IQ122" s="36"/>
      <c r="IR122" s="35">
        <f t="shared" ref="IR122:IS122" si="736">SUM(IR110:IR121)</f>
        <v>0</v>
      </c>
      <c r="IS122" s="34">
        <f t="shared" si="736"/>
        <v>0</v>
      </c>
      <c r="IT122" s="36"/>
      <c r="IU122" s="35">
        <f t="shared" ref="IU122:IV122" si="737">SUM(IU110:IU121)</f>
        <v>203</v>
      </c>
      <c r="IV122" s="34">
        <f t="shared" si="737"/>
        <v>3364</v>
      </c>
      <c r="IW122" s="36"/>
      <c r="IX122" s="35">
        <f t="shared" ref="IX122:IY122" si="738">SUM(IX110:IX121)</f>
        <v>9976</v>
      </c>
      <c r="IY122" s="34">
        <f t="shared" si="738"/>
        <v>130508</v>
      </c>
      <c r="IZ122" s="36"/>
      <c r="JA122" s="35">
        <f t="shared" si="580"/>
        <v>12848</v>
      </c>
      <c r="JB122" s="36">
        <f t="shared" si="581"/>
        <v>168897</v>
      </c>
    </row>
    <row r="123" spans="1:262" x14ac:dyDescent="0.3">
      <c r="A123" s="43">
        <v>2013</v>
      </c>
      <c r="B123" s="44" t="s">
        <v>2</v>
      </c>
      <c r="C123" s="6">
        <v>0</v>
      </c>
      <c r="D123" s="5">
        <v>0</v>
      </c>
      <c r="E123" s="8">
        <v>0</v>
      </c>
      <c r="F123" s="6">
        <v>2</v>
      </c>
      <c r="G123" s="5">
        <v>33</v>
      </c>
      <c r="H123" s="8">
        <f t="shared" ref="H123" si="739">G123/F123*1000</f>
        <v>16500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f t="shared" ref="BD123:BD134" si="740">IF(BB123=0,0,BC123/BB123*1000)</f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f t="shared" ref="BM123:BM134" si="741">IF(BK123=0,0,BL123/BK123*1000)</f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f t="shared" ref="BY123:BY134" si="742">IF(BW123=0,0,BX123/BW123*1000)</f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23</v>
      </c>
      <c r="DE123" s="5">
        <v>136</v>
      </c>
      <c r="DF123" s="8">
        <f t="shared" ref="DF123" si="743">DE123/DD123*1000</f>
        <v>5913.0434782608691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0</v>
      </c>
      <c r="DW123" s="5">
        <v>0</v>
      </c>
      <c r="DX123" s="8">
        <v>0</v>
      </c>
      <c r="DY123" s="6">
        <v>0</v>
      </c>
      <c r="DZ123" s="5">
        <v>0</v>
      </c>
      <c r="EA123" s="8">
        <v>0</v>
      </c>
      <c r="EB123" s="6">
        <v>0</v>
      </c>
      <c r="EC123" s="5">
        <v>0</v>
      </c>
      <c r="ED123" s="8">
        <v>0</v>
      </c>
      <c r="EE123" s="6">
        <v>9</v>
      </c>
      <c r="EF123" s="5">
        <v>28</v>
      </c>
      <c r="EG123" s="8">
        <f t="shared" ref="EG123:EG130" si="744">EF123/EE123*1000</f>
        <v>3111.1111111111113</v>
      </c>
      <c r="EH123" s="6">
        <v>0</v>
      </c>
      <c r="EI123" s="5">
        <v>0</v>
      </c>
      <c r="EJ123" s="8">
        <v>0</v>
      </c>
      <c r="EK123" s="6">
        <v>0</v>
      </c>
      <c r="EL123" s="5">
        <v>0</v>
      </c>
      <c r="EM123" s="8">
        <v>0</v>
      </c>
      <c r="EN123" s="6">
        <v>0</v>
      </c>
      <c r="EO123" s="5">
        <v>0</v>
      </c>
      <c r="EP123" s="8">
        <v>0</v>
      </c>
      <c r="EQ123" s="6">
        <v>0</v>
      </c>
      <c r="ER123" s="5">
        <v>0</v>
      </c>
      <c r="ES123" s="8">
        <v>0</v>
      </c>
      <c r="ET123" s="6">
        <v>0</v>
      </c>
      <c r="EU123" s="5">
        <v>0</v>
      </c>
      <c r="EV123" s="8">
        <v>0</v>
      </c>
      <c r="EW123" s="6">
        <v>0</v>
      </c>
      <c r="EX123" s="5">
        <v>0</v>
      </c>
      <c r="EY123" s="8">
        <v>0</v>
      </c>
      <c r="EZ123" s="6">
        <v>19</v>
      </c>
      <c r="FA123" s="5">
        <v>190</v>
      </c>
      <c r="FB123" s="8">
        <f t="shared" ref="FB123:FB130" si="745">FA123/EZ123*1000</f>
        <v>10000</v>
      </c>
      <c r="FC123" s="6">
        <v>2</v>
      </c>
      <c r="FD123" s="5">
        <v>301</v>
      </c>
      <c r="FE123" s="8">
        <f t="shared" ref="FE123" si="746">FD123/FC123*1000</f>
        <v>150500</v>
      </c>
      <c r="FF123" s="6">
        <v>0</v>
      </c>
      <c r="FG123" s="5">
        <v>0</v>
      </c>
      <c r="FH123" s="8">
        <v>0</v>
      </c>
      <c r="FI123" s="6">
        <v>0</v>
      </c>
      <c r="FJ123" s="5">
        <v>0</v>
      </c>
      <c r="FK123" s="8">
        <v>0</v>
      </c>
      <c r="FL123" s="6">
        <v>0</v>
      </c>
      <c r="FM123" s="5">
        <v>0</v>
      </c>
      <c r="FN123" s="8">
        <v>0</v>
      </c>
      <c r="FO123" s="6">
        <v>0</v>
      </c>
      <c r="FP123" s="5">
        <v>0</v>
      </c>
      <c r="FQ123" s="8">
        <v>0</v>
      </c>
      <c r="FR123" s="6">
        <v>0</v>
      </c>
      <c r="FS123" s="5">
        <v>0</v>
      </c>
      <c r="FT123" s="8">
        <v>0</v>
      </c>
      <c r="FU123" s="6">
        <v>0</v>
      </c>
      <c r="FV123" s="5">
        <v>0</v>
      </c>
      <c r="FW123" s="8">
        <v>0</v>
      </c>
      <c r="FX123" s="6">
        <v>0</v>
      </c>
      <c r="FY123" s="5">
        <v>0</v>
      </c>
      <c r="FZ123" s="8">
        <v>0</v>
      </c>
      <c r="GA123" s="6">
        <v>0</v>
      </c>
      <c r="GB123" s="5">
        <v>0</v>
      </c>
      <c r="GC123" s="8">
        <v>0</v>
      </c>
      <c r="GD123" s="6">
        <v>0</v>
      </c>
      <c r="GE123" s="5">
        <v>0</v>
      </c>
      <c r="GF123" s="8">
        <v>0</v>
      </c>
      <c r="GG123" s="6">
        <v>0</v>
      </c>
      <c r="GH123" s="5">
        <v>0</v>
      </c>
      <c r="GI123" s="8">
        <v>0</v>
      </c>
      <c r="GJ123" s="6">
        <v>0</v>
      </c>
      <c r="GK123" s="5">
        <v>0</v>
      </c>
      <c r="GL123" s="8">
        <v>0</v>
      </c>
      <c r="GM123" s="6">
        <v>0</v>
      </c>
      <c r="GN123" s="5">
        <v>0</v>
      </c>
      <c r="GO123" s="8">
        <v>0</v>
      </c>
      <c r="GP123" s="6">
        <v>0</v>
      </c>
      <c r="GQ123" s="5">
        <v>0</v>
      </c>
      <c r="GR123" s="8">
        <v>0</v>
      </c>
      <c r="GS123" s="6">
        <v>0</v>
      </c>
      <c r="GT123" s="5">
        <v>0</v>
      </c>
      <c r="GU123" s="8">
        <v>0</v>
      </c>
      <c r="GV123" s="6">
        <v>0</v>
      </c>
      <c r="GW123" s="5">
        <v>0</v>
      </c>
      <c r="GX123" s="8">
        <v>0</v>
      </c>
      <c r="GY123" s="6">
        <v>0</v>
      </c>
      <c r="GZ123" s="5">
        <v>0</v>
      </c>
      <c r="HA123" s="8">
        <v>0</v>
      </c>
      <c r="HB123" s="6">
        <v>0</v>
      </c>
      <c r="HC123" s="5">
        <v>0</v>
      </c>
      <c r="HD123" s="8">
        <v>0</v>
      </c>
      <c r="HE123" s="6">
        <v>0</v>
      </c>
      <c r="HF123" s="5">
        <v>0</v>
      </c>
      <c r="HG123" s="8">
        <v>0</v>
      </c>
      <c r="HH123" s="6">
        <v>0</v>
      </c>
      <c r="HI123" s="5">
        <v>0</v>
      </c>
      <c r="HJ123" s="8">
        <v>0</v>
      </c>
      <c r="HK123" s="6">
        <v>0</v>
      </c>
      <c r="HL123" s="5">
        <v>0</v>
      </c>
      <c r="HM123" s="8">
        <v>0</v>
      </c>
      <c r="HN123" s="6">
        <v>0</v>
      </c>
      <c r="HO123" s="5">
        <v>0</v>
      </c>
      <c r="HP123" s="8">
        <v>0</v>
      </c>
      <c r="HQ123" s="6">
        <v>0</v>
      </c>
      <c r="HR123" s="5">
        <v>0</v>
      </c>
      <c r="HS123" s="8">
        <v>0</v>
      </c>
      <c r="HT123" s="6">
        <v>0</v>
      </c>
      <c r="HU123" s="5">
        <v>0</v>
      </c>
      <c r="HV123" s="8">
        <v>0</v>
      </c>
      <c r="HW123" s="6">
        <v>0</v>
      </c>
      <c r="HX123" s="5">
        <v>0</v>
      </c>
      <c r="HY123" s="8">
        <v>0</v>
      </c>
      <c r="HZ123" s="6">
        <v>0</v>
      </c>
      <c r="IA123" s="5">
        <v>0</v>
      </c>
      <c r="IB123" s="8">
        <v>0</v>
      </c>
      <c r="IC123" s="6">
        <v>0</v>
      </c>
      <c r="ID123" s="5">
        <v>0</v>
      </c>
      <c r="IE123" s="8">
        <v>0</v>
      </c>
      <c r="IF123" s="6">
        <v>0</v>
      </c>
      <c r="IG123" s="5">
        <v>0</v>
      </c>
      <c r="IH123" s="8">
        <v>0</v>
      </c>
      <c r="II123" s="6">
        <v>0</v>
      </c>
      <c r="IJ123" s="5">
        <v>0</v>
      </c>
      <c r="IK123" s="8">
        <v>0</v>
      </c>
      <c r="IL123" s="6">
        <v>0</v>
      </c>
      <c r="IM123" s="5">
        <v>0</v>
      </c>
      <c r="IN123" s="8">
        <v>0</v>
      </c>
      <c r="IO123" s="6">
        <v>0</v>
      </c>
      <c r="IP123" s="5">
        <v>0</v>
      </c>
      <c r="IQ123" s="8">
        <v>0</v>
      </c>
      <c r="IR123" s="6">
        <v>0</v>
      </c>
      <c r="IS123" s="5">
        <v>0</v>
      </c>
      <c r="IT123" s="8">
        <v>0</v>
      </c>
      <c r="IU123" s="6">
        <v>3</v>
      </c>
      <c r="IV123" s="5">
        <v>56</v>
      </c>
      <c r="IW123" s="8">
        <f t="shared" ref="IW123:IW130" si="747">IV123/IU123*1000</f>
        <v>18666.666666666668</v>
      </c>
      <c r="IX123" s="6">
        <v>9</v>
      </c>
      <c r="IY123" s="5">
        <v>56</v>
      </c>
      <c r="IZ123" s="8">
        <f t="shared" ref="IZ123:IZ130" si="748">IY123/IX123*1000</f>
        <v>6222.2222222222226</v>
      </c>
      <c r="JA123" s="6">
        <f t="shared" si="580"/>
        <v>67</v>
      </c>
      <c r="JB123" s="8">
        <f t="shared" si="581"/>
        <v>800</v>
      </c>
    </row>
    <row r="124" spans="1:262" x14ac:dyDescent="0.3">
      <c r="A124" s="43">
        <v>2013</v>
      </c>
      <c r="B124" s="44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0</v>
      </c>
      <c r="BC124" s="5">
        <v>0</v>
      </c>
      <c r="BD124" s="8">
        <f t="shared" si="740"/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f t="shared" si="741"/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f t="shared" si="742"/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1</v>
      </c>
      <c r="DQ124" s="5">
        <v>44</v>
      </c>
      <c r="DR124" s="8">
        <f t="shared" ref="DR124:DR127" si="749">DQ124/DP124*1000</f>
        <v>44000</v>
      </c>
      <c r="DS124" s="6">
        <v>0</v>
      </c>
      <c r="DT124" s="5">
        <v>0</v>
      </c>
      <c r="DU124" s="8">
        <v>0</v>
      </c>
      <c r="DV124" s="6">
        <v>0</v>
      </c>
      <c r="DW124" s="5">
        <v>0</v>
      </c>
      <c r="DX124" s="8">
        <v>0</v>
      </c>
      <c r="DY124" s="6">
        <v>0</v>
      </c>
      <c r="DZ124" s="5">
        <v>0</v>
      </c>
      <c r="EA124" s="8">
        <v>0</v>
      </c>
      <c r="EB124" s="6">
        <v>0</v>
      </c>
      <c r="EC124" s="5">
        <v>0</v>
      </c>
      <c r="ED124" s="8">
        <v>0</v>
      </c>
      <c r="EE124" s="6">
        <v>25</v>
      </c>
      <c r="EF124" s="5">
        <v>331</v>
      </c>
      <c r="EG124" s="8">
        <f t="shared" si="744"/>
        <v>13240</v>
      </c>
      <c r="EH124" s="6">
        <v>0</v>
      </c>
      <c r="EI124" s="5">
        <v>0</v>
      </c>
      <c r="EJ124" s="8">
        <v>0</v>
      </c>
      <c r="EK124" s="6">
        <v>0</v>
      </c>
      <c r="EL124" s="5">
        <v>0</v>
      </c>
      <c r="EM124" s="8">
        <v>0</v>
      </c>
      <c r="EN124" s="6">
        <v>0</v>
      </c>
      <c r="EO124" s="5">
        <v>0</v>
      </c>
      <c r="EP124" s="8">
        <v>0</v>
      </c>
      <c r="EQ124" s="6">
        <v>0</v>
      </c>
      <c r="ER124" s="5">
        <v>0</v>
      </c>
      <c r="ES124" s="8">
        <v>0</v>
      </c>
      <c r="ET124" s="6">
        <v>0</v>
      </c>
      <c r="EU124" s="5">
        <v>0</v>
      </c>
      <c r="EV124" s="8">
        <v>0</v>
      </c>
      <c r="EW124" s="6">
        <v>0</v>
      </c>
      <c r="EX124" s="5">
        <v>0</v>
      </c>
      <c r="EY124" s="8">
        <v>0</v>
      </c>
      <c r="EZ124" s="6">
        <v>12</v>
      </c>
      <c r="FA124" s="5">
        <v>176</v>
      </c>
      <c r="FB124" s="8">
        <f t="shared" si="745"/>
        <v>14666.666666666666</v>
      </c>
      <c r="FC124" s="6">
        <v>0</v>
      </c>
      <c r="FD124" s="5">
        <v>0</v>
      </c>
      <c r="FE124" s="8">
        <v>0</v>
      </c>
      <c r="FF124" s="6">
        <v>0</v>
      </c>
      <c r="FG124" s="5">
        <v>0</v>
      </c>
      <c r="FH124" s="8">
        <v>0</v>
      </c>
      <c r="FI124" s="6">
        <v>88</v>
      </c>
      <c r="FJ124" s="5">
        <v>727</v>
      </c>
      <c r="FK124" s="8">
        <f t="shared" ref="FK124:FK130" si="750">FJ124/FI124*1000</f>
        <v>8261.363636363636</v>
      </c>
      <c r="FL124" s="6">
        <v>0</v>
      </c>
      <c r="FM124" s="5">
        <v>0</v>
      </c>
      <c r="FN124" s="8">
        <v>0</v>
      </c>
      <c r="FO124" s="6">
        <v>0</v>
      </c>
      <c r="FP124" s="5">
        <v>0</v>
      </c>
      <c r="FQ124" s="8">
        <v>0</v>
      </c>
      <c r="FR124" s="6">
        <v>0</v>
      </c>
      <c r="FS124" s="5">
        <v>0</v>
      </c>
      <c r="FT124" s="8">
        <v>0</v>
      </c>
      <c r="FU124" s="6">
        <v>0</v>
      </c>
      <c r="FV124" s="5">
        <v>0</v>
      </c>
      <c r="FW124" s="8">
        <v>0</v>
      </c>
      <c r="FX124" s="6">
        <v>0</v>
      </c>
      <c r="FY124" s="5">
        <v>0</v>
      </c>
      <c r="FZ124" s="8">
        <v>0</v>
      </c>
      <c r="GA124" s="6">
        <v>0</v>
      </c>
      <c r="GB124" s="5">
        <v>0</v>
      </c>
      <c r="GC124" s="8">
        <v>0</v>
      </c>
      <c r="GD124" s="6">
        <v>0</v>
      </c>
      <c r="GE124" s="5">
        <v>0</v>
      </c>
      <c r="GF124" s="8">
        <v>0</v>
      </c>
      <c r="GG124" s="6">
        <v>0</v>
      </c>
      <c r="GH124" s="5">
        <v>0</v>
      </c>
      <c r="GI124" s="8">
        <v>0</v>
      </c>
      <c r="GJ124" s="6">
        <v>0</v>
      </c>
      <c r="GK124" s="5">
        <v>0</v>
      </c>
      <c r="GL124" s="8">
        <v>0</v>
      </c>
      <c r="GM124" s="6">
        <v>0</v>
      </c>
      <c r="GN124" s="5">
        <v>0</v>
      </c>
      <c r="GO124" s="8">
        <v>0</v>
      </c>
      <c r="GP124" s="6">
        <v>0</v>
      </c>
      <c r="GQ124" s="5">
        <v>0</v>
      </c>
      <c r="GR124" s="8">
        <v>0</v>
      </c>
      <c r="GS124" s="6">
        <v>0</v>
      </c>
      <c r="GT124" s="5">
        <v>0</v>
      </c>
      <c r="GU124" s="8">
        <v>0</v>
      </c>
      <c r="GV124" s="6">
        <v>0</v>
      </c>
      <c r="GW124" s="5">
        <v>0</v>
      </c>
      <c r="GX124" s="8">
        <v>0</v>
      </c>
      <c r="GY124" s="6">
        <v>0</v>
      </c>
      <c r="GZ124" s="5">
        <v>0</v>
      </c>
      <c r="HA124" s="8">
        <v>0</v>
      </c>
      <c r="HB124" s="6">
        <v>0</v>
      </c>
      <c r="HC124" s="5">
        <v>0</v>
      </c>
      <c r="HD124" s="8">
        <v>0</v>
      </c>
      <c r="HE124" s="6">
        <v>0</v>
      </c>
      <c r="HF124" s="5">
        <v>0</v>
      </c>
      <c r="HG124" s="8">
        <v>0</v>
      </c>
      <c r="HH124" s="6">
        <v>72</v>
      </c>
      <c r="HI124" s="5">
        <v>396</v>
      </c>
      <c r="HJ124" s="8">
        <f>HI124/HH124*1000</f>
        <v>5500</v>
      </c>
      <c r="HK124" s="6">
        <v>0</v>
      </c>
      <c r="HL124" s="5">
        <v>0</v>
      </c>
      <c r="HM124" s="8">
        <v>0</v>
      </c>
      <c r="HN124" s="6">
        <v>0</v>
      </c>
      <c r="HO124" s="5">
        <v>0</v>
      </c>
      <c r="HP124" s="8">
        <v>0</v>
      </c>
      <c r="HQ124" s="6">
        <v>0</v>
      </c>
      <c r="HR124" s="5">
        <v>0</v>
      </c>
      <c r="HS124" s="8">
        <v>0</v>
      </c>
      <c r="HT124" s="6">
        <v>0</v>
      </c>
      <c r="HU124" s="5">
        <v>0</v>
      </c>
      <c r="HV124" s="8">
        <v>0</v>
      </c>
      <c r="HW124" s="6">
        <v>0</v>
      </c>
      <c r="HX124" s="5">
        <v>0</v>
      </c>
      <c r="HY124" s="8">
        <v>0</v>
      </c>
      <c r="HZ124" s="6">
        <v>0</v>
      </c>
      <c r="IA124" s="5">
        <v>0</v>
      </c>
      <c r="IB124" s="8">
        <v>0</v>
      </c>
      <c r="IC124" s="6">
        <v>0</v>
      </c>
      <c r="ID124" s="5">
        <v>0</v>
      </c>
      <c r="IE124" s="8">
        <v>0</v>
      </c>
      <c r="IF124" s="6">
        <v>0</v>
      </c>
      <c r="IG124" s="5">
        <v>0</v>
      </c>
      <c r="IH124" s="8">
        <v>0</v>
      </c>
      <c r="II124" s="6">
        <v>0</v>
      </c>
      <c r="IJ124" s="5">
        <v>0</v>
      </c>
      <c r="IK124" s="8">
        <v>0</v>
      </c>
      <c r="IL124" s="6">
        <v>0</v>
      </c>
      <c r="IM124" s="5">
        <v>0</v>
      </c>
      <c r="IN124" s="8">
        <v>0</v>
      </c>
      <c r="IO124" s="6">
        <v>0</v>
      </c>
      <c r="IP124" s="5">
        <v>0</v>
      </c>
      <c r="IQ124" s="8">
        <v>0</v>
      </c>
      <c r="IR124" s="6">
        <v>0</v>
      </c>
      <c r="IS124" s="5">
        <v>0</v>
      </c>
      <c r="IT124" s="8">
        <v>0</v>
      </c>
      <c r="IU124" s="6">
        <v>23</v>
      </c>
      <c r="IV124" s="5">
        <v>480</v>
      </c>
      <c r="IW124" s="8">
        <f t="shared" si="747"/>
        <v>20869.565217391304</v>
      </c>
      <c r="IX124" s="6">
        <v>581</v>
      </c>
      <c r="IY124" s="5">
        <v>7971</v>
      </c>
      <c r="IZ124" s="8">
        <f t="shared" si="748"/>
        <v>13719.449225473323</v>
      </c>
      <c r="JA124" s="6">
        <f t="shared" si="580"/>
        <v>802</v>
      </c>
      <c r="JB124" s="8">
        <f t="shared" si="581"/>
        <v>10125</v>
      </c>
    </row>
    <row r="125" spans="1:262" x14ac:dyDescent="0.3">
      <c r="A125" s="43">
        <v>2013</v>
      </c>
      <c r="B125" s="44" t="s">
        <v>4</v>
      </c>
      <c r="C125" s="6">
        <v>0</v>
      </c>
      <c r="D125" s="5">
        <v>0</v>
      </c>
      <c r="E125" s="8">
        <v>0</v>
      </c>
      <c r="F125" s="6">
        <v>2</v>
      </c>
      <c r="G125" s="5">
        <v>27</v>
      </c>
      <c r="H125" s="8">
        <f>G125/F125*1000</f>
        <v>13500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0</v>
      </c>
      <c r="BC125" s="5">
        <v>0</v>
      </c>
      <c r="BD125" s="8">
        <f t="shared" si="740"/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f t="shared" si="741"/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f t="shared" si="742"/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0</v>
      </c>
      <c r="DW125" s="5">
        <v>0</v>
      </c>
      <c r="DX125" s="8">
        <v>0</v>
      </c>
      <c r="DY125" s="6">
        <v>0</v>
      </c>
      <c r="DZ125" s="5">
        <v>0</v>
      </c>
      <c r="EA125" s="8">
        <v>0</v>
      </c>
      <c r="EB125" s="6">
        <v>0</v>
      </c>
      <c r="EC125" s="5">
        <v>0</v>
      </c>
      <c r="ED125" s="8">
        <v>0</v>
      </c>
      <c r="EE125" s="6">
        <v>16</v>
      </c>
      <c r="EF125" s="5">
        <v>155</v>
      </c>
      <c r="EG125" s="8">
        <f t="shared" si="744"/>
        <v>9687.5</v>
      </c>
      <c r="EH125" s="6">
        <v>0</v>
      </c>
      <c r="EI125" s="5">
        <v>0</v>
      </c>
      <c r="EJ125" s="8">
        <v>0</v>
      </c>
      <c r="EK125" s="6">
        <v>0</v>
      </c>
      <c r="EL125" s="5">
        <v>0</v>
      </c>
      <c r="EM125" s="8">
        <v>0</v>
      </c>
      <c r="EN125" s="6">
        <v>0</v>
      </c>
      <c r="EO125" s="5">
        <v>0</v>
      </c>
      <c r="EP125" s="8">
        <v>0</v>
      </c>
      <c r="EQ125" s="6">
        <v>0</v>
      </c>
      <c r="ER125" s="5">
        <v>0</v>
      </c>
      <c r="ES125" s="8">
        <v>0</v>
      </c>
      <c r="ET125" s="6">
        <v>0</v>
      </c>
      <c r="EU125" s="5">
        <v>0</v>
      </c>
      <c r="EV125" s="8">
        <v>0</v>
      </c>
      <c r="EW125" s="6">
        <v>0</v>
      </c>
      <c r="EX125" s="5">
        <v>0</v>
      </c>
      <c r="EY125" s="8">
        <v>0</v>
      </c>
      <c r="EZ125" s="6">
        <v>32</v>
      </c>
      <c r="FA125" s="5">
        <v>459</v>
      </c>
      <c r="FB125" s="8">
        <f t="shared" si="745"/>
        <v>14343.75</v>
      </c>
      <c r="FC125" s="6">
        <v>0</v>
      </c>
      <c r="FD125" s="5">
        <v>0</v>
      </c>
      <c r="FE125" s="8">
        <v>0</v>
      </c>
      <c r="FF125" s="6">
        <v>0</v>
      </c>
      <c r="FG125" s="5">
        <v>0</v>
      </c>
      <c r="FH125" s="8">
        <v>0</v>
      </c>
      <c r="FI125" s="6">
        <v>110</v>
      </c>
      <c r="FJ125" s="5">
        <v>941</v>
      </c>
      <c r="FK125" s="8">
        <f t="shared" si="750"/>
        <v>8554.545454545454</v>
      </c>
      <c r="FL125" s="6">
        <v>0</v>
      </c>
      <c r="FM125" s="5">
        <v>0</v>
      </c>
      <c r="FN125" s="8">
        <v>0</v>
      </c>
      <c r="FO125" s="6">
        <v>0</v>
      </c>
      <c r="FP125" s="5">
        <v>0</v>
      </c>
      <c r="FQ125" s="8">
        <v>0</v>
      </c>
      <c r="FR125" s="6">
        <v>0</v>
      </c>
      <c r="FS125" s="5">
        <v>0</v>
      </c>
      <c r="FT125" s="8">
        <v>0</v>
      </c>
      <c r="FU125" s="6">
        <v>0</v>
      </c>
      <c r="FV125" s="5">
        <v>0</v>
      </c>
      <c r="FW125" s="8">
        <v>0</v>
      </c>
      <c r="FX125" s="6">
        <v>0</v>
      </c>
      <c r="FY125" s="5">
        <v>0</v>
      </c>
      <c r="FZ125" s="8">
        <v>0</v>
      </c>
      <c r="GA125" s="6">
        <v>0</v>
      </c>
      <c r="GB125" s="5">
        <v>0</v>
      </c>
      <c r="GC125" s="8">
        <v>0</v>
      </c>
      <c r="GD125" s="6">
        <v>0</v>
      </c>
      <c r="GE125" s="5">
        <v>0</v>
      </c>
      <c r="GF125" s="8">
        <v>0</v>
      </c>
      <c r="GG125" s="6">
        <v>0</v>
      </c>
      <c r="GH125" s="5">
        <v>0</v>
      </c>
      <c r="GI125" s="8">
        <v>0</v>
      </c>
      <c r="GJ125" s="6">
        <v>0</v>
      </c>
      <c r="GK125" s="5">
        <v>0</v>
      </c>
      <c r="GL125" s="8">
        <v>0</v>
      </c>
      <c r="GM125" s="6">
        <v>0</v>
      </c>
      <c r="GN125" s="5">
        <v>0</v>
      </c>
      <c r="GO125" s="8">
        <v>0</v>
      </c>
      <c r="GP125" s="6">
        <v>0</v>
      </c>
      <c r="GQ125" s="5">
        <v>0</v>
      </c>
      <c r="GR125" s="8">
        <v>0</v>
      </c>
      <c r="GS125" s="6">
        <v>0</v>
      </c>
      <c r="GT125" s="5">
        <v>0</v>
      </c>
      <c r="GU125" s="8">
        <v>0</v>
      </c>
      <c r="GV125" s="6">
        <v>0</v>
      </c>
      <c r="GW125" s="5">
        <v>0</v>
      </c>
      <c r="GX125" s="8">
        <v>0</v>
      </c>
      <c r="GY125" s="6">
        <v>0</v>
      </c>
      <c r="GZ125" s="5">
        <v>0</v>
      </c>
      <c r="HA125" s="8">
        <v>0</v>
      </c>
      <c r="HB125" s="6">
        <v>0</v>
      </c>
      <c r="HC125" s="5">
        <v>0</v>
      </c>
      <c r="HD125" s="8">
        <v>0</v>
      </c>
      <c r="HE125" s="6">
        <v>0</v>
      </c>
      <c r="HF125" s="5">
        <v>0</v>
      </c>
      <c r="HG125" s="8">
        <v>0</v>
      </c>
      <c r="HH125" s="6">
        <v>105</v>
      </c>
      <c r="HI125" s="5">
        <v>544</v>
      </c>
      <c r="HJ125" s="8">
        <f t="shared" ref="HJ125:HJ130" si="751">HI125/HH125*1000</f>
        <v>5180.9523809523816</v>
      </c>
      <c r="HK125" s="6">
        <v>0</v>
      </c>
      <c r="HL125" s="5">
        <v>0</v>
      </c>
      <c r="HM125" s="8">
        <v>0</v>
      </c>
      <c r="HN125" s="6">
        <v>0</v>
      </c>
      <c r="HO125" s="5">
        <v>0</v>
      </c>
      <c r="HP125" s="8">
        <v>0</v>
      </c>
      <c r="HQ125" s="6">
        <v>0</v>
      </c>
      <c r="HR125" s="5">
        <v>0</v>
      </c>
      <c r="HS125" s="8">
        <v>0</v>
      </c>
      <c r="HT125" s="6">
        <v>0</v>
      </c>
      <c r="HU125" s="5">
        <v>0</v>
      </c>
      <c r="HV125" s="8">
        <v>0</v>
      </c>
      <c r="HW125" s="6">
        <v>0</v>
      </c>
      <c r="HX125" s="5">
        <v>0</v>
      </c>
      <c r="HY125" s="8">
        <v>0</v>
      </c>
      <c r="HZ125" s="6">
        <v>0</v>
      </c>
      <c r="IA125" s="5">
        <v>0</v>
      </c>
      <c r="IB125" s="8">
        <v>0</v>
      </c>
      <c r="IC125" s="6">
        <v>0</v>
      </c>
      <c r="ID125" s="5">
        <v>0</v>
      </c>
      <c r="IE125" s="8">
        <v>0</v>
      </c>
      <c r="IF125" s="6">
        <v>0</v>
      </c>
      <c r="IG125" s="5">
        <v>0</v>
      </c>
      <c r="IH125" s="8">
        <v>0</v>
      </c>
      <c r="II125" s="6">
        <v>0</v>
      </c>
      <c r="IJ125" s="5">
        <v>0</v>
      </c>
      <c r="IK125" s="8">
        <v>0</v>
      </c>
      <c r="IL125" s="6">
        <v>0</v>
      </c>
      <c r="IM125" s="5">
        <v>0</v>
      </c>
      <c r="IN125" s="8">
        <v>0</v>
      </c>
      <c r="IO125" s="6">
        <v>0</v>
      </c>
      <c r="IP125" s="5">
        <v>0</v>
      </c>
      <c r="IQ125" s="8">
        <v>0</v>
      </c>
      <c r="IR125" s="6">
        <v>0</v>
      </c>
      <c r="IS125" s="5">
        <v>0</v>
      </c>
      <c r="IT125" s="8">
        <v>0</v>
      </c>
      <c r="IU125" s="6">
        <v>8</v>
      </c>
      <c r="IV125" s="5">
        <v>135</v>
      </c>
      <c r="IW125" s="8">
        <f t="shared" si="747"/>
        <v>16875</v>
      </c>
      <c r="IX125" s="6">
        <v>485</v>
      </c>
      <c r="IY125" s="5">
        <v>6441</v>
      </c>
      <c r="IZ125" s="8">
        <f t="shared" si="748"/>
        <v>13280.412371134022</v>
      </c>
      <c r="JA125" s="6">
        <f t="shared" si="580"/>
        <v>758</v>
      </c>
      <c r="JB125" s="8">
        <f t="shared" si="581"/>
        <v>8702</v>
      </c>
    </row>
    <row r="126" spans="1:262" x14ac:dyDescent="0.3">
      <c r="A126" s="43">
        <v>2013</v>
      </c>
      <c r="B126" s="44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8</v>
      </c>
      <c r="AZ126" s="5">
        <v>43</v>
      </c>
      <c r="BA126" s="8">
        <f>AZ126/AY126*1000</f>
        <v>5375</v>
      </c>
      <c r="BB126" s="6">
        <v>0</v>
      </c>
      <c r="BC126" s="5">
        <v>0</v>
      </c>
      <c r="BD126" s="8">
        <f t="shared" si="740"/>
        <v>0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f t="shared" si="741"/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f t="shared" si="742"/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v>0</v>
      </c>
      <c r="EC126" s="5">
        <v>0</v>
      </c>
      <c r="ED126" s="8">
        <v>0</v>
      </c>
      <c r="EE126" s="6">
        <v>26</v>
      </c>
      <c r="EF126" s="5">
        <v>241</v>
      </c>
      <c r="EG126" s="8">
        <f t="shared" si="744"/>
        <v>9269.2307692307695</v>
      </c>
      <c r="EH126" s="6">
        <v>0</v>
      </c>
      <c r="EI126" s="5">
        <v>0</v>
      </c>
      <c r="EJ126" s="8">
        <v>0</v>
      </c>
      <c r="EK126" s="6">
        <v>0</v>
      </c>
      <c r="EL126" s="5">
        <v>0</v>
      </c>
      <c r="EM126" s="8">
        <v>0</v>
      </c>
      <c r="EN126" s="6">
        <v>0</v>
      </c>
      <c r="EO126" s="5">
        <v>0</v>
      </c>
      <c r="EP126" s="8">
        <v>0</v>
      </c>
      <c r="EQ126" s="6">
        <v>0</v>
      </c>
      <c r="ER126" s="5">
        <v>0</v>
      </c>
      <c r="ES126" s="8">
        <v>0</v>
      </c>
      <c r="ET126" s="6">
        <v>0</v>
      </c>
      <c r="EU126" s="5">
        <v>0</v>
      </c>
      <c r="EV126" s="8">
        <v>0</v>
      </c>
      <c r="EW126" s="6">
        <v>0</v>
      </c>
      <c r="EX126" s="5">
        <v>0</v>
      </c>
      <c r="EY126" s="8">
        <v>0</v>
      </c>
      <c r="EZ126" s="6">
        <v>80</v>
      </c>
      <c r="FA126" s="5">
        <v>1385</v>
      </c>
      <c r="FB126" s="8">
        <f t="shared" si="745"/>
        <v>17312.5</v>
      </c>
      <c r="FC126" s="6">
        <v>0</v>
      </c>
      <c r="FD126" s="5">
        <v>0</v>
      </c>
      <c r="FE126" s="8">
        <v>0</v>
      </c>
      <c r="FF126" s="6">
        <v>0</v>
      </c>
      <c r="FG126" s="5">
        <v>0</v>
      </c>
      <c r="FH126" s="8">
        <v>0</v>
      </c>
      <c r="FI126" s="6">
        <v>132</v>
      </c>
      <c r="FJ126" s="5">
        <v>1130</v>
      </c>
      <c r="FK126" s="8">
        <f t="shared" si="750"/>
        <v>8560.6060606060601</v>
      </c>
      <c r="FL126" s="6">
        <v>0</v>
      </c>
      <c r="FM126" s="5">
        <v>0</v>
      </c>
      <c r="FN126" s="8">
        <v>0</v>
      </c>
      <c r="FO126" s="6">
        <v>0</v>
      </c>
      <c r="FP126" s="5">
        <v>0</v>
      </c>
      <c r="FQ126" s="8">
        <v>0</v>
      </c>
      <c r="FR126" s="6">
        <v>0</v>
      </c>
      <c r="FS126" s="5">
        <v>0</v>
      </c>
      <c r="FT126" s="8">
        <v>0</v>
      </c>
      <c r="FU126" s="6">
        <v>0</v>
      </c>
      <c r="FV126" s="5">
        <v>0</v>
      </c>
      <c r="FW126" s="8">
        <v>0</v>
      </c>
      <c r="FX126" s="6">
        <v>0</v>
      </c>
      <c r="FY126" s="5">
        <v>0</v>
      </c>
      <c r="FZ126" s="8">
        <v>0</v>
      </c>
      <c r="GA126" s="6">
        <v>0</v>
      </c>
      <c r="GB126" s="5">
        <v>0</v>
      </c>
      <c r="GC126" s="8">
        <v>0</v>
      </c>
      <c r="GD126" s="6">
        <v>0</v>
      </c>
      <c r="GE126" s="5">
        <v>0</v>
      </c>
      <c r="GF126" s="8">
        <v>0</v>
      </c>
      <c r="GG126" s="6">
        <v>0</v>
      </c>
      <c r="GH126" s="5">
        <v>0</v>
      </c>
      <c r="GI126" s="8">
        <v>0</v>
      </c>
      <c r="GJ126" s="6">
        <v>0</v>
      </c>
      <c r="GK126" s="5">
        <v>0</v>
      </c>
      <c r="GL126" s="8">
        <v>0</v>
      </c>
      <c r="GM126" s="6">
        <v>0</v>
      </c>
      <c r="GN126" s="5">
        <v>0</v>
      </c>
      <c r="GO126" s="8">
        <v>0</v>
      </c>
      <c r="GP126" s="6">
        <v>0</v>
      </c>
      <c r="GQ126" s="5">
        <v>0</v>
      </c>
      <c r="GR126" s="8">
        <v>0</v>
      </c>
      <c r="GS126" s="6">
        <v>0</v>
      </c>
      <c r="GT126" s="5">
        <v>0</v>
      </c>
      <c r="GU126" s="8">
        <v>0</v>
      </c>
      <c r="GV126" s="6">
        <v>0</v>
      </c>
      <c r="GW126" s="5">
        <v>0</v>
      </c>
      <c r="GX126" s="8">
        <v>0</v>
      </c>
      <c r="GY126" s="6">
        <v>0</v>
      </c>
      <c r="GZ126" s="5">
        <v>0</v>
      </c>
      <c r="HA126" s="8">
        <v>0</v>
      </c>
      <c r="HB126" s="6">
        <v>0</v>
      </c>
      <c r="HC126" s="5">
        <v>0</v>
      </c>
      <c r="HD126" s="8">
        <v>0</v>
      </c>
      <c r="HE126" s="6">
        <v>0</v>
      </c>
      <c r="HF126" s="5">
        <v>0</v>
      </c>
      <c r="HG126" s="8">
        <v>0</v>
      </c>
      <c r="HH126" s="6">
        <v>199</v>
      </c>
      <c r="HI126" s="5">
        <v>1236</v>
      </c>
      <c r="HJ126" s="8">
        <f t="shared" si="751"/>
        <v>6211.0552763819096</v>
      </c>
      <c r="HK126" s="6">
        <v>0</v>
      </c>
      <c r="HL126" s="5">
        <v>0</v>
      </c>
      <c r="HM126" s="8">
        <v>0</v>
      </c>
      <c r="HN126" s="6">
        <v>0</v>
      </c>
      <c r="HO126" s="5">
        <v>0</v>
      </c>
      <c r="HP126" s="8">
        <v>0</v>
      </c>
      <c r="HQ126" s="6">
        <v>0</v>
      </c>
      <c r="HR126" s="5">
        <v>0</v>
      </c>
      <c r="HS126" s="8">
        <v>0</v>
      </c>
      <c r="HT126" s="6">
        <v>1</v>
      </c>
      <c r="HU126" s="5">
        <v>46</v>
      </c>
      <c r="HV126" s="8">
        <f t="shared" ref="HV126" si="752">HU126/HT126*1000</f>
        <v>46000</v>
      </c>
      <c r="HW126" s="6">
        <v>0</v>
      </c>
      <c r="HX126" s="5">
        <v>0</v>
      </c>
      <c r="HY126" s="8">
        <v>0</v>
      </c>
      <c r="HZ126" s="6">
        <v>0</v>
      </c>
      <c r="IA126" s="5">
        <v>0</v>
      </c>
      <c r="IB126" s="8">
        <v>0</v>
      </c>
      <c r="IC126" s="6">
        <v>0</v>
      </c>
      <c r="ID126" s="5">
        <v>0</v>
      </c>
      <c r="IE126" s="8">
        <v>0</v>
      </c>
      <c r="IF126" s="6">
        <v>0</v>
      </c>
      <c r="IG126" s="5">
        <v>0</v>
      </c>
      <c r="IH126" s="8">
        <v>0</v>
      </c>
      <c r="II126" s="6">
        <v>0</v>
      </c>
      <c r="IJ126" s="5">
        <v>0</v>
      </c>
      <c r="IK126" s="8">
        <v>0</v>
      </c>
      <c r="IL126" s="6">
        <v>0</v>
      </c>
      <c r="IM126" s="5">
        <v>0</v>
      </c>
      <c r="IN126" s="8">
        <v>0</v>
      </c>
      <c r="IO126" s="6">
        <v>0</v>
      </c>
      <c r="IP126" s="5">
        <v>0</v>
      </c>
      <c r="IQ126" s="8">
        <v>0</v>
      </c>
      <c r="IR126" s="6">
        <v>0</v>
      </c>
      <c r="IS126" s="5">
        <v>0</v>
      </c>
      <c r="IT126" s="8">
        <v>0</v>
      </c>
      <c r="IU126" s="6">
        <v>16</v>
      </c>
      <c r="IV126" s="5">
        <v>315</v>
      </c>
      <c r="IW126" s="8">
        <f t="shared" si="747"/>
        <v>19687.5</v>
      </c>
      <c r="IX126" s="6">
        <v>282</v>
      </c>
      <c r="IY126" s="5">
        <v>3808</v>
      </c>
      <c r="IZ126" s="8">
        <f t="shared" si="748"/>
        <v>13503.546099290779</v>
      </c>
      <c r="JA126" s="6">
        <f t="shared" si="580"/>
        <v>744</v>
      </c>
      <c r="JB126" s="8">
        <f t="shared" si="581"/>
        <v>8204</v>
      </c>
    </row>
    <row r="127" spans="1:262" x14ac:dyDescent="0.3">
      <c r="A127" s="43">
        <v>2013</v>
      </c>
      <c r="B127" s="44" t="s">
        <v>6</v>
      </c>
      <c r="C127" s="6">
        <v>0</v>
      </c>
      <c r="D127" s="5">
        <v>0</v>
      </c>
      <c r="E127" s="8">
        <v>0</v>
      </c>
      <c r="F127" s="6">
        <v>1</v>
      </c>
      <c r="G127" s="5">
        <v>25</v>
      </c>
      <c r="H127" s="8">
        <f>G127/F127*1000</f>
        <v>25000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4</v>
      </c>
      <c r="AZ127" s="5">
        <v>71</v>
      </c>
      <c r="BA127" s="8">
        <f t="shared" ref="BA127" si="753">AZ127/AY127*1000</f>
        <v>17750</v>
      </c>
      <c r="BB127" s="6">
        <v>0</v>
      </c>
      <c r="BC127" s="5">
        <v>0</v>
      </c>
      <c r="BD127" s="8">
        <f t="shared" si="740"/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f t="shared" si="741"/>
        <v>0</v>
      </c>
      <c r="BN127" s="6">
        <v>2</v>
      </c>
      <c r="BO127" s="5">
        <v>38</v>
      </c>
      <c r="BP127" s="8">
        <f t="shared" ref="BP127" si="754">BO127/BN127*1000</f>
        <v>19000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0</v>
      </c>
      <c r="BX127" s="5">
        <v>0</v>
      </c>
      <c r="BY127" s="8">
        <f t="shared" si="742"/>
        <v>0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1</v>
      </c>
      <c r="DQ127" s="5">
        <v>49</v>
      </c>
      <c r="DR127" s="8">
        <f t="shared" si="749"/>
        <v>49000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0</v>
      </c>
      <c r="DZ127" s="5">
        <v>0</v>
      </c>
      <c r="EA127" s="8">
        <v>0</v>
      </c>
      <c r="EB127" s="6">
        <v>0</v>
      </c>
      <c r="EC127" s="5">
        <v>0</v>
      </c>
      <c r="ED127" s="8">
        <v>0</v>
      </c>
      <c r="EE127" s="6">
        <v>67</v>
      </c>
      <c r="EF127" s="5">
        <v>873</v>
      </c>
      <c r="EG127" s="8">
        <f t="shared" si="744"/>
        <v>13029.850746268658</v>
      </c>
      <c r="EH127" s="6">
        <v>0</v>
      </c>
      <c r="EI127" s="5">
        <v>0</v>
      </c>
      <c r="EJ127" s="8">
        <v>0</v>
      </c>
      <c r="EK127" s="6">
        <v>0</v>
      </c>
      <c r="EL127" s="5">
        <v>0</v>
      </c>
      <c r="EM127" s="8">
        <v>0</v>
      </c>
      <c r="EN127" s="6">
        <v>0</v>
      </c>
      <c r="EO127" s="5">
        <v>0</v>
      </c>
      <c r="EP127" s="8">
        <v>0</v>
      </c>
      <c r="EQ127" s="6">
        <v>0</v>
      </c>
      <c r="ER127" s="5">
        <v>0</v>
      </c>
      <c r="ES127" s="8">
        <v>0</v>
      </c>
      <c r="ET127" s="6">
        <v>0</v>
      </c>
      <c r="EU127" s="5">
        <v>0</v>
      </c>
      <c r="EV127" s="8">
        <v>0</v>
      </c>
      <c r="EW127" s="6">
        <v>0</v>
      </c>
      <c r="EX127" s="5">
        <v>0</v>
      </c>
      <c r="EY127" s="8">
        <v>0</v>
      </c>
      <c r="EZ127" s="6">
        <v>60</v>
      </c>
      <c r="FA127" s="5">
        <v>944</v>
      </c>
      <c r="FB127" s="8">
        <f t="shared" si="745"/>
        <v>15733.333333333332</v>
      </c>
      <c r="FC127" s="6">
        <v>32</v>
      </c>
      <c r="FD127" s="5">
        <v>486</v>
      </c>
      <c r="FE127" s="8">
        <f>FD127/FC127*1000</f>
        <v>15187.5</v>
      </c>
      <c r="FF127" s="6">
        <v>0</v>
      </c>
      <c r="FG127" s="5">
        <v>0</v>
      </c>
      <c r="FH127" s="8">
        <v>0</v>
      </c>
      <c r="FI127" s="6">
        <v>307</v>
      </c>
      <c r="FJ127" s="5">
        <v>2631</v>
      </c>
      <c r="FK127" s="8">
        <f t="shared" si="750"/>
        <v>8570.0325732899018</v>
      </c>
      <c r="FL127" s="6">
        <v>0</v>
      </c>
      <c r="FM127" s="5">
        <v>0</v>
      </c>
      <c r="FN127" s="8">
        <v>0</v>
      </c>
      <c r="FO127" s="6">
        <v>0</v>
      </c>
      <c r="FP127" s="5">
        <v>0</v>
      </c>
      <c r="FQ127" s="8">
        <v>0</v>
      </c>
      <c r="FR127" s="6">
        <v>0</v>
      </c>
      <c r="FS127" s="5">
        <v>0</v>
      </c>
      <c r="FT127" s="8">
        <v>0</v>
      </c>
      <c r="FU127" s="6">
        <v>0</v>
      </c>
      <c r="FV127" s="5">
        <v>0</v>
      </c>
      <c r="FW127" s="8">
        <v>0</v>
      </c>
      <c r="FX127" s="6">
        <v>0</v>
      </c>
      <c r="FY127" s="5">
        <v>0</v>
      </c>
      <c r="FZ127" s="8">
        <v>0</v>
      </c>
      <c r="GA127" s="6">
        <v>0</v>
      </c>
      <c r="GB127" s="5">
        <v>0</v>
      </c>
      <c r="GC127" s="8">
        <v>0</v>
      </c>
      <c r="GD127" s="6">
        <v>0</v>
      </c>
      <c r="GE127" s="5">
        <v>0</v>
      </c>
      <c r="GF127" s="8">
        <v>0</v>
      </c>
      <c r="GG127" s="6">
        <v>0</v>
      </c>
      <c r="GH127" s="5">
        <v>0</v>
      </c>
      <c r="GI127" s="8">
        <v>0</v>
      </c>
      <c r="GJ127" s="6">
        <v>0</v>
      </c>
      <c r="GK127" s="5">
        <v>0</v>
      </c>
      <c r="GL127" s="8">
        <v>0</v>
      </c>
      <c r="GM127" s="6">
        <v>0</v>
      </c>
      <c r="GN127" s="5">
        <v>0</v>
      </c>
      <c r="GO127" s="8">
        <v>0</v>
      </c>
      <c r="GP127" s="6">
        <v>0</v>
      </c>
      <c r="GQ127" s="5">
        <v>0</v>
      </c>
      <c r="GR127" s="8">
        <v>0</v>
      </c>
      <c r="GS127" s="6">
        <v>0</v>
      </c>
      <c r="GT127" s="5">
        <v>0</v>
      </c>
      <c r="GU127" s="8">
        <v>0</v>
      </c>
      <c r="GV127" s="6">
        <v>0</v>
      </c>
      <c r="GW127" s="5">
        <v>0</v>
      </c>
      <c r="GX127" s="8">
        <v>0</v>
      </c>
      <c r="GY127" s="6">
        <v>0</v>
      </c>
      <c r="GZ127" s="5">
        <v>0</v>
      </c>
      <c r="HA127" s="8">
        <v>0</v>
      </c>
      <c r="HB127" s="6">
        <v>0</v>
      </c>
      <c r="HC127" s="5">
        <v>0</v>
      </c>
      <c r="HD127" s="8">
        <v>0</v>
      </c>
      <c r="HE127" s="6">
        <v>0</v>
      </c>
      <c r="HF127" s="5">
        <v>0</v>
      </c>
      <c r="HG127" s="8">
        <v>0</v>
      </c>
      <c r="HH127" s="6">
        <v>66</v>
      </c>
      <c r="HI127" s="5">
        <v>412</v>
      </c>
      <c r="HJ127" s="8">
        <f t="shared" si="751"/>
        <v>6242.424242424242</v>
      </c>
      <c r="HK127" s="6">
        <v>0</v>
      </c>
      <c r="HL127" s="5">
        <v>0</v>
      </c>
      <c r="HM127" s="8">
        <v>0</v>
      </c>
      <c r="HN127" s="6">
        <v>0</v>
      </c>
      <c r="HO127" s="5">
        <v>0</v>
      </c>
      <c r="HP127" s="8">
        <v>0</v>
      </c>
      <c r="HQ127" s="6">
        <v>0</v>
      </c>
      <c r="HR127" s="5">
        <v>0</v>
      </c>
      <c r="HS127" s="8">
        <v>0</v>
      </c>
      <c r="HT127" s="6">
        <v>0</v>
      </c>
      <c r="HU127" s="5">
        <v>0</v>
      </c>
      <c r="HV127" s="8">
        <v>0</v>
      </c>
      <c r="HW127" s="6">
        <v>0</v>
      </c>
      <c r="HX127" s="5">
        <v>0</v>
      </c>
      <c r="HY127" s="8">
        <v>0</v>
      </c>
      <c r="HZ127" s="6">
        <v>0</v>
      </c>
      <c r="IA127" s="5">
        <v>0</v>
      </c>
      <c r="IB127" s="8">
        <v>0</v>
      </c>
      <c r="IC127" s="6">
        <v>0</v>
      </c>
      <c r="ID127" s="5">
        <v>0</v>
      </c>
      <c r="IE127" s="8">
        <v>0</v>
      </c>
      <c r="IF127" s="6">
        <v>0</v>
      </c>
      <c r="IG127" s="5">
        <v>0</v>
      </c>
      <c r="IH127" s="8">
        <v>0</v>
      </c>
      <c r="II127" s="6">
        <v>0</v>
      </c>
      <c r="IJ127" s="5">
        <v>0</v>
      </c>
      <c r="IK127" s="8">
        <v>0</v>
      </c>
      <c r="IL127" s="6">
        <v>0</v>
      </c>
      <c r="IM127" s="5">
        <v>0</v>
      </c>
      <c r="IN127" s="8">
        <v>0</v>
      </c>
      <c r="IO127" s="6">
        <v>0</v>
      </c>
      <c r="IP127" s="5">
        <v>0</v>
      </c>
      <c r="IQ127" s="8">
        <v>0</v>
      </c>
      <c r="IR127" s="6">
        <v>0</v>
      </c>
      <c r="IS127" s="5">
        <v>0</v>
      </c>
      <c r="IT127" s="8">
        <v>0</v>
      </c>
      <c r="IU127" s="6">
        <v>46</v>
      </c>
      <c r="IV127" s="5">
        <v>392</v>
      </c>
      <c r="IW127" s="8">
        <f t="shared" si="747"/>
        <v>8521.7391304347839</v>
      </c>
      <c r="IX127" s="6">
        <v>169</v>
      </c>
      <c r="IY127" s="5">
        <v>2348</v>
      </c>
      <c r="IZ127" s="8">
        <f t="shared" si="748"/>
        <v>13893.491124260356</v>
      </c>
      <c r="JA127" s="6">
        <f t="shared" si="580"/>
        <v>755</v>
      </c>
      <c r="JB127" s="8">
        <f t="shared" si="581"/>
        <v>8269</v>
      </c>
    </row>
    <row r="128" spans="1:262" x14ac:dyDescent="0.3">
      <c r="A128" s="43">
        <v>2013</v>
      </c>
      <c r="B128" s="44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f t="shared" si="740"/>
        <v>0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f t="shared" si="741"/>
        <v>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f t="shared" si="742"/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0</v>
      </c>
      <c r="DW128" s="5">
        <v>0</v>
      </c>
      <c r="DX128" s="8">
        <v>0</v>
      </c>
      <c r="DY128" s="6">
        <v>0</v>
      </c>
      <c r="DZ128" s="5">
        <v>0</v>
      </c>
      <c r="EA128" s="8">
        <v>0</v>
      </c>
      <c r="EB128" s="6">
        <v>0</v>
      </c>
      <c r="EC128" s="5">
        <v>0</v>
      </c>
      <c r="ED128" s="8">
        <v>0</v>
      </c>
      <c r="EE128" s="6">
        <v>25</v>
      </c>
      <c r="EF128" s="5">
        <v>308</v>
      </c>
      <c r="EG128" s="8">
        <f t="shared" si="744"/>
        <v>12320</v>
      </c>
      <c r="EH128" s="6">
        <v>0</v>
      </c>
      <c r="EI128" s="5">
        <v>0</v>
      </c>
      <c r="EJ128" s="8">
        <v>0</v>
      </c>
      <c r="EK128" s="6">
        <v>0</v>
      </c>
      <c r="EL128" s="5">
        <v>0</v>
      </c>
      <c r="EM128" s="8">
        <v>0</v>
      </c>
      <c r="EN128" s="6">
        <v>0</v>
      </c>
      <c r="EO128" s="5">
        <v>0</v>
      </c>
      <c r="EP128" s="8">
        <v>0</v>
      </c>
      <c r="EQ128" s="6">
        <v>0</v>
      </c>
      <c r="ER128" s="5">
        <v>0</v>
      </c>
      <c r="ES128" s="8">
        <v>0</v>
      </c>
      <c r="ET128" s="6">
        <v>0</v>
      </c>
      <c r="EU128" s="5">
        <v>0</v>
      </c>
      <c r="EV128" s="8">
        <v>0</v>
      </c>
      <c r="EW128" s="6">
        <v>0</v>
      </c>
      <c r="EX128" s="5">
        <v>0</v>
      </c>
      <c r="EY128" s="8">
        <v>0</v>
      </c>
      <c r="EZ128" s="6">
        <v>72</v>
      </c>
      <c r="FA128" s="5">
        <v>969</v>
      </c>
      <c r="FB128" s="8">
        <f t="shared" si="745"/>
        <v>13458.333333333334</v>
      </c>
      <c r="FC128" s="6">
        <v>0</v>
      </c>
      <c r="FD128" s="5">
        <v>0</v>
      </c>
      <c r="FE128" s="8">
        <v>0</v>
      </c>
      <c r="FF128" s="6">
        <v>0</v>
      </c>
      <c r="FG128" s="5">
        <v>0</v>
      </c>
      <c r="FH128" s="8">
        <v>0</v>
      </c>
      <c r="FI128" s="6">
        <v>374</v>
      </c>
      <c r="FJ128" s="5">
        <v>3577</v>
      </c>
      <c r="FK128" s="8">
        <f t="shared" si="750"/>
        <v>9564.1711229946523</v>
      </c>
      <c r="FL128" s="6">
        <v>0</v>
      </c>
      <c r="FM128" s="5">
        <v>0</v>
      </c>
      <c r="FN128" s="8">
        <v>0</v>
      </c>
      <c r="FO128" s="6">
        <v>0</v>
      </c>
      <c r="FP128" s="5">
        <v>0</v>
      </c>
      <c r="FQ128" s="8">
        <v>0</v>
      </c>
      <c r="FR128" s="6">
        <v>0</v>
      </c>
      <c r="FS128" s="5">
        <v>0</v>
      </c>
      <c r="FT128" s="8">
        <v>0</v>
      </c>
      <c r="FU128" s="6">
        <v>0</v>
      </c>
      <c r="FV128" s="5">
        <v>0</v>
      </c>
      <c r="FW128" s="8">
        <v>0</v>
      </c>
      <c r="FX128" s="6">
        <v>0</v>
      </c>
      <c r="FY128" s="5">
        <v>0</v>
      </c>
      <c r="FZ128" s="8">
        <v>0</v>
      </c>
      <c r="GA128" s="6">
        <v>0</v>
      </c>
      <c r="GB128" s="5">
        <v>0</v>
      </c>
      <c r="GC128" s="8">
        <v>0</v>
      </c>
      <c r="GD128" s="6">
        <v>0</v>
      </c>
      <c r="GE128" s="5">
        <v>0</v>
      </c>
      <c r="GF128" s="8">
        <v>0</v>
      </c>
      <c r="GG128" s="6">
        <v>0</v>
      </c>
      <c r="GH128" s="5">
        <v>0</v>
      </c>
      <c r="GI128" s="8">
        <v>0</v>
      </c>
      <c r="GJ128" s="6">
        <v>0</v>
      </c>
      <c r="GK128" s="5">
        <v>0</v>
      </c>
      <c r="GL128" s="8">
        <v>0</v>
      </c>
      <c r="GM128" s="6">
        <v>2</v>
      </c>
      <c r="GN128" s="5">
        <v>24</v>
      </c>
      <c r="GO128" s="8">
        <f t="shared" ref="GO128" si="755">GN128/GM128*1000</f>
        <v>12000</v>
      </c>
      <c r="GP128" s="6">
        <v>0</v>
      </c>
      <c r="GQ128" s="5">
        <v>0</v>
      </c>
      <c r="GR128" s="8">
        <v>0</v>
      </c>
      <c r="GS128" s="6">
        <v>0</v>
      </c>
      <c r="GT128" s="5">
        <v>0</v>
      </c>
      <c r="GU128" s="8">
        <v>0</v>
      </c>
      <c r="GV128" s="6">
        <v>0</v>
      </c>
      <c r="GW128" s="5">
        <v>0</v>
      </c>
      <c r="GX128" s="8">
        <v>0</v>
      </c>
      <c r="GY128" s="6">
        <v>0</v>
      </c>
      <c r="GZ128" s="5">
        <v>0</v>
      </c>
      <c r="HA128" s="8">
        <v>0</v>
      </c>
      <c r="HB128" s="6">
        <v>0</v>
      </c>
      <c r="HC128" s="5">
        <v>0</v>
      </c>
      <c r="HD128" s="8">
        <v>0</v>
      </c>
      <c r="HE128" s="6">
        <v>0</v>
      </c>
      <c r="HF128" s="5">
        <v>0</v>
      </c>
      <c r="HG128" s="8">
        <v>0</v>
      </c>
      <c r="HH128" s="6">
        <v>65</v>
      </c>
      <c r="HI128" s="5">
        <v>418</v>
      </c>
      <c r="HJ128" s="8">
        <f t="shared" si="751"/>
        <v>6430.7692307692314</v>
      </c>
      <c r="HK128" s="6">
        <v>0</v>
      </c>
      <c r="HL128" s="5">
        <v>0</v>
      </c>
      <c r="HM128" s="8">
        <v>0</v>
      </c>
      <c r="HN128" s="6">
        <v>0</v>
      </c>
      <c r="HO128" s="5">
        <v>0</v>
      </c>
      <c r="HP128" s="8">
        <v>0</v>
      </c>
      <c r="HQ128" s="6">
        <v>0</v>
      </c>
      <c r="HR128" s="5">
        <v>0</v>
      </c>
      <c r="HS128" s="8">
        <v>0</v>
      </c>
      <c r="HT128" s="6">
        <v>0</v>
      </c>
      <c r="HU128" s="5">
        <v>0</v>
      </c>
      <c r="HV128" s="8">
        <v>0</v>
      </c>
      <c r="HW128" s="6">
        <v>0</v>
      </c>
      <c r="HX128" s="5">
        <v>0</v>
      </c>
      <c r="HY128" s="8">
        <v>0</v>
      </c>
      <c r="HZ128" s="6">
        <v>0</v>
      </c>
      <c r="IA128" s="5">
        <v>0</v>
      </c>
      <c r="IB128" s="8">
        <v>0</v>
      </c>
      <c r="IC128" s="6">
        <v>0</v>
      </c>
      <c r="ID128" s="5">
        <v>0</v>
      </c>
      <c r="IE128" s="8">
        <v>0</v>
      </c>
      <c r="IF128" s="6">
        <v>0</v>
      </c>
      <c r="IG128" s="5">
        <v>0</v>
      </c>
      <c r="IH128" s="8">
        <v>0</v>
      </c>
      <c r="II128" s="6">
        <v>0</v>
      </c>
      <c r="IJ128" s="5">
        <v>0</v>
      </c>
      <c r="IK128" s="8">
        <v>0</v>
      </c>
      <c r="IL128" s="6">
        <v>0</v>
      </c>
      <c r="IM128" s="5">
        <v>0</v>
      </c>
      <c r="IN128" s="8">
        <v>0</v>
      </c>
      <c r="IO128" s="6">
        <v>0</v>
      </c>
      <c r="IP128" s="5">
        <v>0</v>
      </c>
      <c r="IQ128" s="8">
        <v>0</v>
      </c>
      <c r="IR128" s="6">
        <v>0</v>
      </c>
      <c r="IS128" s="5">
        <v>0</v>
      </c>
      <c r="IT128" s="8">
        <v>0</v>
      </c>
      <c r="IU128" s="6">
        <v>65</v>
      </c>
      <c r="IV128" s="5">
        <v>729</v>
      </c>
      <c r="IW128" s="8">
        <f t="shared" si="747"/>
        <v>11215.384615384615</v>
      </c>
      <c r="IX128" s="6">
        <v>343</v>
      </c>
      <c r="IY128" s="5">
        <v>4678</v>
      </c>
      <c r="IZ128" s="8">
        <f t="shared" si="748"/>
        <v>13638.483965014577</v>
      </c>
      <c r="JA128" s="6">
        <f t="shared" si="580"/>
        <v>946</v>
      </c>
      <c r="JB128" s="8">
        <f t="shared" si="581"/>
        <v>10703</v>
      </c>
    </row>
    <row r="129" spans="1:262" x14ac:dyDescent="0.3">
      <c r="A129" s="43">
        <v>2013</v>
      </c>
      <c r="B129" s="44" t="s">
        <v>8</v>
      </c>
      <c r="C129" s="6">
        <v>0</v>
      </c>
      <c r="D129" s="5">
        <v>0</v>
      </c>
      <c r="E129" s="8">
        <v>0</v>
      </c>
      <c r="F129" s="6">
        <v>1.8</v>
      </c>
      <c r="G129" s="5">
        <v>29.768000000000001</v>
      </c>
      <c r="H129" s="8">
        <f t="shared" ref="H129:H130" si="756">G129/F129*1000</f>
        <v>16537.777777777777</v>
      </c>
      <c r="I129" s="6">
        <v>0</v>
      </c>
      <c r="J129" s="5">
        <v>0</v>
      </c>
      <c r="K129" s="8">
        <v>0</v>
      </c>
      <c r="L129" s="6">
        <v>1.2999999999999999E-2</v>
      </c>
      <c r="M129" s="5">
        <v>0.81</v>
      </c>
      <c r="N129" s="8">
        <f t="shared" ref="N129" si="757">M129/L129*1000</f>
        <v>62307.692307692312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7.7960000000000003</v>
      </c>
      <c r="AZ129" s="5">
        <v>129.54</v>
      </c>
      <c r="BA129" s="8">
        <f t="shared" ref="BA129:BA130" si="758">AZ129/AY129*1000</f>
        <v>16616.213442791173</v>
      </c>
      <c r="BB129" s="6">
        <v>0</v>
      </c>
      <c r="BC129" s="5">
        <v>0</v>
      </c>
      <c r="BD129" s="8">
        <f t="shared" si="740"/>
        <v>0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f t="shared" si="741"/>
        <v>0</v>
      </c>
      <c r="BN129" s="6">
        <v>6.1559999999999997</v>
      </c>
      <c r="BO129" s="5">
        <v>118.14</v>
      </c>
      <c r="BP129" s="8">
        <f t="shared" ref="BP129" si="759">BO129/BN129*1000</f>
        <v>19191.033138401563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</v>
      </c>
      <c r="BX129" s="5">
        <v>0</v>
      </c>
      <c r="BY129" s="8">
        <f t="shared" si="742"/>
        <v>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>
        <v>0.108</v>
      </c>
      <c r="CP129" s="5">
        <v>1.6220000000000001</v>
      </c>
      <c r="CQ129" s="8">
        <f t="shared" ref="CQ129:CQ130" si="760">CP129/CO129*1000</f>
        <v>15018.518518518518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0</v>
      </c>
      <c r="DZ129" s="5">
        <v>0</v>
      </c>
      <c r="EA129" s="8">
        <v>0</v>
      </c>
      <c r="EB129" s="6">
        <v>0</v>
      </c>
      <c r="EC129" s="5">
        <v>0</v>
      </c>
      <c r="ED129" s="8">
        <v>0</v>
      </c>
      <c r="EE129" s="6">
        <v>25.949000000000002</v>
      </c>
      <c r="EF129" s="5">
        <v>355.83499999999998</v>
      </c>
      <c r="EG129" s="8">
        <f t="shared" si="744"/>
        <v>13712.859840456278</v>
      </c>
      <c r="EH129" s="6">
        <v>0</v>
      </c>
      <c r="EI129" s="5">
        <v>0</v>
      </c>
      <c r="EJ129" s="8">
        <v>0</v>
      </c>
      <c r="EK129" s="6">
        <v>0</v>
      </c>
      <c r="EL129" s="5">
        <v>0</v>
      </c>
      <c r="EM129" s="8">
        <v>0</v>
      </c>
      <c r="EN129" s="6">
        <v>0</v>
      </c>
      <c r="EO129" s="5">
        <v>0</v>
      </c>
      <c r="EP129" s="8">
        <v>0</v>
      </c>
      <c r="EQ129" s="6">
        <v>0</v>
      </c>
      <c r="ER129" s="5">
        <v>0</v>
      </c>
      <c r="ES129" s="8">
        <v>0</v>
      </c>
      <c r="ET129" s="6">
        <v>0</v>
      </c>
      <c r="EU129" s="5">
        <v>0</v>
      </c>
      <c r="EV129" s="8">
        <v>0</v>
      </c>
      <c r="EW129" s="6">
        <v>0</v>
      </c>
      <c r="EX129" s="5">
        <v>0</v>
      </c>
      <c r="EY129" s="8">
        <v>0</v>
      </c>
      <c r="EZ129" s="6">
        <v>38.625</v>
      </c>
      <c r="FA129" s="5">
        <v>549.13</v>
      </c>
      <c r="FB129" s="8">
        <f t="shared" si="745"/>
        <v>14216.957928802589</v>
      </c>
      <c r="FC129" s="6">
        <v>0</v>
      </c>
      <c r="FD129" s="5">
        <v>0</v>
      </c>
      <c r="FE129" s="8">
        <v>0</v>
      </c>
      <c r="FF129" s="6">
        <v>0</v>
      </c>
      <c r="FG129" s="5">
        <v>0</v>
      </c>
      <c r="FH129" s="8">
        <v>0</v>
      </c>
      <c r="FI129" s="6">
        <v>155.06</v>
      </c>
      <c r="FJ129" s="5">
        <v>1442.761</v>
      </c>
      <c r="FK129" s="8">
        <f t="shared" si="750"/>
        <v>9304.5337288791434</v>
      </c>
      <c r="FL129" s="6">
        <v>0</v>
      </c>
      <c r="FM129" s="5">
        <v>0</v>
      </c>
      <c r="FN129" s="8">
        <v>0</v>
      </c>
      <c r="FO129" s="6">
        <v>0</v>
      </c>
      <c r="FP129" s="5">
        <v>0</v>
      </c>
      <c r="FQ129" s="8">
        <v>0</v>
      </c>
      <c r="FR129" s="6">
        <v>0</v>
      </c>
      <c r="FS129" s="5">
        <v>0</v>
      </c>
      <c r="FT129" s="8">
        <v>0</v>
      </c>
      <c r="FU129" s="6">
        <v>0</v>
      </c>
      <c r="FV129" s="5">
        <v>0</v>
      </c>
      <c r="FW129" s="8">
        <v>0</v>
      </c>
      <c r="FX129" s="6">
        <v>0</v>
      </c>
      <c r="FY129" s="5">
        <v>0</v>
      </c>
      <c r="FZ129" s="8">
        <v>0</v>
      </c>
      <c r="GA129" s="6">
        <v>0</v>
      </c>
      <c r="GB129" s="5">
        <v>0</v>
      </c>
      <c r="GC129" s="8">
        <v>0</v>
      </c>
      <c r="GD129" s="6">
        <v>0</v>
      </c>
      <c r="GE129" s="5">
        <v>0</v>
      </c>
      <c r="GF129" s="8">
        <v>0</v>
      </c>
      <c r="GG129" s="6">
        <v>0</v>
      </c>
      <c r="GH129" s="5">
        <v>0</v>
      </c>
      <c r="GI129" s="8">
        <v>0</v>
      </c>
      <c r="GJ129" s="6">
        <v>0</v>
      </c>
      <c r="GK129" s="5">
        <v>0</v>
      </c>
      <c r="GL129" s="8">
        <v>0</v>
      </c>
      <c r="GM129" s="6">
        <v>0</v>
      </c>
      <c r="GN129" s="5">
        <v>0</v>
      </c>
      <c r="GO129" s="8">
        <v>0</v>
      </c>
      <c r="GP129" s="6">
        <v>0</v>
      </c>
      <c r="GQ129" s="5">
        <v>0</v>
      </c>
      <c r="GR129" s="8">
        <v>0</v>
      </c>
      <c r="GS129" s="6">
        <v>0</v>
      </c>
      <c r="GT129" s="5">
        <v>0</v>
      </c>
      <c r="GU129" s="8">
        <v>0</v>
      </c>
      <c r="GV129" s="6">
        <v>0</v>
      </c>
      <c r="GW129" s="5">
        <v>0</v>
      </c>
      <c r="GX129" s="8">
        <v>0</v>
      </c>
      <c r="GY129" s="6">
        <v>0</v>
      </c>
      <c r="GZ129" s="5">
        <v>0</v>
      </c>
      <c r="HA129" s="8">
        <v>0</v>
      </c>
      <c r="HB129" s="6">
        <v>0</v>
      </c>
      <c r="HC129" s="5">
        <v>0</v>
      </c>
      <c r="HD129" s="8">
        <v>0</v>
      </c>
      <c r="HE129" s="6">
        <v>0</v>
      </c>
      <c r="HF129" s="5">
        <v>0</v>
      </c>
      <c r="HG129" s="8">
        <v>0</v>
      </c>
      <c r="HH129" s="6">
        <v>325.19</v>
      </c>
      <c r="HI129" s="5">
        <v>2087.6689999999999</v>
      </c>
      <c r="HJ129" s="8">
        <f t="shared" si="751"/>
        <v>6419.8437836341827</v>
      </c>
      <c r="HK129" s="6">
        <v>0</v>
      </c>
      <c r="HL129" s="5">
        <v>0</v>
      </c>
      <c r="HM129" s="8">
        <v>0</v>
      </c>
      <c r="HN129" s="6">
        <v>0</v>
      </c>
      <c r="HO129" s="5">
        <v>0</v>
      </c>
      <c r="HP129" s="8">
        <v>0</v>
      </c>
      <c r="HQ129" s="6">
        <v>0</v>
      </c>
      <c r="HR129" s="5">
        <v>0</v>
      </c>
      <c r="HS129" s="8">
        <v>0</v>
      </c>
      <c r="HT129" s="6">
        <v>0</v>
      </c>
      <c r="HU129" s="5">
        <v>0</v>
      </c>
      <c r="HV129" s="8">
        <v>0</v>
      </c>
      <c r="HW129" s="6">
        <v>0</v>
      </c>
      <c r="HX129" s="5">
        <v>0</v>
      </c>
      <c r="HY129" s="8">
        <v>0</v>
      </c>
      <c r="HZ129" s="6">
        <v>0</v>
      </c>
      <c r="IA129" s="5">
        <v>0</v>
      </c>
      <c r="IB129" s="8">
        <v>0</v>
      </c>
      <c r="IC129" s="6">
        <v>0</v>
      </c>
      <c r="ID129" s="5">
        <v>0</v>
      </c>
      <c r="IE129" s="8">
        <v>0</v>
      </c>
      <c r="IF129" s="6">
        <v>0</v>
      </c>
      <c r="IG129" s="5">
        <v>0</v>
      </c>
      <c r="IH129" s="8">
        <v>0</v>
      </c>
      <c r="II129" s="6">
        <v>0</v>
      </c>
      <c r="IJ129" s="5">
        <v>0</v>
      </c>
      <c r="IK129" s="8">
        <v>0</v>
      </c>
      <c r="IL129" s="6">
        <v>0</v>
      </c>
      <c r="IM129" s="5">
        <v>0</v>
      </c>
      <c r="IN129" s="8">
        <v>0</v>
      </c>
      <c r="IO129" s="6">
        <v>0</v>
      </c>
      <c r="IP129" s="5">
        <v>0</v>
      </c>
      <c r="IQ129" s="8">
        <v>0</v>
      </c>
      <c r="IR129" s="6">
        <v>0</v>
      </c>
      <c r="IS129" s="5">
        <v>0</v>
      </c>
      <c r="IT129" s="8">
        <v>0</v>
      </c>
      <c r="IU129" s="6">
        <v>137.90600000000001</v>
      </c>
      <c r="IV129" s="5">
        <v>1574.1969999999999</v>
      </c>
      <c r="IW129" s="8">
        <f t="shared" si="747"/>
        <v>11415.000072513159</v>
      </c>
      <c r="IX129" s="6">
        <v>856.96699999999998</v>
      </c>
      <c r="IY129" s="5">
        <v>10727.089</v>
      </c>
      <c r="IZ129" s="8">
        <f t="shared" si="748"/>
        <v>12517.505341512568</v>
      </c>
      <c r="JA129" s="6">
        <f t="shared" si="580"/>
        <v>1555.5700000000002</v>
      </c>
      <c r="JB129" s="8">
        <f t="shared" si="581"/>
        <v>17016.561000000002</v>
      </c>
    </row>
    <row r="130" spans="1:262" x14ac:dyDescent="0.3">
      <c r="A130" s="43">
        <v>2013</v>
      </c>
      <c r="B130" s="44" t="s">
        <v>9</v>
      </c>
      <c r="C130" s="6">
        <v>0</v>
      </c>
      <c r="D130" s="5">
        <v>0</v>
      </c>
      <c r="E130" s="8">
        <v>0</v>
      </c>
      <c r="F130" s="6">
        <v>1.6</v>
      </c>
      <c r="G130" s="5">
        <v>29.106999999999999</v>
      </c>
      <c r="H130" s="8">
        <f t="shared" si="756"/>
        <v>18191.875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4.9409999999999998</v>
      </c>
      <c r="AZ130" s="5">
        <v>81.28</v>
      </c>
      <c r="BA130" s="8">
        <f t="shared" si="758"/>
        <v>16450.111313499292</v>
      </c>
      <c r="BB130" s="6">
        <v>0</v>
      </c>
      <c r="BC130" s="5">
        <v>0</v>
      </c>
      <c r="BD130" s="8">
        <f t="shared" si="740"/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f t="shared" si="741"/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0</v>
      </c>
      <c r="BX130" s="5">
        <v>0</v>
      </c>
      <c r="BY130" s="8">
        <f t="shared" si="742"/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>
        <v>8.0000000000000002E-3</v>
      </c>
      <c r="CP130" s="5">
        <v>0.15</v>
      </c>
      <c r="CQ130" s="8">
        <f t="shared" si="760"/>
        <v>18750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0.81899999999999995</v>
      </c>
      <c r="DQ130" s="5">
        <v>57.481999999999999</v>
      </c>
      <c r="DR130" s="8">
        <f t="shared" ref="DR130" si="761">DQ130/DP130*1000</f>
        <v>70185.592185592192</v>
      </c>
      <c r="DS130" s="6">
        <v>0</v>
      </c>
      <c r="DT130" s="5">
        <v>0</v>
      </c>
      <c r="DU130" s="8">
        <v>0</v>
      </c>
      <c r="DV130" s="6">
        <v>0</v>
      </c>
      <c r="DW130" s="5">
        <v>0</v>
      </c>
      <c r="DX130" s="8">
        <v>0</v>
      </c>
      <c r="DY130" s="6">
        <v>0</v>
      </c>
      <c r="DZ130" s="5">
        <v>0</v>
      </c>
      <c r="EA130" s="8">
        <v>0</v>
      </c>
      <c r="EB130" s="6">
        <v>0</v>
      </c>
      <c r="EC130" s="5">
        <v>0</v>
      </c>
      <c r="ED130" s="8">
        <v>0</v>
      </c>
      <c r="EE130" s="6">
        <v>37.558</v>
      </c>
      <c r="EF130" s="5">
        <v>558.88800000000003</v>
      </c>
      <c r="EG130" s="8">
        <f t="shared" si="744"/>
        <v>14880.664572128442</v>
      </c>
      <c r="EH130" s="6">
        <v>0</v>
      </c>
      <c r="EI130" s="5">
        <v>0</v>
      </c>
      <c r="EJ130" s="8">
        <v>0</v>
      </c>
      <c r="EK130" s="6">
        <v>0</v>
      </c>
      <c r="EL130" s="5">
        <v>0</v>
      </c>
      <c r="EM130" s="8">
        <v>0</v>
      </c>
      <c r="EN130" s="6">
        <v>0</v>
      </c>
      <c r="EO130" s="5">
        <v>0</v>
      </c>
      <c r="EP130" s="8">
        <v>0</v>
      </c>
      <c r="EQ130" s="6">
        <v>0</v>
      </c>
      <c r="ER130" s="5">
        <v>0</v>
      </c>
      <c r="ES130" s="8">
        <v>0</v>
      </c>
      <c r="ET130" s="6">
        <v>0</v>
      </c>
      <c r="EU130" s="5">
        <v>0</v>
      </c>
      <c r="EV130" s="8">
        <v>0</v>
      </c>
      <c r="EW130" s="6">
        <v>0</v>
      </c>
      <c r="EX130" s="5">
        <v>0</v>
      </c>
      <c r="EY130" s="8">
        <v>0</v>
      </c>
      <c r="EZ130" s="6">
        <v>141.55699999999999</v>
      </c>
      <c r="FA130" s="5">
        <v>2130.4639999999999</v>
      </c>
      <c r="FB130" s="8">
        <f t="shared" si="745"/>
        <v>15050.22005269962</v>
      </c>
      <c r="FC130" s="6">
        <v>0</v>
      </c>
      <c r="FD130" s="5">
        <v>0</v>
      </c>
      <c r="FE130" s="8">
        <v>0</v>
      </c>
      <c r="FF130" s="6">
        <v>0</v>
      </c>
      <c r="FG130" s="5">
        <v>0</v>
      </c>
      <c r="FH130" s="8">
        <v>0</v>
      </c>
      <c r="FI130" s="6">
        <v>1.903</v>
      </c>
      <c r="FJ130" s="5">
        <v>81.394999999999996</v>
      </c>
      <c r="FK130" s="8">
        <f t="shared" si="750"/>
        <v>42771.939043615341</v>
      </c>
      <c r="FL130" s="6">
        <v>0</v>
      </c>
      <c r="FM130" s="5">
        <v>0</v>
      </c>
      <c r="FN130" s="8">
        <v>0</v>
      </c>
      <c r="FO130" s="6">
        <v>0</v>
      </c>
      <c r="FP130" s="5">
        <v>0</v>
      </c>
      <c r="FQ130" s="8">
        <v>0</v>
      </c>
      <c r="FR130" s="6">
        <v>0</v>
      </c>
      <c r="FS130" s="5">
        <v>0</v>
      </c>
      <c r="FT130" s="8">
        <v>0</v>
      </c>
      <c r="FU130" s="6">
        <v>0</v>
      </c>
      <c r="FV130" s="5">
        <v>0</v>
      </c>
      <c r="FW130" s="8">
        <v>0</v>
      </c>
      <c r="FX130" s="6">
        <v>0</v>
      </c>
      <c r="FY130" s="5">
        <v>0</v>
      </c>
      <c r="FZ130" s="8">
        <v>0</v>
      </c>
      <c r="GA130" s="6">
        <v>0</v>
      </c>
      <c r="GB130" s="5">
        <v>0</v>
      </c>
      <c r="GC130" s="8">
        <v>0</v>
      </c>
      <c r="GD130" s="6">
        <v>0</v>
      </c>
      <c r="GE130" s="5">
        <v>0</v>
      </c>
      <c r="GF130" s="8">
        <v>0</v>
      </c>
      <c r="GG130" s="6">
        <v>0</v>
      </c>
      <c r="GH130" s="5">
        <v>0</v>
      </c>
      <c r="GI130" s="8">
        <v>0</v>
      </c>
      <c r="GJ130" s="6">
        <v>0</v>
      </c>
      <c r="GK130" s="5">
        <v>0</v>
      </c>
      <c r="GL130" s="8">
        <v>0</v>
      </c>
      <c r="GM130" s="6">
        <v>0</v>
      </c>
      <c r="GN130" s="5">
        <v>0</v>
      </c>
      <c r="GO130" s="8">
        <v>0</v>
      </c>
      <c r="GP130" s="6">
        <v>0</v>
      </c>
      <c r="GQ130" s="5">
        <v>0</v>
      </c>
      <c r="GR130" s="8">
        <v>0</v>
      </c>
      <c r="GS130" s="6">
        <v>0</v>
      </c>
      <c r="GT130" s="5">
        <v>0</v>
      </c>
      <c r="GU130" s="8">
        <v>0</v>
      </c>
      <c r="GV130" s="6">
        <v>4.9000000000000002E-2</v>
      </c>
      <c r="GW130" s="5">
        <v>0.88800000000000001</v>
      </c>
      <c r="GX130" s="8">
        <f t="shared" ref="GX130" si="762">GW130/GV130*1000</f>
        <v>18122.448979591838</v>
      </c>
      <c r="GY130" s="6">
        <v>0</v>
      </c>
      <c r="GZ130" s="5">
        <v>0</v>
      </c>
      <c r="HA130" s="8">
        <v>0</v>
      </c>
      <c r="HB130" s="6">
        <v>0</v>
      </c>
      <c r="HC130" s="5">
        <v>0</v>
      </c>
      <c r="HD130" s="8">
        <v>0</v>
      </c>
      <c r="HE130" s="6">
        <v>0</v>
      </c>
      <c r="HF130" s="5">
        <v>0</v>
      </c>
      <c r="HG130" s="8">
        <v>0</v>
      </c>
      <c r="HH130" s="6">
        <v>367.73</v>
      </c>
      <c r="HI130" s="5">
        <v>2368.529</v>
      </c>
      <c r="HJ130" s="8">
        <f t="shared" si="751"/>
        <v>6440.9458026269267</v>
      </c>
      <c r="HK130" s="6">
        <v>0</v>
      </c>
      <c r="HL130" s="5">
        <v>0</v>
      </c>
      <c r="HM130" s="8">
        <v>0</v>
      </c>
      <c r="HN130" s="6">
        <v>0</v>
      </c>
      <c r="HO130" s="5">
        <v>0</v>
      </c>
      <c r="HP130" s="8">
        <v>0</v>
      </c>
      <c r="HQ130" s="6">
        <v>0</v>
      </c>
      <c r="HR130" s="5">
        <v>0</v>
      </c>
      <c r="HS130" s="8">
        <v>0</v>
      </c>
      <c r="HT130" s="6">
        <v>0</v>
      </c>
      <c r="HU130" s="5">
        <v>0</v>
      </c>
      <c r="HV130" s="8">
        <v>0</v>
      </c>
      <c r="HW130" s="6">
        <v>0</v>
      </c>
      <c r="HX130" s="5">
        <v>0</v>
      </c>
      <c r="HY130" s="8">
        <v>0</v>
      </c>
      <c r="HZ130" s="6">
        <v>0</v>
      </c>
      <c r="IA130" s="5">
        <v>0</v>
      </c>
      <c r="IB130" s="8">
        <v>0</v>
      </c>
      <c r="IC130" s="6">
        <v>0</v>
      </c>
      <c r="ID130" s="5">
        <v>0</v>
      </c>
      <c r="IE130" s="8">
        <v>0</v>
      </c>
      <c r="IF130" s="6">
        <v>0</v>
      </c>
      <c r="IG130" s="5">
        <v>0</v>
      </c>
      <c r="IH130" s="8">
        <v>0</v>
      </c>
      <c r="II130" s="6">
        <v>0</v>
      </c>
      <c r="IJ130" s="5">
        <v>0</v>
      </c>
      <c r="IK130" s="8">
        <v>0</v>
      </c>
      <c r="IL130" s="6">
        <v>0</v>
      </c>
      <c r="IM130" s="5">
        <v>0</v>
      </c>
      <c r="IN130" s="8">
        <v>0</v>
      </c>
      <c r="IO130" s="6">
        <v>0</v>
      </c>
      <c r="IP130" s="5">
        <v>0</v>
      </c>
      <c r="IQ130" s="8">
        <v>0</v>
      </c>
      <c r="IR130" s="6">
        <v>0</v>
      </c>
      <c r="IS130" s="5">
        <v>0</v>
      </c>
      <c r="IT130" s="8">
        <v>0</v>
      </c>
      <c r="IU130" s="6">
        <v>8.3770000000000007</v>
      </c>
      <c r="IV130" s="5">
        <v>143.29499999999999</v>
      </c>
      <c r="IW130" s="8">
        <f t="shared" si="747"/>
        <v>17105.765787274679</v>
      </c>
      <c r="IX130" s="6">
        <v>1964.3579999999999</v>
      </c>
      <c r="IY130" s="5">
        <v>24533.547999999999</v>
      </c>
      <c r="IZ130" s="8">
        <f t="shared" si="748"/>
        <v>12489.34664658886</v>
      </c>
      <c r="JA130" s="6">
        <f t="shared" si="580"/>
        <v>2528.8999999999996</v>
      </c>
      <c r="JB130" s="8">
        <f t="shared" si="581"/>
        <v>29985.025999999998</v>
      </c>
    </row>
    <row r="131" spans="1:262" x14ac:dyDescent="0.3">
      <c r="A131" s="43">
        <v>2013</v>
      </c>
      <c r="B131" s="44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15.2</v>
      </c>
      <c r="AT131" s="5">
        <v>329.92</v>
      </c>
      <c r="AU131" s="8">
        <f t="shared" ref="AU131" si="763">AT131/AS131*1000</f>
        <v>21705.263157894737</v>
      </c>
      <c r="AV131" s="6">
        <v>0</v>
      </c>
      <c r="AW131" s="5">
        <v>0</v>
      </c>
      <c r="AX131" s="8">
        <v>0</v>
      </c>
      <c r="AY131" s="6">
        <v>9.32</v>
      </c>
      <c r="AZ131" s="5">
        <v>149.32900000000001</v>
      </c>
      <c r="BA131" s="8">
        <f t="shared" ref="BA131" si="764">AZ131/AY131*1000</f>
        <v>16022.424892703864</v>
      </c>
      <c r="BB131" s="6">
        <v>0</v>
      </c>
      <c r="BC131" s="5">
        <v>0</v>
      </c>
      <c r="BD131" s="8">
        <f t="shared" si="740"/>
        <v>0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f t="shared" si="741"/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</v>
      </c>
      <c r="BX131" s="5">
        <v>0</v>
      </c>
      <c r="BY131" s="8">
        <f t="shared" si="742"/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>
        <v>2.032</v>
      </c>
      <c r="CP131" s="5">
        <v>33.436999999999998</v>
      </c>
      <c r="CQ131" s="8">
        <f t="shared" ref="CQ131" si="765">CP131/CO131*1000</f>
        <v>16455.216535433072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0.5</v>
      </c>
      <c r="DQ131" s="5">
        <v>12.505000000000001</v>
      </c>
      <c r="DR131" s="8">
        <f t="shared" ref="DR131" si="766">DQ131/DP131*1000</f>
        <v>25010</v>
      </c>
      <c r="DS131" s="6">
        <v>0</v>
      </c>
      <c r="DT131" s="5">
        <v>0</v>
      </c>
      <c r="DU131" s="8">
        <v>0</v>
      </c>
      <c r="DV131" s="6">
        <v>0</v>
      </c>
      <c r="DW131" s="5">
        <v>0</v>
      </c>
      <c r="DX131" s="8">
        <v>0</v>
      </c>
      <c r="DY131" s="6">
        <v>0</v>
      </c>
      <c r="DZ131" s="5">
        <v>0</v>
      </c>
      <c r="EA131" s="8">
        <v>0</v>
      </c>
      <c r="EB131" s="6">
        <v>5.3630000000000004</v>
      </c>
      <c r="EC131" s="5">
        <v>74.256</v>
      </c>
      <c r="ED131" s="8">
        <f t="shared" ref="ED131" si="767">EC131/EB131*1000</f>
        <v>13845.981726645534</v>
      </c>
      <c r="EE131" s="6">
        <v>16.73</v>
      </c>
      <c r="EF131" s="5">
        <v>225.83099999999999</v>
      </c>
      <c r="EG131" s="8">
        <f t="shared" ref="EG131" si="768">EF131/EE131*1000</f>
        <v>13498.565451285116</v>
      </c>
      <c r="EH131" s="6">
        <v>0</v>
      </c>
      <c r="EI131" s="5">
        <v>0</v>
      </c>
      <c r="EJ131" s="8">
        <v>0</v>
      </c>
      <c r="EK131" s="6">
        <v>0</v>
      </c>
      <c r="EL131" s="5">
        <v>0</v>
      </c>
      <c r="EM131" s="8">
        <v>0</v>
      </c>
      <c r="EN131" s="6">
        <v>0</v>
      </c>
      <c r="EO131" s="5">
        <v>0</v>
      </c>
      <c r="EP131" s="8">
        <v>0</v>
      </c>
      <c r="EQ131" s="6">
        <v>0</v>
      </c>
      <c r="ER131" s="5">
        <v>0</v>
      </c>
      <c r="ES131" s="8">
        <v>0</v>
      </c>
      <c r="ET131" s="6">
        <v>0</v>
      </c>
      <c r="EU131" s="5">
        <v>0</v>
      </c>
      <c r="EV131" s="8">
        <v>0</v>
      </c>
      <c r="EW131" s="6">
        <v>0</v>
      </c>
      <c r="EX131" s="5">
        <v>0</v>
      </c>
      <c r="EY131" s="8">
        <v>0</v>
      </c>
      <c r="EZ131" s="6">
        <v>92.641000000000005</v>
      </c>
      <c r="FA131" s="5">
        <v>1373.1610000000001</v>
      </c>
      <c r="FB131" s="8">
        <f t="shared" ref="FB131" si="769">FA131/EZ131*1000</f>
        <v>14822.389654688528</v>
      </c>
      <c r="FC131" s="6">
        <v>0</v>
      </c>
      <c r="FD131" s="5">
        <v>0</v>
      </c>
      <c r="FE131" s="8">
        <v>0</v>
      </c>
      <c r="FF131" s="6">
        <v>0</v>
      </c>
      <c r="FG131" s="5">
        <v>0</v>
      </c>
      <c r="FH131" s="8">
        <v>0</v>
      </c>
      <c r="FI131" s="6">
        <v>0</v>
      </c>
      <c r="FJ131" s="5">
        <v>0</v>
      </c>
      <c r="FK131" s="8">
        <v>0</v>
      </c>
      <c r="FL131" s="6">
        <v>0</v>
      </c>
      <c r="FM131" s="5">
        <v>0</v>
      </c>
      <c r="FN131" s="8">
        <v>0</v>
      </c>
      <c r="FO131" s="6">
        <v>0</v>
      </c>
      <c r="FP131" s="5">
        <v>0</v>
      </c>
      <c r="FQ131" s="8">
        <v>0</v>
      </c>
      <c r="FR131" s="6">
        <v>0</v>
      </c>
      <c r="FS131" s="5">
        <v>0</v>
      </c>
      <c r="FT131" s="8">
        <v>0</v>
      </c>
      <c r="FU131" s="6">
        <v>0</v>
      </c>
      <c r="FV131" s="5">
        <v>0</v>
      </c>
      <c r="FW131" s="8">
        <v>0</v>
      </c>
      <c r="FX131" s="6">
        <v>0</v>
      </c>
      <c r="FY131" s="5">
        <v>0</v>
      </c>
      <c r="FZ131" s="8">
        <v>0</v>
      </c>
      <c r="GA131" s="6">
        <v>0</v>
      </c>
      <c r="GB131" s="5">
        <v>0</v>
      </c>
      <c r="GC131" s="8">
        <v>0</v>
      </c>
      <c r="GD131" s="6">
        <v>0</v>
      </c>
      <c r="GE131" s="5">
        <v>0</v>
      </c>
      <c r="GF131" s="8">
        <v>0</v>
      </c>
      <c r="GG131" s="6">
        <v>0</v>
      </c>
      <c r="GH131" s="5">
        <v>0</v>
      </c>
      <c r="GI131" s="8">
        <v>0</v>
      </c>
      <c r="GJ131" s="6">
        <v>0</v>
      </c>
      <c r="GK131" s="5">
        <v>0</v>
      </c>
      <c r="GL131" s="8">
        <v>0</v>
      </c>
      <c r="GM131" s="6">
        <v>0</v>
      </c>
      <c r="GN131" s="5">
        <v>0</v>
      </c>
      <c r="GO131" s="8">
        <v>0</v>
      </c>
      <c r="GP131" s="6">
        <v>0</v>
      </c>
      <c r="GQ131" s="5">
        <v>0</v>
      </c>
      <c r="GR131" s="8">
        <v>0</v>
      </c>
      <c r="GS131" s="6">
        <v>0</v>
      </c>
      <c r="GT131" s="5">
        <v>0</v>
      </c>
      <c r="GU131" s="8">
        <v>0</v>
      </c>
      <c r="GV131" s="6">
        <v>0</v>
      </c>
      <c r="GW131" s="5">
        <v>0</v>
      </c>
      <c r="GX131" s="8">
        <v>0</v>
      </c>
      <c r="GY131" s="6">
        <v>0</v>
      </c>
      <c r="GZ131" s="5">
        <v>0</v>
      </c>
      <c r="HA131" s="8">
        <v>0</v>
      </c>
      <c r="HB131" s="6">
        <v>0</v>
      </c>
      <c r="HC131" s="5">
        <v>0</v>
      </c>
      <c r="HD131" s="8">
        <v>0</v>
      </c>
      <c r="HE131" s="6">
        <v>0.94099999999999995</v>
      </c>
      <c r="HF131" s="5">
        <v>-15.750999999999999</v>
      </c>
      <c r="HG131" s="8">
        <f t="shared" ref="HG131" si="770">HF131/HE131*1000</f>
        <v>-16738.575982996812</v>
      </c>
      <c r="HH131" s="6">
        <v>389.61</v>
      </c>
      <c r="HI131" s="5">
        <v>2455.06</v>
      </c>
      <c r="HJ131" s="8">
        <f t="shared" ref="HJ131" si="771">HI131/HH131*1000</f>
        <v>6301.3269679936338</v>
      </c>
      <c r="HK131" s="6">
        <v>0</v>
      </c>
      <c r="HL131" s="5">
        <v>0</v>
      </c>
      <c r="HM131" s="8">
        <v>0</v>
      </c>
      <c r="HN131" s="6">
        <v>0</v>
      </c>
      <c r="HO131" s="5">
        <v>0</v>
      </c>
      <c r="HP131" s="8">
        <v>0</v>
      </c>
      <c r="HQ131" s="6">
        <v>0</v>
      </c>
      <c r="HR131" s="5">
        <v>0</v>
      </c>
      <c r="HS131" s="8">
        <v>0</v>
      </c>
      <c r="HT131" s="6">
        <v>4</v>
      </c>
      <c r="HU131" s="5">
        <v>50</v>
      </c>
      <c r="HV131" s="8">
        <f t="shared" ref="HV131" si="772">HU131/HT131*1000</f>
        <v>12500</v>
      </c>
      <c r="HW131" s="6">
        <v>0</v>
      </c>
      <c r="HX131" s="5">
        <v>0</v>
      </c>
      <c r="HY131" s="8">
        <v>0</v>
      </c>
      <c r="HZ131" s="6">
        <v>0</v>
      </c>
      <c r="IA131" s="5">
        <v>0</v>
      </c>
      <c r="IB131" s="8">
        <v>0</v>
      </c>
      <c r="IC131" s="6">
        <v>0</v>
      </c>
      <c r="ID131" s="5">
        <v>0</v>
      </c>
      <c r="IE131" s="8">
        <v>0</v>
      </c>
      <c r="IF131" s="6">
        <v>0</v>
      </c>
      <c r="IG131" s="5">
        <v>0</v>
      </c>
      <c r="IH131" s="8">
        <v>0</v>
      </c>
      <c r="II131" s="6">
        <v>0</v>
      </c>
      <c r="IJ131" s="5">
        <v>0</v>
      </c>
      <c r="IK131" s="8">
        <v>0</v>
      </c>
      <c r="IL131" s="6">
        <v>0</v>
      </c>
      <c r="IM131" s="5">
        <v>0</v>
      </c>
      <c r="IN131" s="8">
        <v>0</v>
      </c>
      <c r="IO131" s="6">
        <v>0</v>
      </c>
      <c r="IP131" s="5">
        <v>0</v>
      </c>
      <c r="IQ131" s="8">
        <v>0</v>
      </c>
      <c r="IR131" s="6">
        <v>0</v>
      </c>
      <c r="IS131" s="5">
        <v>0</v>
      </c>
      <c r="IT131" s="8">
        <v>0</v>
      </c>
      <c r="IU131" s="6">
        <v>46.551000000000002</v>
      </c>
      <c r="IV131" s="5">
        <v>523.26099999999997</v>
      </c>
      <c r="IW131" s="8">
        <f t="shared" ref="IW131" si="773">IV131/IU131*1000</f>
        <v>11240.59633520225</v>
      </c>
      <c r="IX131" s="6">
        <v>1027.412</v>
      </c>
      <c r="IY131" s="5">
        <v>13667.074000000001</v>
      </c>
      <c r="IZ131" s="8">
        <f t="shared" ref="IZ131" si="774">IY131/IX131*1000</f>
        <v>13302.427847835143</v>
      </c>
      <c r="JA131" s="6">
        <f t="shared" si="580"/>
        <v>1610.3000000000002</v>
      </c>
      <c r="JB131" s="8">
        <f t="shared" si="581"/>
        <v>18878.082999999999</v>
      </c>
    </row>
    <row r="132" spans="1:262" x14ac:dyDescent="0.3">
      <c r="A132" s="43">
        <v>2013</v>
      </c>
      <c r="B132" s="44" t="s">
        <v>11</v>
      </c>
      <c r="C132" s="6">
        <v>0</v>
      </c>
      <c r="D132" s="5">
        <v>0</v>
      </c>
      <c r="E132" s="8">
        <v>0</v>
      </c>
      <c r="F132" s="6">
        <v>2.2349999999999999</v>
      </c>
      <c r="G132" s="5">
        <v>46.124000000000002</v>
      </c>
      <c r="H132" s="8">
        <f t="shared" ref="H132" si="775">G132/F132*1000</f>
        <v>20637.136465324387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550.95699999999999</v>
      </c>
      <c r="AE132" s="5">
        <v>8734.5450000000001</v>
      </c>
      <c r="AF132" s="8">
        <f t="shared" ref="AF132" si="776">AE132/AD132*1000</f>
        <v>15853.405982681044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22.867999999999999</v>
      </c>
      <c r="AZ132" s="5">
        <v>444</v>
      </c>
      <c r="BA132" s="8">
        <f t="shared" ref="BA132" si="777">AZ132/AY132*1000</f>
        <v>19415.7775056848</v>
      </c>
      <c r="BB132" s="6">
        <v>0</v>
      </c>
      <c r="BC132" s="5">
        <v>0</v>
      </c>
      <c r="BD132" s="8">
        <f t="shared" si="740"/>
        <v>0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f t="shared" si="741"/>
        <v>0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43.862000000000002</v>
      </c>
      <c r="BU132" s="5">
        <v>354.10199999999998</v>
      </c>
      <c r="BV132" s="8">
        <f t="shared" ref="BV132:BV134" si="778">BU132/BT132*1000</f>
        <v>8073.0928822215128</v>
      </c>
      <c r="BW132" s="6">
        <v>0</v>
      </c>
      <c r="BX132" s="5">
        <v>0</v>
      </c>
      <c r="BY132" s="8">
        <f t="shared" si="742"/>
        <v>0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1</v>
      </c>
      <c r="DQ132" s="5">
        <v>24.95</v>
      </c>
      <c r="DR132" s="8">
        <f t="shared" ref="DR132" si="779">DQ132/DP132*1000</f>
        <v>24950</v>
      </c>
      <c r="DS132" s="6">
        <v>0</v>
      </c>
      <c r="DT132" s="5">
        <v>0</v>
      </c>
      <c r="DU132" s="8">
        <v>0</v>
      </c>
      <c r="DV132" s="6">
        <v>0</v>
      </c>
      <c r="DW132" s="5">
        <v>0</v>
      </c>
      <c r="DX132" s="8">
        <v>0</v>
      </c>
      <c r="DY132" s="6">
        <v>5.0659999999999998</v>
      </c>
      <c r="DZ132" s="5">
        <v>110.935</v>
      </c>
      <c r="EA132" s="8">
        <f t="shared" ref="EA132" si="780">DZ132/DY132*1000</f>
        <v>21897.947098302411</v>
      </c>
      <c r="EB132" s="6">
        <v>0</v>
      </c>
      <c r="EC132" s="5">
        <v>0</v>
      </c>
      <c r="ED132" s="8">
        <v>0</v>
      </c>
      <c r="EE132" s="6">
        <v>41.552</v>
      </c>
      <c r="EF132" s="5">
        <v>464.31</v>
      </c>
      <c r="EG132" s="8">
        <f t="shared" ref="EG132" si="781">EF132/EE132*1000</f>
        <v>11174.191374663073</v>
      </c>
      <c r="EH132" s="6">
        <v>0</v>
      </c>
      <c r="EI132" s="5">
        <v>0</v>
      </c>
      <c r="EJ132" s="8">
        <v>0</v>
      </c>
      <c r="EK132" s="6">
        <v>0</v>
      </c>
      <c r="EL132" s="5">
        <v>0</v>
      </c>
      <c r="EM132" s="8">
        <v>0</v>
      </c>
      <c r="EN132" s="6">
        <v>0</v>
      </c>
      <c r="EO132" s="5">
        <v>0</v>
      </c>
      <c r="EP132" s="8">
        <v>0</v>
      </c>
      <c r="EQ132" s="6">
        <v>0</v>
      </c>
      <c r="ER132" s="5">
        <v>0</v>
      </c>
      <c r="ES132" s="8">
        <v>0</v>
      </c>
      <c r="ET132" s="6">
        <v>0</v>
      </c>
      <c r="EU132" s="5">
        <v>0</v>
      </c>
      <c r="EV132" s="8">
        <v>0</v>
      </c>
      <c r="EW132" s="6">
        <v>0</v>
      </c>
      <c r="EX132" s="5">
        <v>0</v>
      </c>
      <c r="EY132" s="8">
        <v>0</v>
      </c>
      <c r="EZ132" s="6">
        <v>66.811000000000007</v>
      </c>
      <c r="FA132" s="5">
        <v>1045.691</v>
      </c>
      <c r="FB132" s="8">
        <f t="shared" ref="FB132" si="782">FA132/EZ132*1000</f>
        <v>15651.479546781218</v>
      </c>
      <c r="FC132" s="6">
        <v>553.51800000000003</v>
      </c>
      <c r="FD132" s="5">
        <v>8521.1790000000001</v>
      </c>
      <c r="FE132" s="8">
        <f t="shared" ref="FE132" si="783">FD132/FC132*1000</f>
        <v>15394.583373982417</v>
      </c>
      <c r="FF132" s="6">
        <v>0</v>
      </c>
      <c r="FG132" s="5">
        <v>0</v>
      </c>
      <c r="FH132" s="8">
        <v>0</v>
      </c>
      <c r="FI132" s="6">
        <v>0</v>
      </c>
      <c r="FJ132" s="5">
        <v>0</v>
      </c>
      <c r="FK132" s="8">
        <v>0</v>
      </c>
      <c r="FL132" s="6">
        <v>0</v>
      </c>
      <c r="FM132" s="5">
        <v>0</v>
      </c>
      <c r="FN132" s="8">
        <v>0</v>
      </c>
      <c r="FO132" s="6">
        <v>0</v>
      </c>
      <c r="FP132" s="5">
        <v>0</v>
      </c>
      <c r="FQ132" s="8">
        <v>0</v>
      </c>
      <c r="FR132" s="6">
        <v>0</v>
      </c>
      <c r="FS132" s="5">
        <v>0</v>
      </c>
      <c r="FT132" s="8">
        <v>0</v>
      </c>
      <c r="FU132" s="6">
        <v>0</v>
      </c>
      <c r="FV132" s="5">
        <v>0</v>
      </c>
      <c r="FW132" s="8">
        <v>0</v>
      </c>
      <c r="FX132" s="6">
        <v>0</v>
      </c>
      <c r="FY132" s="5">
        <v>0</v>
      </c>
      <c r="FZ132" s="8">
        <v>0</v>
      </c>
      <c r="GA132" s="6">
        <v>0</v>
      </c>
      <c r="GB132" s="5">
        <v>0</v>
      </c>
      <c r="GC132" s="8">
        <v>0</v>
      </c>
      <c r="GD132" s="6">
        <v>0</v>
      </c>
      <c r="GE132" s="5">
        <v>0</v>
      </c>
      <c r="GF132" s="8">
        <v>0</v>
      </c>
      <c r="GG132" s="6">
        <v>0</v>
      </c>
      <c r="GH132" s="5">
        <v>0</v>
      </c>
      <c r="GI132" s="8">
        <v>0</v>
      </c>
      <c r="GJ132" s="6">
        <v>0</v>
      </c>
      <c r="GK132" s="5">
        <v>0</v>
      </c>
      <c r="GL132" s="8">
        <v>0</v>
      </c>
      <c r="GM132" s="6">
        <v>0</v>
      </c>
      <c r="GN132" s="5">
        <v>0</v>
      </c>
      <c r="GO132" s="8">
        <v>0</v>
      </c>
      <c r="GP132" s="6">
        <v>0</v>
      </c>
      <c r="GQ132" s="5">
        <v>0</v>
      </c>
      <c r="GR132" s="8">
        <v>0</v>
      </c>
      <c r="GS132" s="6">
        <v>0</v>
      </c>
      <c r="GT132" s="5">
        <v>0</v>
      </c>
      <c r="GU132" s="8">
        <v>0</v>
      </c>
      <c r="GV132" s="6">
        <v>0</v>
      </c>
      <c r="GW132" s="5">
        <v>0</v>
      </c>
      <c r="GX132" s="8">
        <v>0</v>
      </c>
      <c r="GY132" s="6">
        <v>0</v>
      </c>
      <c r="GZ132" s="5">
        <v>0</v>
      </c>
      <c r="HA132" s="8">
        <v>0</v>
      </c>
      <c r="HB132" s="6">
        <v>0</v>
      </c>
      <c r="HC132" s="5">
        <v>0</v>
      </c>
      <c r="HD132" s="8">
        <v>0</v>
      </c>
      <c r="HE132" s="6">
        <v>0</v>
      </c>
      <c r="HF132" s="5">
        <v>0</v>
      </c>
      <c r="HG132" s="8">
        <v>0</v>
      </c>
      <c r="HH132" s="6">
        <v>446.26</v>
      </c>
      <c r="HI132" s="5">
        <v>2826.5520000000001</v>
      </c>
      <c r="HJ132" s="8">
        <f t="shared" ref="HJ132" si="784">HI132/HH132*1000</f>
        <v>6333.8681486129162</v>
      </c>
      <c r="HK132" s="6">
        <v>0</v>
      </c>
      <c r="HL132" s="5">
        <v>0</v>
      </c>
      <c r="HM132" s="8">
        <v>0</v>
      </c>
      <c r="HN132" s="6">
        <v>0</v>
      </c>
      <c r="HO132" s="5">
        <v>0</v>
      </c>
      <c r="HP132" s="8">
        <v>0</v>
      </c>
      <c r="HQ132" s="6">
        <v>0</v>
      </c>
      <c r="HR132" s="5">
        <v>0</v>
      </c>
      <c r="HS132" s="8">
        <v>0</v>
      </c>
      <c r="HT132" s="6">
        <v>0</v>
      </c>
      <c r="HU132" s="5">
        <v>0</v>
      </c>
      <c r="HV132" s="8">
        <v>0</v>
      </c>
      <c r="HW132" s="6">
        <v>0</v>
      </c>
      <c r="HX132" s="5">
        <v>0</v>
      </c>
      <c r="HY132" s="8">
        <v>0</v>
      </c>
      <c r="HZ132" s="6">
        <v>0</v>
      </c>
      <c r="IA132" s="5">
        <v>0</v>
      </c>
      <c r="IB132" s="8">
        <v>0</v>
      </c>
      <c r="IC132" s="6">
        <v>0</v>
      </c>
      <c r="ID132" s="5">
        <v>0</v>
      </c>
      <c r="IE132" s="8">
        <v>0</v>
      </c>
      <c r="IF132" s="6">
        <v>0</v>
      </c>
      <c r="IG132" s="5">
        <v>0</v>
      </c>
      <c r="IH132" s="8">
        <v>0</v>
      </c>
      <c r="II132" s="6">
        <v>0</v>
      </c>
      <c r="IJ132" s="5">
        <v>0</v>
      </c>
      <c r="IK132" s="8">
        <v>0</v>
      </c>
      <c r="IL132" s="6">
        <v>0</v>
      </c>
      <c r="IM132" s="5">
        <v>0</v>
      </c>
      <c r="IN132" s="8">
        <v>0</v>
      </c>
      <c r="IO132" s="6">
        <v>0</v>
      </c>
      <c r="IP132" s="5">
        <v>0</v>
      </c>
      <c r="IQ132" s="8">
        <v>0</v>
      </c>
      <c r="IR132" s="6">
        <v>0</v>
      </c>
      <c r="IS132" s="5">
        <v>0</v>
      </c>
      <c r="IT132" s="8">
        <v>0</v>
      </c>
      <c r="IU132" s="6">
        <v>74.647000000000006</v>
      </c>
      <c r="IV132" s="5">
        <v>847.21900000000005</v>
      </c>
      <c r="IW132" s="8">
        <f t="shared" ref="IW132" si="785">IV132/IU132*1000</f>
        <v>11349.672458370731</v>
      </c>
      <c r="IX132" s="6">
        <v>635.86300000000006</v>
      </c>
      <c r="IY132" s="5">
        <v>8019.0349999999999</v>
      </c>
      <c r="IZ132" s="8">
        <f t="shared" ref="IZ132" si="786">IY132/IX132*1000</f>
        <v>12611.2621743992</v>
      </c>
      <c r="JA132" s="6">
        <f t="shared" si="580"/>
        <v>2444.6390000000001</v>
      </c>
      <c r="JB132" s="8">
        <f t="shared" si="581"/>
        <v>31438.642</v>
      </c>
    </row>
    <row r="133" spans="1:262" x14ac:dyDescent="0.3">
      <c r="A133" s="43">
        <v>2013</v>
      </c>
      <c r="B133" s="44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257.94499999999999</v>
      </c>
      <c r="AE133" s="5">
        <v>3894.18</v>
      </c>
      <c r="AF133" s="8">
        <f t="shared" ref="AF133" si="787">AE133/AD133*1000</f>
        <v>15096.939269999417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f t="shared" si="740"/>
        <v>0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f t="shared" si="741"/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12.132999999999999</v>
      </c>
      <c r="BU133" s="5">
        <v>269.14999999999998</v>
      </c>
      <c r="BV133" s="8">
        <f t="shared" si="778"/>
        <v>22183.301739058767</v>
      </c>
      <c r="BW133" s="6">
        <v>0</v>
      </c>
      <c r="BX133" s="5">
        <v>0</v>
      </c>
      <c r="BY133" s="8">
        <f t="shared" si="742"/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0</v>
      </c>
      <c r="CM133" s="5">
        <v>0</v>
      </c>
      <c r="CN133" s="8">
        <v>0</v>
      </c>
      <c r="CO133" s="6">
        <v>0.113</v>
      </c>
      <c r="CP133" s="5">
        <v>1.22</v>
      </c>
      <c r="CQ133" s="8">
        <f t="shared" ref="CQ133" si="788">CP133/CO133*1000</f>
        <v>10796.46017699115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8.9999999999999993E-3</v>
      </c>
      <c r="DQ133" s="5">
        <v>0.56999999999999995</v>
      </c>
      <c r="DR133" s="8">
        <f t="shared" ref="DR133" si="789">DQ133/DP133*1000</f>
        <v>63333.333333333336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334.86700000000002</v>
      </c>
      <c r="DZ133" s="5">
        <v>1683.4</v>
      </c>
      <c r="EA133" s="8">
        <f t="shared" ref="EA133" si="790">DZ133/DY133*1000</f>
        <v>5027.0704488647734</v>
      </c>
      <c r="EB133" s="6">
        <v>0</v>
      </c>
      <c r="EC133" s="5">
        <v>0</v>
      </c>
      <c r="ED133" s="8">
        <v>0</v>
      </c>
      <c r="EE133" s="6">
        <v>12.321999999999999</v>
      </c>
      <c r="EF133" s="5">
        <v>145.87</v>
      </c>
      <c r="EG133" s="8">
        <f t="shared" ref="EG133" si="791">EF133/EE133*1000</f>
        <v>11838.175620840773</v>
      </c>
      <c r="EH133" s="6">
        <v>0</v>
      </c>
      <c r="EI133" s="5">
        <v>0</v>
      </c>
      <c r="EJ133" s="8">
        <v>0</v>
      </c>
      <c r="EK133" s="6">
        <v>0</v>
      </c>
      <c r="EL133" s="5">
        <v>0</v>
      </c>
      <c r="EM133" s="8">
        <v>0</v>
      </c>
      <c r="EN133" s="6">
        <v>0</v>
      </c>
      <c r="EO133" s="5">
        <v>0</v>
      </c>
      <c r="EP133" s="8">
        <v>0</v>
      </c>
      <c r="EQ133" s="6">
        <v>0</v>
      </c>
      <c r="ER133" s="5">
        <v>0</v>
      </c>
      <c r="ES133" s="8">
        <v>0</v>
      </c>
      <c r="ET133" s="6">
        <v>0</v>
      </c>
      <c r="EU133" s="5">
        <v>0</v>
      </c>
      <c r="EV133" s="8">
        <v>0</v>
      </c>
      <c r="EW133" s="6">
        <v>0</v>
      </c>
      <c r="EX133" s="5">
        <v>0</v>
      </c>
      <c r="EY133" s="8">
        <v>0</v>
      </c>
      <c r="EZ133" s="6">
        <v>179.97300000000001</v>
      </c>
      <c r="FA133" s="5">
        <v>2509.87</v>
      </c>
      <c r="FB133" s="8">
        <f t="shared" ref="FB133" si="792">FA133/EZ133*1000</f>
        <v>13945.814094336371</v>
      </c>
      <c r="FC133" s="6">
        <v>331.69900000000001</v>
      </c>
      <c r="FD133" s="5">
        <v>5085.6000000000004</v>
      </c>
      <c r="FE133" s="8">
        <f t="shared" ref="FE133" si="793">FD133/FC133*1000</f>
        <v>15331.972661961599</v>
      </c>
      <c r="FF133" s="6">
        <v>0</v>
      </c>
      <c r="FG133" s="5">
        <v>0</v>
      </c>
      <c r="FH133" s="8">
        <v>0</v>
      </c>
      <c r="FI133" s="6">
        <v>0</v>
      </c>
      <c r="FJ133" s="5">
        <v>0</v>
      </c>
      <c r="FK133" s="8">
        <v>0</v>
      </c>
      <c r="FL133" s="6">
        <v>0</v>
      </c>
      <c r="FM133" s="5">
        <v>0</v>
      </c>
      <c r="FN133" s="8">
        <v>0</v>
      </c>
      <c r="FO133" s="6">
        <v>0</v>
      </c>
      <c r="FP133" s="5">
        <v>0</v>
      </c>
      <c r="FQ133" s="8">
        <v>0</v>
      </c>
      <c r="FR133" s="6">
        <v>0</v>
      </c>
      <c r="FS133" s="5">
        <v>0</v>
      </c>
      <c r="FT133" s="8">
        <v>0</v>
      </c>
      <c r="FU133" s="6">
        <v>0</v>
      </c>
      <c r="FV133" s="5">
        <v>0</v>
      </c>
      <c r="FW133" s="8">
        <v>0</v>
      </c>
      <c r="FX133" s="6">
        <v>0</v>
      </c>
      <c r="FY133" s="5">
        <v>0</v>
      </c>
      <c r="FZ133" s="8">
        <v>0</v>
      </c>
      <c r="GA133" s="6">
        <v>0</v>
      </c>
      <c r="GB133" s="5">
        <v>0</v>
      </c>
      <c r="GC133" s="8">
        <v>0</v>
      </c>
      <c r="GD133" s="6">
        <v>0</v>
      </c>
      <c r="GE133" s="5">
        <v>0</v>
      </c>
      <c r="GF133" s="8">
        <v>0</v>
      </c>
      <c r="GG133" s="6">
        <v>0</v>
      </c>
      <c r="GH133" s="5">
        <v>0</v>
      </c>
      <c r="GI133" s="8">
        <v>0</v>
      </c>
      <c r="GJ133" s="6">
        <v>0</v>
      </c>
      <c r="GK133" s="5">
        <v>0</v>
      </c>
      <c r="GL133" s="8">
        <v>0</v>
      </c>
      <c r="GM133" s="6">
        <v>0</v>
      </c>
      <c r="GN133" s="5">
        <v>0</v>
      </c>
      <c r="GO133" s="8">
        <v>0</v>
      </c>
      <c r="GP133" s="6">
        <v>0</v>
      </c>
      <c r="GQ133" s="5">
        <v>0</v>
      </c>
      <c r="GR133" s="8">
        <v>0</v>
      </c>
      <c r="GS133" s="6">
        <v>0</v>
      </c>
      <c r="GT133" s="5">
        <v>0</v>
      </c>
      <c r="GU133" s="8">
        <v>0</v>
      </c>
      <c r="GV133" s="6">
        <v>0</v>
      </c>
      <c r="GW133" s="5">
        <v>0</v>
      </c>
      <c r="GX133" s="8">
        <v>0</v>
      </c>
      <c r="GY133" s="6">
        <v>0</v>
      </c>
      <c r="GZ133" s="5">
        <v>0</v>
      </c>
      <c r="HA133" s="8">
        <v>0</v>
      </c>
      <c r="HB133" s="6">
        <v>0</v>
      </c>
      <c r="HC133" s="5">
        <v>0</v>
      </c>
      <c r="HD133" s="8">
        <v>0</v>
      </c>
      <c r="HE133" s="6">
        <v>0</v>
      </c>
      <c r="HF133" s="5">
        <v>0</v>
      </c>
      <c r="HG133" s="8">
        <v>0</v>
      </c>
      <c r="HH133" s="6">
        <v>278.87</v>
      </c>
      <c r="HI133" s="5">
        <v>1824.66</v>
      </c>
      <c r="HJ133" s="8">
        <f t="shared" ref="HJ133" si="794">HI133/HH133*1000</f>
        <v>6543.0487323842653</v>
      </c>
      <c r="HK133" s="6">
        <v>0</v>
      </c>
      <c r="HL133" s="5">
        <v>0</v>
      </c>
      <c r="HM133" s="8">
        <v>0</v>
      </c>
      <c r="HN133" s="6">
        <v>0</v>
      </c>
      <c r="HO133" s="5">
        <v>0</v>
      </c>
      <c r="HP133" s="8">
        <v>0</v>
      </c>
      <c r="HQ133" s="6">
        <v>0</v>
      </c>
      <c r="HR133" s="5">
        <v>0</v>
      </c>
      <c r="HS133" s="8">
        <v>0</v>
      </c>
      <c r="HT133" s="6">
        <v>1</v>
      </c>
      <c r="HU133" s="5">
        <v>19.95</v>
      </c>
      <c r="HV133" s="8">
        <f t="shared" ref="HV133" si="795">HU133/HT133*1000</f>
        <v>19950</v>
      </c>
      <c r="HW133" s="6">
        <v>0</v>
      </c>
      <c r="HX133" s="5">
        <v>0</v>
      </c>
      <c r="HY133" s="8">
        <v>0</v>
      </c>
      <c r="HZ133" s="6">
        <v>0</v>
      </c>
      <c r="IA133" s="5">
        <v>0</v>
      </c>
      <c r="IB133" s="8">
        <v>0</v>
      </c>
      <c r="IC133" s="6">
        <v>0</v>
      </c>
      <c r="ID133" s="5">
        <v>0</v>
      </c>
      <c r="IE133" s="8">
        <v>0</v>
      </c>
      <c r="IF133" s="6">
        <v>0</v>
      </c>
      <c r="IG133" s="5">
        <v>0</v>
      </c>
      <c r="IH133" s="8">
        <v>0</v>
      </c>
      <c r="II133" s="6">
        <v>0</v>
      </c>
      <c r="IJ133" s="5">
        <v>0</v>
      </c>
      <c r="IK133" s="8">
        <v>0</v>
      </c>
      <c r="IL133" s="6">
        <v>0</v>
      </c>
      <c r="IM133" s="5">
        <v>0</v>
      </c>
      <c r="IN133" s="8">
        <v>0</v>
      </c>
      <c r="IO133" s="6">
        <v>0</v>
      </c>
      <c r="IP133" s="5">
        <v>0</v>
      </c>
      <c r="IQ133" s="8">
        <v>0</v>
      </c>
      <c r="IR133" s="6">
        <v>0</v>
      </c>
      <c r="IS133" s="5">
        <v>0</v>
      </c>
      <c r="IT133" s="8">
        <v>0</v>
      </c>
      <c r="IU133" s="6">
        <v>40.935000000000002</v>
      </c>
      <c r="IV133" s="5">
        <v>604.29999999999995</v>
      </c>
      <c r="IW133" s="8">
        <f t="shared" ref="IW133" si="796">IV133/IU133*1000</f>
        <v>14762.428239892512</v>
      </c>
      <c r="IX133" s="6">
        <v>764.53099999999995</v>
      </c>
      <c r="IY133" s="5">
        <v>9607.01</v>
      </c>
      <c r="IZ133" s="8">
        <f t="shared" ref="IZ133" si="797">IY133/IX133*1000</f>
        <v>12565.886798573243</v>
      </c>
      <c r="JA133" s="6">
        <f t="shared" si="580"/>
        <v>2214.3969999999999</v>
      </c>
      <c r="JB133" s="8">
        <f t="shared" si="581"/>
        <v>25645.78</v>
      </c>
    </row>
    <row r="134" spans="1:262" x14ac:dyDescent="0.3">
      <c r="A134" s="43">
        <v>2013</v>
      </c>
      <c r="B134" s="44" t="s">
        <v>13</v>
      </c>
      <c r="C134" s="6">
        <v>0</v>
      </c>
      <c r="D134" s="5">
        <v>0</v>
      </c>
      <c r="E134" s="8">
        <v>0</v>
      </c>
      <c r="F134" s="6">
        <v>2.2200000000000002</v>
      </c>
      <c r="G134" s="5">
        <v>41.09</v>
      </c>
      <c r="H134" s="8">
        <f t="shared" ref="H134" si="798">G134/F134*1000</f>
        <v>18509.009009009009</v>
      </c>
      <c r="I134" s="6">
        <v>0</v>
      </c>
      <c r="J134" s="5">
        <v>0</v>
      </c>
      <c r="K134" s="8">
        <v>0</v>
      </c>
      <c r="L134" s="6">
        <v>1E-3</v>
      </c>
      <c r="M134" s="5">
        <v>0.02</v>
      </c>
      <c r="N134" s="8">
        <f t="shared" ref="N134" si="799">M134/L134*1000</f>
        <v>20000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301.40600000000001</v>
      </c>
      <c r="AE134" s="5">
        <v>4419.05</v>
      </c>
      <c r="AF134" s="8">
        <f t="shared" ref="AF134" si="800">AE134/AD134*1000</f>
        <v>14661.453322097104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0.85899999999999999</v>
      </c>
      <c r="AW134" s="5">
        <v>8.5500000000000007</v>
      </c>
      <c r="AX134" s="8">
        <f t="shared" ref="AX134" si="801">AW134/AV134*1000</f>
        <v>9953.4342258440065</v>
      </c>
      <c r="AY134" s="6">
        <v>1.7210000000000001</v>
      </c>
      <c r="AZ134" s="5">
        <v>26.75</v>
      </c>
      <c r="BA134" s="8">
        <f t="shared" ref="BA134" si="802">AZ134/AY134*1000</f>
        <v>15543.288785589773</v>
      </c>
      <c r="BB134" s="6">
        <v>0</v>
      </c>
      <c r="BC134" s="5">
        <v>0</v>
      </c>
      <c r="BD134" s="8">
        <f t="shared" si="740"/>
        <v>0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f t="shared" si="741"/>
        <v>0</v>
      </c>
      <c r="BN134" s="6">
        <v>8.2159999999999993</v>
      </c>
      <c r="BO134" s="5">
        <v>157.52000000000001</v>
      </c>
      <c r="BP134" s="8">
        <f t="shared" ref="BP134" si="803">BO134/BN134*1000</f>
        <v>19172.346640701075</v>
      </c>
      <c r="BQ134" s="6">
        <v>0</v>
      </c>
      <c r="BR134" s="5">
        <v>0</v>
      </c>
      <c r="BS134" s="8">
        <v>0</v>
      </c>
      <c r="BT134" s="6">
        <v>10.824999999999999</v>
      </c>
      <c r="BU134" s="5">
        <v>227.57</v>
      </c>
      <c r="BV134" s="8">
        <f t="shared" si="778"/>
        <v>21022.632794457277</v>
      </c>
      <c r="BW134" s="6">
        <v>0</v>
      </c>
      <c r="BX134" s="5">
        <v>0</v>
      </c>
      <c r="BY134" s="8">
        <f t="shared" si="742"/>
        <v>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0</v>
      </c>
      <c r="CM134" s="5">
        <v>0</v>
      </c>
      <c r="CN134" s="8">
        <v>0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0.56399999999999995</v>
      </c>
      <c r="DQ134" s="5">
        <v>17.37</v>
      </c>
      <c r="DR134" s="8">
        <f t="shared" ref="DR134" si="804">DQ134/DP134*1000</f>
        <v>30797.87234042554</v>
      </c>
      <c r="DS134" s="6">
        <v>0</v>
      </c>
      <c r="DT134" s="5">
        <v>0</v>
      </c>
      <c r="DU134" s="8">
        <v>0</v>
      </c>
      <c r="DV134" s="6">
        <v>0</v>
      </c>
      <c r="DW134" s="5">
        <v>0</v>
      </c>
      <c r="DX134" s="8">
        <v>0</v>
      </c>
      <c r="DY134" s="6">
        <v>10.295</v>
      </c>
      <c r="DZ134" s="5">
        <v>300.91000000000003</v>
      </c>
      <c r="EA134" s="8">
        <f t="shared" ref="EA134" si="805">DZ134/DY134*1000</f>
        <v>29228.751821272464</v>
      </c>
      <c r="EB134" s="6">
        <v>0</v>
      </c>
      <c r="EC134" s="5">
        <v>0</v>
      </c>
      <c r="ED134" s="8">
        <v>0</v>
      </c>
      <c r="EE134" s="6">
        <v>37.726999999999997</v>
      </c>
      <c r="EF134" s="5">
        <v>349.08</v>
      </c>
      <c r="EG134" s="8">
        <f t="shared" ref="EG134" si="806">EF134/EE134*1000</f>
        <v>9252.7897792032236</v>
      </c>
      <c r="EH134" s="6">
        <v>0</v>
      </c>
      <c r="EI134" s="5">
        <v>0</v>
      </c>
      <c r="EJ134" s="8">
        <v>0</v>
      </c>
      <c r="EK134" s="6">
        <v>0</v>
      </c>
      <c r="EL134" s="5">
        <v>0</v>
      </c>
      <c r="EM134" s="8">
        <v>0</v>
      </c>
      <c r="EN134" s="6">
        <v>0</v>
      </c>
      <c r="EO134" s="5">
        <v>0</v>
      </c>
      <c r="EP134" s="8">
        <v>0</v>
      </c>
      <c r="EQ134" s="6">
        <v>0</v>
      </c>
      <c r="ER134" s="5">
        <v>0</v>
      </c>
      <c r="ES134" s="8">
        <v>0</v>
      </c>
      <c r="ET134" s="6">
        <v>0</v>
      </c>
      <c r="EU134" s="5">
        <v>0</v>
      </c>
      <c r="EV134" s="8">
        <v>0</v>
      </c>
      <c r="EW134" s="6">
        <v>0</v>
      </c>
      <c r="EX134" s="5">
        <v>0</v>
      </c>
      <c r="EY134" s="8">
        <v>0</v>
      </c>
      <c r="EZ134" s="6">
        <v>147.37200000000001</v>
      </c>
      <c r="FA134" s="5">
        <v>2096</v>
      </c>
      <c r="FB134" s="8">
        <f t="shared" ref="FB134" si="807">FA134/EZ134*1000</f>
        <v>14222.511739000623</v>
      </c>
      <c r="FC134" s="6">
        <v>368.87799999999999</v>
      </c>
      <c r="FD134" s="5">
        <v>5711.1</v>
      </c>
      <c r="FE134" s="8">
        <f t="shared" ref="FE134" si="808">FD134/FC134*1000</f>
        <v>15482.354599623726</v>
      </c>
      <c r="FF134" s="6">
        <v>0</v>
      </c>
      <c r="FG134" s="5">
        <v>0</v>
      </c>
      <c r="FH134" s="8">
        <v>0</v>
      </c>
      <c r="FI134" s="6">
        <v>22.925999999999998</v>
      </c>
      <c r="FJ134" s="5">
        <v>225.78</v>
      </c>
      <c r="FK134" s="8">
        <f t="shared" ref="FK134" si="809">FJ134/FI134*1000</f>
        <v>9848.2072755823101</v>
      </c>
      <c r="FL134" s="6">
        <v>0</v>
      </c>
      <c r="FM134" s="5">
        <v>0</v>
      </c>
      <c r="FN134" s="8">
        <v>0</v>
      </c>
      <c r="FO134" s="6">
        <v>0</v>
      </c>
      <c r="FP134" s="5">
        <v>0</v>
      </c>
      <c r="FQ134" s="8">
        <v>0</v>
      </c>
      <c r="FR134" s="6">
        <v>0</v>
      </c>
      <c r="FS134" s="5">
        <v>0</v>
      </c>
      <c r="FT134" s="8">
        <v>0</v>
      </c>
      <c r="FU134" s="6">
        <v>0</v>
      </c>
      <c r="FV134" s="5">
        <v>0</v>
      </c>
      <c r="FW134" s="8">
        <v>0</v>
      </c>
      <c r="FX134" s="6">
        <v>0</v>
      </c>
      <c r="FY134" s="5">
        <v>0</v>
      </c>
      <c r="FZ134" s="8">
        <v>0</v>
      </c>
      <c r="GA134" s="6">
        <v>0</v>
      </c>
      <c r="GB134" s="5">
        <v>0</v>
      </c>
      <c r="GC134" s="8">
        <v>0</v>
      </c>
      <c r="GD134" s="6">
        <v>0</v>
      </c>
      <c r="GE134" s="5">
        <v>0</v>
      </c>
      <c r="GF134" s="8">
        <v>0</v>
      </c>
      <c r="GG134" s="6">
        <v>0</v>
      </c>
      <c r="GH134" s="5">
        <v>0</v>
      </c>
      <c r="GI134" s="8">
        <v>0</v>
      </c>
      <c r="GJ134" s="6">
        <v>0</v>
      </c>
      <c r="GK134" s="5">
        <v>0</v>
      </c>
      <c r="GL134" s="8">
        <v>0</v>
      </c>
      <c r="GM134" s="6">
        <v>0</v>
      </c>
      <c r="GN134" s="5">
        <v>0</v>
      </c>
      <c r="GO134" s="8">
        <v>0</v>
      </c>
      <c r="GP134" s="6">
        <v>0</v>
      </c>
      <c r="GQ134" s="5">
        <v>0</v>
      </c>
      <c r="GR134" s="8">
        <v>0</v>
      </c>
      <c r="GS134" s="6">
        <v>0</v>
      </c>
      <c r="GT134" s="5">
        <v>0</v>
      </c>
      <c r="GU134" s="8">
        <v>0</v>
      </c>
      <c r="GV134" s="6">
        <v>0</v>
      </c>
      <c r="GW134" s="5">
        <v>0</v>
      </c>
      <c r="GX134" s="8">
        <v>0</v>
      </c>
      <c r="GY134" s="6">
        <v>0</v>
      </c>
      <c r="GZ134" s="5">
        <v>0</v>
      </c>
      <c r="HA134" s="8">
        <v>0</v>
      </c>
      <c r="HB134" s="6">
        <v>0</v>
      </c>
      <c r="HC134" s="5">
        <v>0</v>
      </c>
      <c r="HD134" s="8">
        <v>0</v>
      </c>
      <c r="HE134" s="6">
        <v>0</v>
      </c>
      <c r="HF134" s="5">
        <v>0</v>
      </c>
      <c r="HG134" s="8">
        <v>0</v>
      </c>
      <c r="HH134" s="6">
        <v>43.33</v>
      </c>
      <c r="HI134" s="5">
        <v>286.14</v>
      </c>
      <c r="HJ134" s="8">
        <f t="shared" ref="HJ134" si="810">HI134/HH134*1000</f>
        <v>6603.7387491345489</v>
      </c>
      <c r="HK134" s="6">
        <v>0</v>
      </c>
      <c r="HL134" s="5">
        <v>0</v>
      </c>
      <c r="HM134" s="8">
        <v>0</v>
      </c>
      <c r="HN134" s="6">
        <v>0</v>
      </c>
      <c r="HO134" s="5">
        <v>0</v>
      </c>
      <c r="HP134" s="8">
        <v>0</v>
      </c>
      <c r="HQ134" s="6">
        <v>0</v>
      </c>
      <c r="HR134" s="5">
        <v>0</v>
      </c>
      <c r="HS134" s="8">
        <v>0</v>
      </c>
      <c r="HT134" s="6">
        <v>1</v>
      </c>
      <c r="HU134" s="5">
        <v>14.4</v>
      </c>
      <c r="HV134" s="8">
        <f t="shared" ref="HV134" si="811">HU134/HT134*1000</f>
        <v>14400</v>
      </c>
      <c r="HW134" s="6">
        <v>0</v>
      </c>
      <c r="HX134" s="5">
        <v>0</v>
      </c>
      <c r="HY134" s="8">
        <v>0</v>
      </c>
      <c r="HZ134" s="6">
        <v>0</v>
      </c>
      <c r="IA134" s="5">
        <v>0</v>
      </c>
      <c r="IB134" s="8">
        <v>0</v>
      </c>
      <c r="IC134" s="6">
        <v>0</v>
      </c>
      <c r="ID134" s="5">
        <v>0</v>
      </c>
      <c r="IE134" s="8">
        <v>0</v>
      </c>
      <c r="IF134" s="6">
        <v>0</v>
      </c>
      <c r="IG134" s="5">
        <v>0</v>
      </c>
      <c r="IH134" s="8">
        <v>0</v>
      </c>
      <c r="II134" s="6">
        <v>0</v>
      </c>
      <c r="IJ134" s="5">
        <v>0</v>
      </c>
      <c r="IK134" s="8">
        <v>0</v>
      </c>
      <c r="IL134" s="6">
        <v>0</v>
      </c>
      <c r="IM134" s="5">
        <v>0</v>
      </c>
      <c r="IN134" s="8">
        <v>0</v>
      </c>
      <c r="IO134" s="6">
        <v>0</v>
      </c>
      <c r="IP134" s="5">
        <v>0</v>
      </c>
      <c r="IQ134" s="8">
        <v>0</v>
      </c>
      <c r="IR134" s="6">
        <v>0</v>
      </c>
      <c r="IS134" s="5">
        <v>0</v>
      </c>
      <c r="IT134" s="8">
        <v>0</v>
      </c>
      <c r="IU134" s="6">
        <v>14.384</v>
      </c>
      <c r="IV134" s="5">
        <v>228.22</v>
      </c>
      <c r="IW134" s="8">
        <f t="shared" ref="IW134" si="812">IV134/IU134*1000</f>
        <v>15866.240266963292</v>
      </c>
      <c r="IX134" s="6">
        <v>390.56400000000002</v>
      </c>
      <c r="IY134" s="5">
        <v>5289.84</v>
      </c>
      <c r="IZ134" s="8">
        <f t="shared" ref="IZ134" si="813">IY134/IX134*1000</f>
        <v>13544.105447506683</v>
      </c>
      <c r="JA134" s="6">
        <f t="shared" si="580"/>
        <v>1362.2880000000002</v>
      </c>
      <c r="JB134" s="8">
        <f t="shared" si="581"/>
        <v>19399.39</v>
      </c>
    </row>
    <row r="135" spans="1:262" ht="15" thickBot="1" x14ac:dyDescent="0.35">
      <c r="A135" s="50"/>
      <c r="B135" s="51" t="s">
        <v>14</v>
      </c>
      <c r="C135" s="35">
        <f t="shared" ref="C135:D135" si="814">SUM(C123:C134)</f>
        <v>0</v>
      </c>
      <c r="D135" s="34">
        <f t="shared" si="814"/>
        <v>0</v>
      </c>
      <c r="E135" s="36"/>
      <c r="F135" s="35">
        <f t="shared" ref="F135:G135" si="815">SUM(F123:F134)</f>
        <v>12.855</v>
      </c>
      <c r="G135" s="34">
        <f t="shared" si="815"/>
        <v>231.089</v>
      </c>
      <c r="H135" s="36"/>
      <c r="I135" s="35">
        <f t="shared" ref="I135:J135" si="816">SUM(I123:I134)</f>
        <v>0</v>
      </c>
      <c r="J135" s="34">
        <f t="shared" si="816"/>
        <v>0</v>
      </c>
      <c r="K135" s="36"/>
      <c r="L135" s="35">
        <f t="shared" ref="L135:M135" si="817">SUM(L123:L134)</f>
        <v>1.3999999999999999E-2</v>
      </c>
      <c r="M135" s="34">
        <f t="shared" si="817"/>
        <v>0.83000000000000007</v>
      </c>
      <c r="N135" s="36"/>
      <c r="O135" s="35">
        <f t="shared" ref="O135:P135" si="818">SUM(O123:O134)</f>
        <v>0</v>
      </c>
      <c r="P135" s="34">
        <f t="shared" si="818"/>
        <v>0</v>
      </c>
      <c r="Q135" s="36"/>
      <c r="R135" s="35">
        <f t="shared" ref="R135:S135" si="819">SUM(R123:R134)</f>
        <v>0</v>
      </c>
      <c r="S135" s="34">
        <f t="shared" si="819"/>
        <v>0</v>
      </c>
      <c r="T135" s="36"/>
      <c r="U135" s="35">
        <f t="shared" ref="U135:V135" si="820">SUM(U123:U134)</f>
        <v>0</v>
      </c>
      <c r="V135" s="34">
        <f t="shared" si="820"/>
        <v>0</v>
      </c>
      <c r="W135" s="36"/>
      <c r="X135" s="35">
        <f t="shared" ref="X135:Y135" si="821">SUM(X123:X134)</f>
        <v>0</v>
      </c>
      <c r="Y135" s="34">
        <f t="shared" si="821"/>
        <v>0</v>
      </c>
      <c r="Z135" s="36"/>
      <c r="AA135" s="35">
        <f t="shared" ref="AA135:AB135" si="822">SUM(AA123:AA134)</f>
        <v>0</v>
      </c>
      <c r="AB135" s="34">
        <f t="shared" si="822"/>
        <v>0</v>
      </c>
      <c r="AC135" s="36"/>
      <c r="AD135" s="35">
        <f t="shared" ref="AD135:AE135" si="823">SUM(AD123:AD134)</f>
        <v>1110.308</v>
      </c>
      <c r="AE135" s="34">
        <f t="shared" si="823"/>
        <v>17047.775000000001</v>
      </c>
      <c r="AF135" s="36"/>
      <c r="AG135" s="35">
        <f>SUM(AG123:AG134)</f>
        <v>0</v>
      </c>
      <c r="AH135" s="34">
        <f>SUM(AH123:AH134)</f>
        <v>0</v>
      </c>
      <c r="AI135" s="36"/>
      <c r="AJ135" s="35">
        <f>SUM(AJ123:AJ134)</f>
        <v>0</v>
      </c>
      <c r="AK135" s="34">
        <f>SUM(AK123:AK134)</f>
        <v>0</v>
      </c>
      <c r="AL135" s="36"/>
      <c r="AM135" s="35">
        <f t="shared" ref="AM135:AN135" si="824">SUM(AM123:AM134)</f>
        <v>0</v>
      </c>
      <c r="AN135" s="34">
        <f t="shared" si="824"/>
        <v>0</v>
      </c>
      <c r="AO135" s="36"/>
      <c r="AP135" s="35">
        <f t="shared" ref="AP135:AQ135" si="825">SUM(AP123:AP134)</f>
        <v>0</v>
      </c>
      <c r="AQ135" s="34">
        <f t="shared" si="825"/>
        <v>0</v>
      </c>
      <c r="AR135" s="36"/>
      <c r="AS135" s="35">
        <f t="shared" ref="AS135:AT135" si="826">SUM(AS123:AS134)</f>
        <v>15.2</v>
      </c>
      <c r="AT135" s="34">
        <f t="shared" si="826"/>
        <v>329.92</v>
      </c>
      <c r="AU135" s="36"/>
      <c r="AV135" s="35">
        <f t="shared" ref="AV135:AW135" si="827">SUM(AV123:AV134)</f>
        <v>0.85899999999999999</v>
      </c>
      <c r="AW135" s="34">
        <f t="shared" si="827"/>
        <v>8.5500000000000007</v>
      </c>
      <c r="AX135" s="36"/>
      <c r="AY135" s="35">
        <f t="shared" ref="AY135:AZ135" si="828">SUM(AY123:AY134)</f>
        <v>58.646000000000001</v>
      </c>
      <c r="AZ135" s="34">
        <f t="shared" si="828"/>
        <v>944.899</v>
      </c>
      <c r="BA135" s="36"/>
      <c r="BB135" s="35">
        <f t="shared" ref="BB135:BC135" si="829">SUM(BB123:BB134)</f>
        <v>0</v>
      </c>
      <c r="BC135" s="34">
        <f t="shared" si="829"/>
        <v>0</v>
      </c>
      <c r="BD135" s="36"/>
      <c r="BE135" s="35">
        <f t="shared" ref="BE135:BF135" si="830">SUM(BE123:BE134)</f>
        <v>0</v>
      </c>
      <c r="BF135" s="34">
        <f t="shared" si="830"/>
        <v>0</v>
      </c>
      <c r="BG135" s="36"/>
      <c r="BH135" s="35">
        <f t="shared" ref="BH135:BI135" si="831">SUM(BH123:BH134)</f>
        <v>0</v>
      </c>
      <c r="BI135" s="34">
        <f t="shared" si="831"/>
        <v>0</v>
      </c>
      <c r="BJ135" s="36"/>
      <c r="BK135" s="35">
        <f t="shared" ref="BK135:BL135" si="832">SUM(BK123:BK134)</f>
        <v>0</v>
      </c>
      <c r="BL135" s="34">
        <f t="shared" si="832"/>
        <v>0</v>
      </c>
      <c r="BM135" s="36"/>
      <c r="BN135" s="35">
        <f t="shared" ref="BN135:BO135" si="833">SUM(BN123:BN134)</f>
        <v>16.372</v>
      </c>
      <c r="BO135" s="34">
        <f t="shared" si="833"/>
        <v>313.65999999999997</v>
      </c>
      <c r="BP135" s="36"/>
      <c r="BQ135" s="35">
        <f t="shared" ref="BQ135:BR135" si="834">SUM(BQ123:BQ134)</f>
        <v>0</v>
      </c>
      <c r="BR135" s="34">
        <f t="shared" si="834"/>
        <v>0</v>
      </c>
      <c r="BS135" s="36"/>
      <c r="BT135" s="35">
        <f t="shared" ref="BT135:BU135" si="835">SUM(BT123:BT134)</f>
        <v>66.820000000000007</v>
      </c>
      <c r="BU135" s="34">
        <f t="shared" si="835"/>
        <v>850.82199999999989</v>
      </c>
      <c r="BV135" s="36"/>
      <c r="BW135" s="35">
        <f t="shared" ref="BW135:BX135" si="836">SUM(BW123:BW134)</f>
        <v>0</v>
      </c>
      <c r="BX135" s="34">
        <f t="shared" si="836"/>
        <v>0</v>
      </c>
      <c r="BY135" s="36"/>
      <c r="BZ135" s="35">
        <f>SUM(BZ123:BZ134)</f>
        <v>0</v>
      </c>
      <c r="CA135" s="34">
        <f>SUM(CA123:CA134)</f>
        <v>0</v>
      </c>
      <c r="CB135" s="36"/>
      <c r="CC135" s="35">
        <f t="shared" ref="CC135:CD135" si="837">SUM(CC123:CC134)</f>
        <v>0</v>
      </c>
      <c r="CD135" s="34">
        <f t="shared" si="837"/>
        <v>0</v>
      </c>
      <c r="CE135" s="36"/>
      <c r="CF135" s="35">
        <f>SUM(CF123:CF134)</f>
        <v>0</v>
      </c>
      <c r="CG135" s="34">
        <f>SUM(CG123:CG134)</f>
        <v>0</v>
      </c>
      <c r="CH135" s="36"/>
      <c r="CI135" s="35">
        <f>SUM(CI123:CI134)</f>
        <v>0</v>
      </c>
      <c r="CJ135" s="34">
        <f>SUM(CJ123:CJ134)</f>
        <v>0</v>
      </c>
      <c r="CK135" s="36"/>
      <c r="CL135" s="35">
        <f t="shared" ref="CL135:CM135" si="838">SUM(CL123:CL134)</f>
        <v>0</v>
      </c>
      <c r="CM135" s="34">
        <f t="shared" si="838"/>
        <v>0</v>
      </c>
      <c r="CN135" s="36"/>
      <c r="CO135" s="35">
        <f t="shared" ref="CO135:CP135" si="839">SUM(CO123:CO134)</f>
        <v>2.2610000000000001</v>
      </c>
      <c r="CP135" s="34">
        <f t="shared" si="839"/>
        <v>36.428999999999995</v>
      </c>
      <c r="CQ135" s="36"/>
      <c r="CR135" s="35">
        <f t="shared" ref="CR135:CS135" si="840">SUM(CR123:CR134)</f>
        <v>0</v>
      </c>
      <c r="CS135" s="34">
        <f t="shared" si="840"/>
        <v>0</v>
      </c>
      <c r="CT135" s="36"/>
      <c r="CU135" s="35">
        <f t="shared" ref="CU135:CV135" si="841">SUM(CU123:CU134)</f>
        <v>0</v>
      </c>
      <c r="CV135" s="34">
        <f t="shared" si="841"/>
        <v>0</v>
      </c>
      <c r="CW135" s="36"/>
      <c r="CX135" s="35">
        <f t="shared" ref="CX135:CY135" si="842">SUM(CX123:CX134)</f>
        <v>0</v>
      </c>
      <c r="CY135" s="34">
        <f t="shared" si="842"/>
        <v>0</v>
      </c>
      <c r="CZ135" s="36"/>
      <c r="DA135" s="35">
        <f t="shared" ref="DA135:DB135" si="843">SUM(DA123:DA134)</f>
        <v>0</v>
      </c>
      <c r="DB135" s="34">
        <f t="shared" si="843"/>
        <v>0</v>
      </c>
      <c r="DC135" s="36"/>
      <c r="DD135" s="35">
        <f t="shared" ref="DD135:DE135" si="844">SUM(DD123:DD134)</f>
        <v>23</v>
      </c>
      <c r="DE135" s="34">
        <f t="shared" si="844"/>
        <v>136</v>
      </c>
      <c r="DF135" s="36"/>
      <c r="DG135" s="35">
        <f t="shared" ref="DG135:DH135" si="845">SUM(DG123:DG134)</f>
        <v>0</v>
      </c>
      <c r="DH135" s="34">
        <f t="shared" si="845"/>
        <v>0</v>
      </c>
      <c r="DI135" s="36"/>
      <c r="DJ135" s="35">
        <f t="shared" ref="DJ135:DK135" si="846">SUM(DJ123:DJ134)</f>
        <v>0</v>
      </c>
      <c r="DK135" s="34">
        <f t="shared" si="846"/>
        <v>0</v>
      </c>
      <c r="DL135" s="36"/>
      <c r="DM135" s="35">
        <f t="shared" ref="DM135:DN135" si="847">SUM(DM123:DM134)</f>
        <v>0</v>
      </c>
      <c r="DN135" s="34">
        <f t="shared" si="847"/>
        <v>0</v>
      </c>
      <c r="DO135" s="36"/>
      <c r="DP135" s="35">
        <f t="shared" ref="DP135:DQ135" si="848">SUM(DP123:DP134)</f>
        <v>4.8920000000000003</v>
      </c>
      <c r="DQ135" s="34">
        <f t="shared" si="848"/>
        <v>205.87699999999998</v>
      </c>
      <c r="DR135" s="36"/>
      <c r="DS135" s="35">
        <f t="shared" ref="DS135:DT135" si="849">SUM(DS123:DS134)</f>
        <v>0</v>
      </c>
      <c r="DT135" s="34">
        <f t="shared" si="849"/>
        <v>0</v>
      </c>
      <c r="DU135" s="36"/>
      <c r="DV135" s="35">
        <f t="shared" ref="DV135:DW135" si="850">SUM(DV123:DV134)</f>
        <v>0</v>
      </c>
      <c r="DW135" s="34">
        <f t="shared" si="850"/>
        <v>0</v>
      </c>
      <c r="DX135" s="36"/>
      <c r="DY135" s="35">
        <f t="shared" ref="DY135:DZ135" si="851">SUM(DY123:DY134)</f>
        <v>350.22800000000001</v>
      </c>
      <c r="DZ135" s="34">
        <f t="shared" si="851"/>
        <v>2095.2449999999999</v>
      </c>
      <c r="EA135" s="36"/>
      <c r="EB135" s="35">
        <f t="shared" ref="EB135:EC135" si="852">SUM(EB123:EB134)</f>
        <v>5.3630000000000004</v>
      </c>
      <c r="EC135" s="34">
        <f t="shared" si="852"/>
        <v>74.256</v>
      </c>
      <c r="ED135" s="36"/>
      <c r="EE135" s="35">
        <f t="shared" ref="EE135:EF135" si="853">SUM(EE123:EE134)</f>
        <v>339.83799999999997</v>
      </c>
      <c r="EF135" s="34">
        <f t="shared" si="853"/>
        <v>4035.8139999999999</v>
      </c>
      <c r="EG135" s="36"/>
      <c r="EH135" s="35">
        <f t="shared" ref="EH135:EI135" si="854">SUM(EH123:EH134)</f>
        <v>0</v>
      </c>
      <c r="EI135" s="34">
        <f t="shared" si="854"/>
        <v>0</v>
      </c>
      <c r="EJ135" s="36"/>
      <c r="EK135" s="35">
        <f t="shared" ref="EK135:EL135" si="855">SUM(EK123:EK134)</f>
        <v>0</v>
      </c>
      <c r="EL135" s="34">
        <f t="shared" si="855"/>
        <v>0</v>
      </c>
      <c r="EM135" s="36"/>
      <c r="EN135" s="35">
        <f t="shared" ref="EN135:EO135" si="856">SUM(EN123:EN134)</f>
        <v>0</v>
      </c>
      <c r="EO135" s="34">
        <f t="shared" si="856"/>
        <v>0</v>
      </c>
      <c r="EP135" s="36"/>
      <c r="EQ135" s="35">
        <f t="shared" ref="EQ135:ER135" si="857">SUM(EQ123:EQ134)</f>
        <v>0</v>
      </c>
      <c r="ER135" s="34">
        <f t="shared" si="857"/>
        <v>0</v>
      </c>
      <c r="ES135" s="36"/>
      <c r="ET135" s="35">
        <f t="shared" ref="ET135:EU135" si="858">SUM(ET123:ET134)</f>
        <v>0</v>
      </c>
      <c r="EU135" s="34">
        <f t="shared" si="858"/>
        <v>0</v>
      </c>
      <c r="EV135" s="36"/>
      <c r="EW135" s="35">
        <f t="shared" ref="EW135:EX135" si="859">SUM(EW123:EW134)</f>
        <v>0</v>
      </c>
      <c r="EX135" s="34">
        <f t="shared" si="859"/>
        <v>0</v>
      </c>
      <c r="EY135" s="36"/>
      <c r="EZ135" s="35">
        <f t="shared" ref="EZ135:FA135" si="860">SUM(EZ123:EZ134)</f>
        <v>941.97900000000004</v>
      </c>
      <c r="FA135" s="34">
        <f t="shared" si="860"/>
        <v>13827.315999999999</v>
      </c>
      <c r="FB135" s="36"/>
      <c r="FC135" s="35">
        <f t="shared" ref="FC135:FD135" si="861">SUM(FC123:FC134)</f>
        <v>1288.095</v>
      </c>
      <c r="FD135" s="34">
        <f t="shared" si="861"/>
        <v>20104.879000000001</v>
      </c>
      <c r="FE135" s="36"/>
      <c r="FF135" s="35">
        <f t="shared" ref="FF135:FG135" si="862">SUM(FF123:FF134)</f>
        <v>0</v>
      </c>
      <c r="FG135" s="34">
        <f t="shared" si="862"/>
        <v>0</v>
      </c>
      <c r="FH135" s="36"/>
      <c r="FI135" s="35">
        <f t="shared" ref="FI135:FJ135" si="863">SUM(FI123:FI134)</f>
        <v>1190.8889999999999</v>
      </c>
      <c r="FJ135" s="34">
        <f t="shared" si="863"/>
        <v>10755.936000000002</v>
      </c>
      <c r="FK135" s="36"/>
      <c r="FL135" s="35">
        <f t="shared" ref="FL135:FM135" si="864">SUM(FL123:FL134)</f>
        <v>0</v>
      </c>
      <c r="FM135" s="34">
        <f t="shared" si="864"/>
        <v>0</v>
      </c>
      <c r="FN135" s="36"/>
      <c r="FO135" s="35">
        <f t="shared" ref="FO135:FP135" si="865">SUM(FO123:FO134)</f>
        <v>0</v>
      </c>
      <c r="FP135" s="34">
        <f t="shared" si="865"/>
        <v>0</v>
      </c>
      <c r="FQ135" s="36"/>
      <c r="FR135" s="35">
        <f t="shared" ref="FR135:FS135" si="866">SUM(FR123:FR134)</f>
        <v>0</v>
      </c>
      <c r="FS135" s="34">
        <f t="shared" si="866"/>
        <v>0</v>
      </c>
      <c r="FT135" s="36"/>
      <c r="FU135" s="35">
        <f t="shared" ref="FU135:FV135" si="867">SUM(FU123:FU134)</f>
        <v>0</v>
      </c>
      <c r="FV135" s="34">
        <f t="shared" si="867"/>
        <v>0</v>
      </c>
      <c r="FW135" s="36"/>
      <c r="FX135" s="35">
        <f t="shared" ref="FX135:FY135" si="868">SUM(FX123:FX134)</f>
        <v>0</v>
      </c>
      <c r="FY135" s="34">
        <f t="shared" si="868"/>
        <v>0</v>
      </c>
      <c r="FZ135" s="36"/>
      <c r="GA135" s="35">
        <f t="shared" ref="GA135:GB135" si="869">SUM(GA123:GA134)</f>
        <v>0</v>
      </c>
      <c r="GB135" s="34">
        <f t="shared" si="869"/>
        <v>0</v>
      </c>
      <c r="GC135" s="36"/>
      <c r="GD135" s="35">
        <f t="shared" ref="GD135:GE135" si="870">SUM(GD123:GD134)</f>
        <v>0</v>
      </c>
      <c r="GE135" s="34">
        <f t="shared" si="870"/>
        <v>0</v>
      </c>
      <c r="GF135" s="36"/>
      <c r="GG135" s="35">
        <f t="shared" ref="GG135:GH135" si="871">SUM(GG123:GG134)</f>
        <v>0</v>
      </c>
      <c r="GH135" s="34">
        <f t="shared" si="871"/>
        <v>0</v>
      </c>
      <c r="GI135" s="36"/>
      <c r="GJ135" s="35">
        <f t="shared" ref="GJ135:GK135" si="872">SUM(GJ123:GJ134)</f>
        <v>0</v>
      </c>
      <c r="GK135" s="34">
        <f t="shared" si="872"/>
        <v>0</v>
      </c>
      <c r="GL135" s="36"/>
      <c r="GM135" s="35">
        <f t="shared" ref="GM135:GN135" si="873">SUM(GM123:GM134)</f>
        <v>2</v>
      </c>
      <c r="GN135" s="34">
        <f t="shared" si="873"/>
        <v>24</v>
      </c>
      <c r="GO135" s="36"/>
      <c r="GP135" s="35">
        <f t="shared" ref="GP135:GQ135" si="874">SUM(GP123:GP134)</f>
        <v>0</v>
      </c>
      <c r="GQ135" s="34">
        <f t="shared" si="874"/>
        <v>0</v>
      </c>
      <c r="GR135" s="36"/>
      <c r="GS135" s="35">
        <f t="shared" ref="GS135:GT135" si="875">SUM(GS123:GS134)</f>
        <v>0</v>
      </c>
      <c r="GT135" s="34">
        <f t="shared" si="875"/>
        <v>0</v>
      </c>
      <c r="GU135" s="36"/>
      <c r="GV135" s="35">
        <f t="shared" ref="GV135:GW135" si="876">SUM(GV123:GV134)</f>
        <v>4.9000000000000002E-2</v>
      </c>
      <c r="GW135" s="34">
        <f t="shared" si="876"/>
        <v>0.88800000000000001</v>
      </c>
      <c r="GX135" s="36"/>
      <c r="GY135" s="35">
        <f t="shared" ref="GY135:GZ135" si="877">SUM(GY123:GY134)</f>
        <v>0</v>
      </c>
      <c r="GZ135" s="34">
        <f t="shared" si="877"/>
        <v>0</v>
      </c>
      <c r="HA135" s="36"/>
      <c r="HB135" s="35">
        <f t="shared" ref="HB135:HC135" si="878">SUM(HB123:HB134)</f>
        <v>0</v>
      </c>
      <c r="HC135" s="34">
        <f t="shared" si="878"/>
        <v>0</v>
      </c>
      <c r="HD135" s="36"/>
      <c r="HE135" s="35">
        <f t="shared" ref="HE135:HF135" si="879">SUM(HE123:HE134)</f>
        <v>0.94099999999999995</v>
      </c>
      <c r="HF135" s="34">
        <f t="shared" si="879"/>
        <v>-15.750999999999999</v>
      </c>
      <c r="HG135" s="36"/>
      <c r="HH135" s="35">
        <f t="shared" ref="HH135:HI135" si="880">SUM(HH123:HH134)</f>
        <v>2357.9900000000002</v>
      </c>
      <c r="HI135" s="34">
        <f t="shared" si="880"/>
        <v>14854.609999999999</v>
      </c>
      <c r="HJ135" s="36"/>
      <c r="HK135" s="35">
        <f t="shared" ref="HK135:HL135" si="881">SUM(HK123:HK134)</f>
        <v>0</v>
      </c>
      <c r="HL135" s="34">
        <f t="shared" si="881"/>
        <v>0</v>
      </c>
      <c r="HM135" s="36"/>
      <c r="HN135" s="35">
        <f t="shared" ref="HN135:HO135" si="882">SUM(HN123:HN134)</f>
        <v>0</v>
      </c>
      <c r="HO135" s="34">
        <f t="shared" si="882"/>
        <v>0</v>
      </c>
      <c r="HP135" s="36"/>
      <c r="HQ135" s="35">
        <f t="shared" ref="HQ135:HR135" si="883">SUM(HQ123:HQ134)</f>
        <v>0</v>
      </c>
      <c r="HR135" s="34">
        <f t="shared" si="883"/>
        <v>0</v>
      </c>
      <c r="HS135" s="36"/>
      <c r="HT135" s="35">
        <f t="shared" ref="HT135:HU135" si="884">SUM(HT123:HT134)</f>
        <v>7</v>
      </c>
      <c r="HU135" s="34">
        <f t="shared" si="884"/>
        <v>130.35</v>
      </c>
      <c r="HV135" s="36"/>
      <c r="HW135" s="35">
        <f t="shared" ref="HW135:HX135" si="885">SUM(HW123:HW134)</f>
        <v>0</v>
      </c>
      <c r="HX135" s="34">
        <f t="shared" si="885"/>
        <v>0</v>
      </c>
      <c r="HY135" s="36"/>
      <c r="HZ135" s="35">
        <f t="shared" ref="HZ135:IA135" si="886">SUM(HZ123:HZ134)</f>
        <v>0</v>
      </c>
      <c r="IA135" s="34">
        <f t="shared" si="886"/>
        <v>0</v>
      </c>
      <c r="IB135" s="36"/>
      <c r="IC135" s="35">
        <f t="shared" ref="IC135:ID135" si="887">SUM(IC123:IC134)</f>
        <v>0</v>
      </c>
      <c r="ID135" s="34">
        <f t="shared" si="887"/>
        <v>0</v>
      </c>
      <c r="IE135" s="36"/>
      <c r="IF135" s="35">
        <f t="shared" ref="IF135:IG135" si="888">SUM(IF123:IF134)</f>
        <v>0</v>
      </c>
      <c r="IG135" s="34">
        <f t="shared" si="888"/>
        <v>0</v>
      </c>
      <c r="IH135" s="36"/>
      <c r="II135" s="35">
        <f t="shared" ref="II135:IJ135" si="889">SUM(II123:II134)</f>
        <v>0</v>
      </c>
      <c r="IJ135" s="34">
        <f t="shared" si="889"/>
        <v>0</v>
      </c>
      <c r="IK135" s="36"/>
      <c r="IL135" s="35">
        <f t="shared" ref="IL135:IM135" si="890">SUM(IL123:IL134)</f>
        <v>0</v>
      </c>
      <c r="IM135" s="34">
        <f t="shared" si="890"/>
        <v>0</v>
      </c>
      <c r="IN135" s="36"/>
      <c r="IO135" s="35">
        <f t="shared" ref="IO135:IP135" si="891">SUM(IO123:IO134)</f>
        <v>0</v>
      </c>
      <c r="IP135" s="34">
        <f t="shared" si="891"/>
        <v>0</v>
      </c>
      <c r="IQ135" s="36"/>
      <c r="IR135" s="35">
        <f t="shared" ref="IR135:IS135" si="892">SUM(IR123:IR134)</f>
        <v>0</v>
      </c>
      <c r="IS135" s="34">
        <f t="shared" si="892"/>
        <v>0</v>
      </c>
      <c r="IT135" s="36"/>
      <c r="IU135" s="35">
        <f t="shared" ref="IU135:IV135" si="893">SUM(IU123:IU134)</f>
        <v>483.8</v>
      </c>
      <c r="IV135" s="34">
        <f t="shared" si="893"/>
        <v>6027.4920000000011</v>
      </c>
      <c r="IW135" s="36"/>
      <c r="IX135" s="35">
        <f t="shared" ref="IX135:IY135" si="894">SUM(IX123:IX134)</f>
        <v>7508.6950000000006</v>
      </c>
      <c r="IY135" s="34">
        <f t="shared" si="894"/>
        <v>97145.596000000005</v>
      </c>
      <c r="IZ135" s="36"/>
      <c r="JA135" s="35">
        <f t="shared" si="580"/>
        <v>15788.094000000001</v>
      </c>
      <c r="JB135" s="36">
        <f t="shared" si="581"/>
        <v>189166.48200000002</v>
      </c>
    </row>
    <row r="136" spans="1:262" ht="15" customHeight="1" x14ac:dyDescent="0.3">
      <c r="A136" s="43">
        <v>2014</v>
      </c>
      <c r="B136" s="44" t="s">
        <v>2</v>
      </c>
      <c r="C136" s="6">
        <v>0</v>
      </c>
      <c r="D136" s="5">
        <v>0</v>
      </c>
      <c r="E136" s="8">
        <v>0</v>
      </c>
      <c r="F136" s="6">
        <v>1.988</v>
      </c>
      <c r="G136" s="5">
        <v>49.66</v>
      </c>
      <c r="H136" s="8">
        <f t="shared" ref="H136" si="895">G136/F136*1000</f>
        <v>24979.879275653922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93.019000000000005</v>
      </c>
      <c r="AE136" s="5">
        <v>1367.34</v>
      </c>
      <c r="AF136" s="8">
        <f t="shared" ref="AF136" si="896">AE136/AD136*1000</f>
        <v>14699.577505670883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0.11799999999999999</v>
      </c>
      <c r="AZ136" s="5">
        <v>5.8</v>
      </c>
      <c r="BA136" s="8">
        <f t="shared" ref="BA136" si="897">AZ136/AY136*1000</f>
        <v>49152.542372881355</v>
      </c>
      <c r="BB136" s="6">
        <v>0</v>
      </c>
      <c r="BC136" s="5">
        <v>0</v>
      </c>
      <c r="BD136" s="8">
        <f t="shared" ref="BD136:BD147" si="898">IF(BB136=0,0,BC136/BB136*1000)</f>
        <v>0</v>
      </c>
      <c r="BE136" s="6">
        <v>0</v>
      </c>
      <c r="BF136" s="5">
        <v>0</v>
      </c>
      <c r="BG136" s="8">
        <v>0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f t="shared" ref="BM136:BM147" si="899">IF(BK136=0,0,BL136/BK136*1000)</f>
        <v>0</v>
      </c>
      <c r="BN136" s="6">
        <v>8.8000000000000007</v>
      </c>
      <c r="BO136" s="5">
        <v>170.12</v>
      </c>
      <c r="BP136" s="8">
        <f t="shared" ref="BP136" si="900">BO136/BN136*1000</f>
        <v>19331.818181818184</v>
      </c>
      <c r="BQ136" s="6">
        <v>0</v>
      </c>
      <c r="BR136" s="5">
        <v>0</v>
      </c>
      <c r="BS136" s="8">
        <v>0</v>
      </c>
      <c r="BT136" s="6">
        <v>4.9880000000000004</v>
      </c>
      <c r="BU136" s="5">
        <v>104.33</v>
      </c>
      <c r="BV136" s="8">
        <f t="shared" ref="BV136:BV147" si="901">BU136/BT136*1000</f>
        <v>20916.198877305535</v>
      </c>
      <c r="BW136" s="6">
        <v>0</v>
      </c>
      <c r="BX136" s="5">
        <v>0</v>
      </c>
      <c r="BY136" s="8">
        <f t="shared" ref="BY136:BY147" si="902">IF(BW136=0,0,BX136/BW136*1000)</f>
        <v>0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0</v>
      </c>
      <c r="DW136" s="5">
        <v>0</v>
      </c>
      <c r="DX136" s="8">
        <v>0</v>
      </c>
      <c r="DY136" s="6">
        <v>7.8360000000000003</v>
      </c>
      <c r="DZ136" s="5">
        <v>137.30000000000001</v>
      </c>
      <c r="EA136" s="8">
        <f t="shared" ref="EA136" si="903">DZ136/DY136*1000</f>
        <v>17521.694742215415</v>
      </c>
      <c r="EB136" s="6">
        <v>0</v>
      </c>
      <c r="EC136" s="5">
        <v>0</v>
      </c>
      <c r="ED136" s="8">
        <v>0</v>
      </c>
      <c r="EE136" s="6">
        <v>32.209000000000003</v>
      </c>
      <c r="EF136" s="5">
        <v>315.05</v>
      </c>
      <c r="EG136" s="8">
        <f t="shared" ref="EG136" si="904">EF136/EE136*1000</f>
        <v>9781.4275513055345</v>
      </c>
      <c r="EH136" s="6">
        <v>0</v>
      </c>
      <c r="EI136" s="5">
        <v>0</v>
      </c>
      <c r="EJ136" s="8">
        <v>0</v>
      </c>
      <c r="EK136" s="6">
        <v>0</v>
      </c>
      <c r="EL136" s="5">
        <v>0</v>
      </c>
      <c r="EM136" s="8">
        <v>0</v>
      </c>
      <c r="EN136" s="6">
        <v>0</v>
      </c>
      <c r="EO136" s="5">
        <v>0</v>
      </c>
      <c r="EP136" s="8">
        <v>0</v>
      </c>
      <c r="EQ136" s="6">
        <v>0</v>
      </c>
      <c r="ER136" s="5">
        <v>0</v>
      </c>
      <c r="ES136" s="8">
        <v>0</v>
      </c>
      <c r="ET136" s="6">
        <v>0</v>
      </c>
      <c r="EU136" s="5">
        <v>0</v>
      </c>
      <c r="EV136" s="8">
        <v>0</v>
      </c>
      <c r="EW136" s="6">
        <v>0</v>
      </c>
      <c r="EX136" s="5">
        <v>0</v>
      </c>
      <c r="EY136" s="8">
        <v>0</v>
      </c>
      <c r="EZ136" s="6">
        <v>8.5779999999999994</v>
      </c>
      <c r="FA136" s="5">
        <v>124.69</v>
      </c>
      <c r="FB136" s="8">
        <f t="shared" ref="FB136" si="905">FA136/EZ136*1000</f>
        <v>14536.022382839823</v>
      </c>
      <c r="FC136" s="6">
        <v>287.02499999999998</v>
      </c>
      <c r="FD136" s="5">
        <v>4650.92</v>
      </c>
      <c r="FE136" s="8">
        <f t="shared" ref="FE136" si="906">FD136/FC136*1000</f>
        <v>16203.884679034929</v>
      </c>
      <c r="FF136" s="6">
        <v>0</v>
      </c>
      <c r="FG136" s="5">
        <v>0</v>
      </c>
      <c r="FH136" s="8">
        <v>0</v>
      </c>
      <c r="FI136" s="6">
        <v>65.001999999999995</v>
      </c>
      <c r="FJ136" s="5">
        <v>424.27</v>
      </c>
      <c r="FK136" s="8">
        <f t="shared" ref="FK136" si="907">FJ136/FI136*1000</f>
        <v>6527.0299375403838</v>
      </c>
      <c r="FL136" s="6">
        <v>0</v>
      </c>
      <c r="FM136" s="5">
        <v>0</v>
      </c>
      <c r="FN136" s="8">
        <v>0</v>
      </c>
      <c r="FO136" s="6">
        <v>0</v>
      </c>
      <c r="FP136" s="5">
        <v>0</v>
      </c>
      <c r="FQ136" s="8">
        <v>0</v>
      </c>
      <c r="FR136" s="6">
        <v>0</v>
      </c>
      <c r="FS136" s="5">
        <v>0</v>
      </c>
      <c r="FT136" s="8">
        <v>0</v>
      </c>
      <c r="FU136" s="6">
        <v>0</v>
      </c>
      <c r="FV136" s="5">
        <v>0</v>
      </c>
      <c r="FW136" s="8">
        <v>0</v>
      </c>
      <c r="FX136" s="6">
        <v>0</v>
      </c>
      <c r="FY136" s="5">
        <v>0</v>
      </c>
      <c r="FZ136" s="8">
        <v>0</v>
      </c>
      <c r="GA136" s="6">
        <v>0</v>
      </c>
      <c r="GB136" s="5">
        <v>0</v>
      </c>
      <c r="GC136" s="8">
        <v>0</v>
      </c>
      <c r="GD136" s="6">
        <v>0</v>
      </c>
      <c r="GE136" s="5">
        <v>0</v>
      </c>
      <c r="GF136" s="8">
        <v>0</v>
      </c>
      <c r="GG136" s="6">
        <v>0</v>
      </c>
      <c r="GH136" s="5">
        <v>0</v>
      </c>
      <c r="GI136" s="8">
        <v>0</v>
      </c>
      <c r="GJ136" s="6">
        <v>0</v>
      </c>
      <c r="GK136" s="5">
        <v>0</v>
      </c>
      <c r="GL136" s="8">
        <v>0</v>
      </c>
      <c r="GM136" s="6">
        <v>0</v>
      </c>
      <c r="GN136" s="5">
        <v>0</v>
      </c>
      <c r="GO136" s="8">
        <v>0</v>
      </c>
      <c r="GP136" s="6">
        <v>0</v>
      </c>
      <c r="GQ136" s="5">
        <v>0</v>
      </c>
      <c r="GR136" s="8">
        <v>0</v>
      </c>
      <c r="GS136" s="6">
        <v>0</v>
      </c>
      <c r="GT136" s="5">
        <v>0</v>
      </c>
      <c r="GU136" s="8">
        <v>0</v>
      </c>
      <c r="GV136" s="6">
        <v>0</v>
      </c>
      <c r="GW136" s="5">
        <v>0</v>
      </c>
      <c r="GX136" s="8">
        <v>0</v>
      </c>
      <c r="GY136" s="6">
        <v>0</v>
      </c>
      <c r="GZ136" s="5">
        <v>0</v>
      </c>
      <c r="HA136" s="8">
        <v>0</v>
      </c>
      <c r="HB136" s="6">
        <v>0</v>
      </c>
      <c r="HC136" s="5">
        <v>0</v>
      </c>
      <c r="HD136" s="8">
        <v>0</v>
      </c>
      <c r="HE136" s="6">
        <v>0</v>
      </c>
      <c r="HF136" s="5">
        <v>0</v>
      </c>
      <c r="HG136" s="8">
        <v>0</v>
      </c>
      <c r="HH136" s="6">
        <v>256.07</v>
      </c>
      <c r="HI136" s="5">
        <v>1651.41</v>
      </c>
      <c r="HJ136" s="8">
        <f t="shared" ref="HJ136" si="908">HI136/HH136*1000</f>
        <v>6449.0568985043155</v>
      </c>
      <c r="HK136" s="6">
        <v>16</v>
      </c>
      <c r="HL136" s="5">
        <v>283.67</v>
      </c>
      <c r="HM136" s="8">
        <f t="shared" ref="HM136" si="909">HL136/HK136*1000</f>
        <v>17729.375</v>
      </c>
      <c r="HN136" s="6">
        <v>0</v>
      </c>
      <c r="HO136" s="5">
        <v>0</v>
      </c>
      <c r="HP136" s="8">
        <v>0</v>
      </c>
      <c r="HQ136" s="6">
        <v>0</v>
      </c>
      <c r="HR136" s="5">
        <v>0</v>
      </c>
      <c r="HS136" s="8">
        <v>0</v>
      </c>
      <c r="HT136" s="6">
        <v>0</v>
      </c>
      <c r="HU136" s="5">
        <v>0</v>
      </c>
      <c r="HV136" s="8">
        <v>0</v>
      </c>
      <c r="HW136" s="6">
        <v>0</v>
      </c>
      <c r="HX136" s="5">
        <v>0</v>
      </c>
      <c r="HY136" s="8">
        <v>0</v>
      </c>
      <c r="HZ136" s="6">
        <v>0</v>
      </c>
      <c r="IA136" s="5">
        <v>0</v>
      </c>
      <c r="IB136" s="8">
        <v>0</v>
      </c>
      <c r="IC136" s="6">
        <v>0</v>
      </c>
      <c r="ID136" s="5">
        <v>0</v>
      </c>
      <c r="IE136" s="8">
        <v>0</v>
      </c>
      <c r="IF136" s="6">
        <v>0</v>
      </c>
      <c r="IG136" s="5">
        <v>0</v>
      </c>
      <c r="IH136" s="8">
        <v>0</v>
      </c>
      <c r="II136" s="6">
        <v>0</v>
      </c>
      <c r="IJ136" s="5">
        <v>0</v>
      </c>
      <c r="IK136" s="8">
        <v>0</v>
      </c>
      <c r="IL136" s="6">
        <v>0</v>
      </c>
      <c r="IM136" s="5">
        <v>0</v>
      </c>
      <c r="IN136" s="8">
        <v>0</v>
      </c>
      <c r="IO136" s="6">
        <v>0</v>
      </c>
      <c r="IP136" s="5">
        <v>0</v>
      </c>
      <c r="IQ136" s="8">
        <v>0</v>
      </c>
      <c r="IR136" s="6">
        <v>0</v>
      </c>
      <c r="IS136" s="5">
        <v>0</v>
      </c>
      <c r="IT136" s="8">
        <v>0</v>
      </c>
      <c r="IU136" s="6">
        <v>50.244999999999997</v>
      </c>
      <c r="IV136" s="5">
        <v>509.4</v>
      </c>
      <c r="IW136" s="8">
        <f t="shared" ref="IW136" si="910">IV136/IU136*1000</f>
        <v>10138.322221116528</v>
      </c>
      <c r="IX136" s="6">
        <v>30.675000000000001</v>
      </c>
      <c r="IY136" s="5">
        <v>394.72</v>
      </c>
      <c r="IZ136" s="8">
        <f t="shared" ref="IZ136" si="911">IY136/IX136*1000</f>
        <v>12867.807660961695</v>
      </c>
      <c r="JA136" s="6">
        <f t="shared" ref="JA136:JA148" si="912">SUM(C136,F136,I136,L136,R136,U136,X136,AD136,AM136,AP136,AS136,AV136,AY136,BE136,BH136,BN136,BQ136,CC136,CL136,CO136,CR136,CU136,CX136,DD136,DG136,DJ136,DM136,DP136,DS136,DV136,DY136,EB136,EE136,EH136,EQ136,ET136,EW136,EZ136,FC136,FF136,FI136,FL136,FO136,FR136,FU136,FX136,GA136,GG136,GM136,GV136,GY136,HB136,HE136,HH136,HK136,HN136,BT136,HQ136,HT136,HW136,HZ136,IC136,IF136,II136,IL136,IO136,IR136,IU136,IX136+AJ136+CF136)</f>
        <v>862.553</v>
      </c>
      <c r="JB136" s="8">
        <f t="shared" ref="JB136:JB148" si="913">SUM(D136,G136,J136,M136,S136,V136,Y136,AE136,AN136,AQ136,AT136,AW136,AZ136,BF136,BI136,BO136,BR136,CD136,CM136,CP136,CS136,CV136,CY136,DE136,DH136,DK136,DN136,DQ136,DT136,DW136,DZ136,EC136,EF136,EI136,ER136,EU136,EX136,FA136,FD136,FG136,FJ136,FM136,FP136,FS136,FV136,FY136,GB136,GH136,GN136,GW136,GZ136,HC136,HF136,HI136,HL136,HO136,BU136,HR136,HU136,HX136,IA136,ID136,IG136,IJ136,IM136,IP136,IS136,IV136,IY136+AK136+CG136)</f>
        <v>10188.679999999998</v>
      </c>
    </row>
    <row r="137" spans="1:262" ht="15" customHeight="1" x14ac:dyDescent="0.3">
      <c r="A137" s="43">
        <v>2014</v>
      </c>
      <c r="B137" s="44" t="s">
        <v>3</v>
      </c>
      <c r="C137" s="6">
        <v>0</v>
      </c>
      <c r="D137" s="5">
        <v>0</v>
      </c>
      <c r="E137" s="8">
        <v>0</v>
      </c>
      <c r="F137" s="6">
        <v>0.22</v>
      </c>
      <c r="G137" s="5">
        <v>4.18</v>
      </c>
      <c r="H137" s="8">
        <f t="shared" ref="H137" si="914">G137/F137*1000</f>
        <v>19000</v>
      </c>
      <c r="I137" s="6">
        <v>0</v>
      </c>
      <c r="J137" s="5">
        <v>0</v>
      </c>
      <c r="K137" s="8">
        <v>0</v>
      </c>
      <c r="L137" s="6">
        <v>0</v>
      </c>
      <c r="M137" s="5">
        <v>0</v>
      </c>
      <c r="N137" s="8">
        <v>0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310.94900000000001</v>
      </c>
      <c r="AE137" s="5">
        <v>5174.09</v>
      </c>
      <c r="AF137" s="8">
        <f t="shared" ref="AF137" si="915">AE137/AD137*1000</f>
        <v>16639.674030146423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v>0</v>
      </c>
      <c r="AP137" s="6">
        <v>8.9999999999999993E-3</v>
      </c>
      <c r="AQ137" s="5">
        <v>0.28000000000000003</v>
      </c>
      <c r="AR137" s="8">
        <f t="shared" ref="AR137" si="916">AQ137/AP137*1000</f>
        <v>31111.111111111117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4.4489999999999998</v>
      </c>
      <c r="AZ137" s="5">
        <v>119.96</v>
      </c>
      <c r="BA137" s="8">
        <f t="shared" ref="BA137" si="917">AZ137/AY137*1000</f>
        <v>26963.362553382784</v>
      </c>
      <c r="BB137" s="6">
        <v>0</v>
      </c>
      <c r="BC137" s="5">
        <v>0</v>
      </c>
      <c r="BD137" s="8">
        <f t="shared" si="898"/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f t="shared" si="899"/>
        <v>0</v>
      </c>
      <c r="BN137" s="6">
        <v>7.38</v>
      </c>
      <c r="BO137" s="5">
        <v>141.77000000000001</v>
      </c>
      <c r="BP137" s="8">
        <f t="shared" ref="BP137" si="918">BO137/BN137*1000</f>
        <v>19210.027100271007</v>
      </c>
      <c r="BQ137" s="6">
        <v>0</v>
      </c>
      <c r="BR137" s="5">
        <v>0</v>
      </c>
      <c r="BS137" s="8">
        <v>0</v>
      </c>
      <c r="BT137" s="6">
        <v>5.4029999999999996</v>
      </c>
      <c r="BU137" s="5">
        <v>133.36000000000001</v>
      </c>
      <c r="BV137" s="8">
        <f t="shared" si="901"/>
        <v>24682.583749768652</v>
      </c>
      <c r="BW137" s="6">
        <v>0</v>
      </c>
      <c r="BX137" s="5">
        <v>0</v>
      </c>
      <c r="BY137" s="8">
        <f t="shared" si="902"/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</v>
      </c>
      <c r="DW137" s="5">
        <v>0</v>
      </c>
      <c r="DX137" s="8">
        <v>0</v>
      </c>
      <c r="DY137" s="6">
        <v>12.548</v>
      </c>
      <c r="DZ137" s="5">
        <v>183.89</v>
      </c>
      <c r="EA137" s="8">
        <f t="shared" ref="EA137" si="919">DZ137/DY137*1000</f>
        <v>14654.925087663372</v>
      </c>
      <c r="EB137" s="6">
        <v>0</v>
      </c>
      <c r="EC137" s="5">
        <v>0</v>
      </c>
      <c r="ED137" s="8">
        <v>0</v>
      </c>
      <c r="EE137" s="6">
        <v>55.52</v>
      </c>
      <c r="EF137" s="5">
        <v>654.54999999999995</v>
      </c>
      <c r="EG137" s="8">
        <f t="shared" ref="EG137" si="920">EF137/EE137*1000</f>
        <v>11789.445244956771</v>
      </c>
      <c r="EH137" s="6">
        <v>0</v>
      </c>
      <c r="EI137" s="5">
        <v>0</v>
      </c>
      <c r="EJ137" s="8">
        <v>0</v>
      </c>
      <c r="EK137" s="6">
        <v>0</v>
      </c>
      <c r="EL137" s="5">
        <v>0</v>
      </c>
      <c r="EM137" s="8">
        <v>0</v>
      </c>
      <c r="EN137" s="6">
        <v>0</v>
      </c>
      <c r="EO137" s="5">
        <v>0</v>
      </c>
      <c r="EP137" s="8">
        <v>0</v>
      </c>
      <c r="EQ137" s="6">
        <v>0</v>
      </c>
      <c r="ER137" s="5">
        <v>0</v>
      </c>
      <c r="ES137" s="8">
        <v>0</v>
      </c>
      <c r="ET137" s="6">
        <v>0</v>
      </c>
      <c r="EU137" s="5">
        <v>0</v>
      </c>
      <c r="EV137" s="8">
        <v>0</v>
      </c>
      <c r="EW137" s="6">
        <v>0</v>
      </c>
      <c r="EX137" s="5">
        <v>0</v>
      </c>
      <c r="EY137" s="8">
        <v>0</v>
      </c>
      <c r="EZ137" s="6">
        <v>5.7119999999999997</v>
      </c>
      <c r="FA137" s="5">
        <v>95.14</v>
      </c>
      <c r="FB137" s="8">
        <f t="shared" ref="FB137" si="921">FA137/EZ137*1000</f>
        <v>16656.162464985995</v>
      </c>
      <c r="FC137" s="6">
        <v>110.529</v>
      </c>
      <c r="FD137" s="5">
        <v>1759.13</v>
      </c>
      <c r="FE137" s="8">
        <f t="shared" ref="FE137" si="922">FD137/FC137*1000</f>
        <v>15915.551574699855</v>
      </c>
      <c r="FF137" s="6">
        <v>0</v>
      </c>
      <c r="FG137" s="5">
        <v>0</v>
      </c>
      <c r="FH137" s="8">
        <v>0</v>
      </c>
      <c r="FI137" s="6">
        <v>65.650000000000006</v>
      </c>
      <c r="FJ137" s="5">
        <v>426.73</v>
      </c>
      <c r="FK137" s="8">
        <f t="shared" ref="FK137" si="923">FJ137/FI137*1000</f>
        <v>6500.0761614622998</v>
      </c>
      <c r="FL137" s="6">
        <v>0</v>
      </c>
      <c r="FM137" s="5">
        <v>0</v>
      </c>
      <c r="FN137" s="8">
        <v>0</v>
      </c>
      <c r="FO137" s="6">
        <v>0</v>
      </c>
      <c r="FP137" s="5">
        <v>0</v>
      </c>
      <c r="FQ137" s="8">
        <v>0</v>
      </c>
      <c r="FR137" s="6">
        <v>0</v>
      </c>
      <c r="FS137" s="5">
        <v>0</v>
      </c>
      <c r="FT137" s="8">
        <v>0</v>
      </c>
      <c r="FU137" s="6">
        <v>0</v>
      </c>
      <c r="FV137" s="5">
        <v>0</v>
      </c>
      <c r="FW137" s="8">
        <v>0</v>
      </c>
      <c r="FX137" s="6">
        <v>0</v>
      </c>
      <c r="FY137" s="5">
        <v>0</v>
      </c>
      <c r="FZ137" s="8">
        <v>0</v>
      </c>
      <c r="GA137" s="6">
        <v>0</v>
      </c>
      <c r="GB137" s="5">
        <v>0</v>
      </c>
      <c r="GC137" s="8">
        <v>0</v>
      </c>
      <c r="GD137" s="6">
        <v>0</v>
      </c>
      <c r="GE137" s="5">
        <v>0</v>
      </c>
      <c r="GF137" s="8">
        <v>0</v>
      </c>
      <c r="GG137" s="6">
        <v>0</v>
      </c>
      <c r="GH137" s="5">
        <v>0</v>
      </c>
      <c r="GI137" s="8">
        <v>0</v>
      </c>
      <c r="GJ137" s="6">
        <v>0</v>
      </c>
      <c r="GK137" s="5">
        <v>0</v>
      </c>
      <c r="GL137" s="8">
        <v>0</v>
      </c>
      <c r="GM137" s="6">
        <v>0</v>
      </c>
      <c r="GN137" s="5">
        <v>0</v>
      </c>
      <c r="GO137" s="8">
        <v>0</v>
      </c>
      <c r="GP137" s="6">
        <v>0</v>
      </c>
      <c r="GQ137" s="5">
        <v>0</v>
      </c>
      <c r="GR137" s="8">
        <v>0</v>
      </c>
      <c r="GS137" s="6">
        <v>0</v>
      </c>
      <c r="GT137" s="5">
        <v>0</v>
      </c>
      <c r="GU137" s="8">
        <v>0</v>
      </c>
      <c r="GV137" s="6">
        <v>0</v>
      </c>
      <c r="GW137" s="5">
        <v>0</v>
      </c>
      <c r="GX137" s="8">
        <v>0</v>
      </c>
      <c r="GY137" s="6">
        <v>0</v>
      </c>
      <c r="GZ137" s="5">
        <v>0</v>
      </c>
      <c r="HA137" s="8">
        <v>0</v>
      </c>
      <c r="HB137" s="6">
        <v>0</v>
      </c>
      <c r="HC137" s="5">
        <v>0</v>
      </c>
      <c r="HD137" s="8">
        <v>0</v>
      </c>
      <c r="HE137" s="6">
        <v>0</v>
      </c>
      <c r="HF137" s="5">
        <v>0</v>
      </c>
      <c r="HG137" s="8">
        <v>0</v>
      </c>
      <c r="HH137" s="6">
        <v>0</v>
      </c>
      <c r="HI137" s="5">
        <v>0</v>
      </c>
      <c r="HJ137" s="8">
        <v>0</v>
      </c>
      <c r="HK137" s="6">
        <v>0</v>
      </c>
      <c r="HL137" s="5">
        <v>0</v>
      </c>
      <c r="HM137" s="8">
        <v>0</v>
      </c>
      <c r="HN137" s="6">
        <v>0</v>
      </c>
      <c r="HO137" s="5">
        <v>0</v>
      </c>
      <c r="HP137" s="8">
        <v>0</v>
      </c>
      <c r="HQ137" s="6">
        <v>0</v>
      </c>
      <c r="HR137" s="5">
        <v>0</v>
      </c>
      <c r="HS137" s="8">
        <v>0</v>
      </c>
      <c r="HT137" s="6">
        <v>6.0000000000000001E-3</v>
      </c>
      <c r="HU137" s="5">
        <v>0.15</v>
      </c>
      <c r="HV137" s="8">
        <f t="shared" ref="HV137" si="924">HU137/HT137*1000</f>
        <v>25000</v>
      </c>
      <c r="HW137" s="6">
        <v>0</v>
      </c>
      <c r="HX137" s="5">
        <v>0</v>
      </c>
      <c r="HY137" s="8">
        <v>0</v>
      </c>
      <c r="HZ137" s="6">
        <v>0</v>
      </c>
      <c r="IA137" s="5">
        <v>0</v>
      </c>
      <c r="IB137" s="8">
        <v>0</v>
      </c>
      <c r="IC137" s="6">
        <v>0</v>
      </c>
      <c r="ID137" s="5">
        <v>0</v>
      </c>
      <c r="IE137" s="8">
        <v>0</v>
      </c>
      <c r="IF137" s="6">
        <v>0</v>
      </c>
      <c r="IG137" s="5">
        <v>0</v>
      </c>
      <c r="IH137" s="8">
        <v>0</v>
      </c>
      <c r="II137" s="6">
        <v>0</v>
      </c>
      <c r="IJ137" s="5">
        <v>0</v>
      </c>
      <c r="IK137" s="8">
        <v>0</v>
      </c>
      <c r="IL137" s="6">
        <v>0</v>
      </c>
      <c r="IM137" s="5">
        <v>0</v>
      </c>
      <c r="IN137" s="8">
        <v>0</v>
      </c>
      <c r="IO137" s="6">
        <v>0</v>
      </c>
      <c r="IP137" s="5">
        <v>0</v>
      </c>
      <c r="IQ137" s="8">
        <v>0</v>
      </c>
      <c r="IR137" s="6">
        <v>0</v>
      </c>
      <c r="IS137" s="5">
        <v>0</v>
      </c>
      <c r="IT137" s="8">
        <v>0</v>
      </c>
      <c r="IU137" s="6">
        <v>42.856999999999999</v>
      </c>
      <c r="IV137" s="5">
        <v>373.32</v>
      </c>
      <c r="IW137" s="8">
        <f t="shared" ref="IW137" si="925">IV137/IU137*1000</f>
        <v>8710.8290360967858</v>
      </c>
      <c r="IX137" s="6">
        <v>106.11499999999999</v>
      </c>
      <c r="IY137" s="5">
        <v>1737.45</v>
      </c>
      <c r="IZ137" s="8">
        <f t="shared" ref="IZ137" si="926">IY137/IX137*1000</f>
        <v>16373.274277906045</v>
      </c>
      <c r="JA137" s="6">
        <f t="shared" si="912"/>
        <v>727.34699999999998</v>
      </c>
      <c r="JB137" s="8">
        <f t="shared" si="913"/>
        <v>10804.000000000002</v>
      </c>
    </row>
    <row r="138" spans="1:262" ht="15" customHeight="1" x14ac:dyDescent="0.3">
      <c r="A138" s="43">
        <v>2014</v>
      </c>
      <c r="B138" s="44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509.11200000000002</v>
      </c>
      <c r="AE138" s="5">
        <v>4440.13</v>
      </c>
      <c r="AF138" s="8">
        <f t="shared" ref="AF138" si="927">AE138/AD138*1000</f>
        <v>8721.3226166344539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8.8659999999999997</v>
      </c>
      <c r="AZ138" s="5">
        <v>38.81</v>
      </c>
      <c r="BA138" s="8">
        <f t="shared" ref="BA138" si="928">AZ138/AY138*1000</f>
        <v>4377.3967967516364</v>
      </c>
      <c r="BB138" s="6">
        <v>0</v>
      </c>
      <c r="BC138" s="5">
        <v>0</v>
      </c>
      <c r="BD138" s="8">
        <f t="shared" si="898"/>
        <v>0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f t="shared" si="899"/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7.0830000000000002</v>
      </c>
      <c r="BU138" s="5">
        <v>130.04</v>
      </c>
      <c r="BV138" s="8">
        <f t="shared" si="901"/>
        <v>18359.452209515741</v>
      </c>
      <c r="BW138" s="6">
        <v>0</v>
      </c>
      <c r="BX138" s="5">
        <v>0</v>
      </c>
      <c r="BY138" s="8">
        <f t="shared" si="902"/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0</v>
      </c>
      <c r="DW138" s="5">
        <v>0</v>
      </c>
      <c r="DX138" s="8">
        <v>0</v>
      </c>
      <c r="DY138" s="6">
        <v>70.103999999999999</v>
      </c>
      <c r="DZ138" s="5">
        <v>1007.55</v>
      </c>
      <c r="EA138" s="8">
        <f t="shared" ref="EA138" si="929">DZ138/DY138*1000</f>
        <v>14372.218418349879</v>
      </c>
      <c r="EB138" s="6">
        <v>0</v>
      </c>
      <c r="EC138" s="5">
        <v>0</v>
      </c>
      <c r="ED138" s="8">
        <v>0</v>
      </c>
      <c r="EE138" s="6">
        <v>9.8719999999999999</v>
      </c>
      <c r="EF138" s="5">
        <v>113.19</v>
      </c>
      <c r="EG138" s="8">
        <f t="shared" ref="EG138" si="930">EF138/EE138*1000</f>
        <v>11465.761750405185</v>
      </c>
      <c r="EH138" s="6">
        <v>0</v>
      </c>
      <c r="EI138" s="5">
        <v>0</v>
      </c>
      <c r="EJ138" s="8">
        <v>0</v>
      </c>
      <c r="EK138" s="6">
        <v>0</v>
      </c>
      <c r="EL138" s="5">
        <v>0</v>
      </c>
      <c r="EM138" s="8">
        <v>0</v>
      </c>
      <c r="EN138" s="6">
        <v>0</v>
      </c>
      <c r="EO138" s="5">
        <v>0</v>
      </c>
      <c r="EP138" s="8">
        <v>0</v>
      </c>
      <c r="EQ138" s="6">
        <v>0</v>
      </c>
      <c r="ER138" s="5">
        <v>0</v>
      </c>
      <c r="ES138" s="8">
        <v>0</v>
      </c>
      <c r="ET138" s="6">
        <v>0</v>
      </c>
      <c r="EU138" s="5">
        <v>0</v>
      </c>
      <c r="EV138" s="8">
        <v>0</v>
      </c>
      <c r="EW138" s="6">
        <v>0</v>
      </c>
      <c r="EX138" s="5">
        <v>0</v>
      </c>
      <c r="EY138" s="8">
        <v>0</v>
      </c>
      <c r="EZ138" s="6">
        <v>5.7329999999999997</v>
      </c>
      <c r="FA138" s="5">
        <v>100.1</v>
      </c>
      <c r="FB138" s="8">
        <f t="shared" ref="FB138" si="931">FA138/EZ138*1000</f>
        <v>17460.317460317459</v>
      </c>
      <c r="FC138" s="6">
        <v>503.60899999999998</v>
      </c>
      <c r="FD138" s="5">
        <v>8574.2900000000009</v>
      </c>
      <c r="FE138" s="8">
        <f t="shared" ref="FE138" si="932">FD138/FC138*1000</f>
        <v>17025.688579830785</v>
      </c>
      <c r="FF138" s="6">
        <v>0</v>
      </c>
      <c r="FG138" s="5">
        <v>0</v>
      </c>
      <c r="FH138" s="8">
        <v>0</v>
      </c>
      <c r="FI138" s="6">
        <v>198.14</v>
      </c>
      <c r="FJ138" s="5">
        <v>1380.21</v>
      </c>
      <c r="FK138" s="8">
        <f t="shared" ref="FK138" si="933">FJ138/FI138*1000</f>
        <v>6965.8322398304235</v>
      </c>
      <c r="FL138" s="6">
        <v>0</v>
      </c>
      <c r="FM138" s="5">
        <v>0</v>
      </c>
      <c r="FN138" s="8">
        <v>0</v>
      </c>
      <c r="FO138" s="6">
        <v>0</v>
      </c>
      <c r="FP138" s="5">
        <v>0</v>
      </c>
      <c r="FQ138" s="8">
        <v>0</v>
      </c>
      <c r="FR138" s="6">
        <v>0</v>
      </c>
      <c r="FS138" s="5">
        <v>0</v>
      </c>
      <c r="FT138" s="8">
        <v>0</v>
      </c>
      <c r="FU138" s="6">
        <v>0</v>
      </c>
      <c r="FV138" s="5">
        <v>0</v>
      </c>
      <c r="FW138" s="8">
        <v>0</v>
      </c>
      <c r="FX138" s="6">
        <v>0</v>
      </c>
      <c r="FY138" s="5">
        <v>0</v>
      </c>
      <c r="FZ138" s="8">
        <v>0</v>
      </c>
      <c r="GA138" s="6">
        <v>0</v>
      </c>
      <c r="GB138" s="5">
        <v>0</v>
      </c>
      <c r="GC138" s="8">
        <v>0</v>
      </c>
      <c r="GD138" s="6">
        <v>0</v>
      </c>
      <c r="GE138" s="5">
        <v>0</v>
      </c>
      <c r="GF138" s="8">
        <v>0</v>
      </c>
      <c r="GG138" s="6">
        <v>0</v>
      </c>
      <c r="GH138" s="5">
        <v>0</v>
      </c>
      <c r="GI138" s="8">
        <v>0</v>
      </c>
      <c r="GJ138" s="6">
        <v>0</v>
      </c>
      <c r="GK138" s="5">
        <v>0</v>
      </c>
      <c r="GL138" s="8">
        <v>0</v>
      </c>
      <c r="GM138" s="6">
        <v>0</v>
      </c>
      <c r="GN138" s="5">
        <v>0</v>
      </c>
      <c r="GO138" s="8">
        <v>0</v>
      </c>
      <c r="GP138" s="6">
        <v>0</v>
      </c>
      <c r="GQ138" s="5">
        <v>0</v>
      </c>
      <c r="GR138" s="8">
        <v>0</v>
      </c>
      <c r="GS138" s="6">
        <v>0</v>
      </c>
      <c r="GT138" s="5">
        <v>0</v>
      </c>
      <c r="GU138" s="8">
        <v>0</v>
      </c>
      <c r="GV138" s="6">
        <v>0</v>
      </c>
      <c r="GW138" s="5">
        <v>0</v>
      </c>
      <c r="GX138" s="8">
        <v>0</v>
      </c>
      <c r="GY138" s="6">
        <v>0</v>
      </c>
      <c r="GZ138" s="5">
        <v>0</v>
      </c>
      <c r="HA138" s="8">
        <v>0</v>
      </c>
      <c r="HB138" s="6">
        <v>0</v>
      </c>
      <c r="HC138" s="5">
        <v>0</v>
      </c>
      <c r="HD138" s="8">
        <v>0</v>
      </c>
      <c r="HE138" s="6">
        <v>0</v>
      </c>
      <c r="HF138" s="5">
        <v>0</v>
      </c>
      <c r="HG138" s="8">
        <v>0</v>
      </c>
      <c r="HH138" s="6">
        <v>0</v>
      </c>
      <c r="HI138" s="5">
        <v>0</v>
      </c>
      <c r="HJ138" s="8">
        <v>0</v>
      </c>
      <c r="HK138" s="6">
        <v>16</v>
      </c>
      <c r="HL138" s="5">
        <v>273.05</v>
      </c>
      <c r="HM138" s="8">
        <f t="shared" ref="HM138" si="934">HL138/HK138*1000</f>
        <v>17065.625</v>
      </c>
      <c r="HN138" s="6">
        <v>0</v>
      </c>
      <c r="HO138" s="5">
        <v>0</v>
      </c>
      <c r="HP138" s="8">
        <v>0</v>
      </c>
      <c r="HQ138" s="6">
        <v>0</v>
      </c>
      <c r="HR138" s="5">
        <v>0</v>
      </c>
      <c r="HS138" s="8">
        <v>0</v>
      </c>
      <c r="HT138" s="6">
        <v>2.3330000000000002</v>
      </c>
      <c r="HU138" s="5">
        <v>37.950000000000003</v>
      </c>
      <c r="HV138" s="8">
        <f t="shared" ref="HV138" si="935">HU138/HT138*1000</f>
        <v>16266.609515645094</v>
      </c>
      <c r="HW138" s="6">
        <v>0</v>
      </c>
      <c r="HX138" s="5">
        <v>0</v>
      </c>
      <c r="HY138" s="8">
        <v>0</v>
      </c>
      <c r="HZ138" s="6">
        <v>0</v>
      </c>
      <c r="IA138" s="5">
        <v>0</v>
      </c>
      <c r="IB138" s="8">
        <v>0</v>
      </c>
      <c r="IC138" s="6">
        <v>0</v>
      </c>
      <c r="ID138" s="5">
        <v>0</v>
      </c>
      <c r="IE138" s="8">
        <v>0</v>
      </c>
      <c r="IF138" s="6">
        <v>1.2849999999999999</v>
      </c>
      <c r="IG138" s="5">
        <v>28.81</v>
      </c>
      <c r="IH138" s="8">
        <f t="shared" ref="IH138" si="936">IG138/IF138*1000</f>
        <v>22420.233463035023</v>
      </c>
      <c r="II138" s="6">
        <v>0</v>
      </c>
      <c r="IJ138" s="5">
        <v>0</v>
      </c>
      <c r="IK138" s="8">
        <v>0</v>
      </c>
      <c r="IL138" s="6">
        <v>0</v>
      </c>
      <c r="IM138" s="5">
        <v>0</v>
      </c>
      <c r="IN138" s="8">
        <v>0</v>
      </c>
      <c r="IO138" s="6">
        <v>0</v>
      </c>
      <c r="IP138" s="5">
        <v>0</v>
      </c>
      <c r="IQ138" s="8">
        <v>0</v>
      </c>
      <c r="IR138" s="6">
        <v>0</v>
      </c>
      <c r="IS138" s="5">
        <v>0</v>
      </c>
      <c r="IT138" s="8">
        <v>0</v>
      </c>
      <c r="IU138" s="6">
        <v>12.215</v>
      </c>
      <c r="IV138" s="5">
        <v>211.22</v>
      </c>
      <c r="IW138" s="8">
        <f t="shared" ref="IW138" si="937">IV138/IU138*1000</f>
        <v>17291.854277527629</v>
      </c>
      <c r="IX138" s="6">
        <v>15.042999999999999</v>
      </c>
      <c r="IY138" s="5">
        <v>240.13</v>
      </c>
      <c r="IZ138" s="8">
        <f t="shared" ref="IZ138" si="938">IY138/IX138*1000</f>
        <v>15962.906335172505</v>
      </c>
      <c r="JA138" s="6">
        <f t="shared" si="912"/>
        <v>1359.3950000000002</v>
      </c>
      <c r="JB138" s="8">
        <f t="shared" si="913"/>
        <v>16575.480000000003</v>
      </c>
    </row>
    <row r="139" spans="1:262" ht="15" customHeight="1" x14ac:dyDescent="0.3">
      <c r="A139" s="43">
        <v>2014</v>
      </c>
      <c r="B139" s="44" t="s">
        <v>5</v>
      </c>
      <c r="C139" s="6">
        <v>0</v>
      </c>
      <c r="D139" s="5">
        <v>0</v>
      </c>
      <c r="E139" s="8">
        <v>0</v>
      </c>
      <c r="F139" s="6">
        <v>1.4550000000000001</v>
      </c>
      <c r="G139" s="5">
        <v>32.869999999999997</v>
      </c>
      <c r="H139" s="8">
        <f t="shared" ref="H139:H147" si="939">G139/F139*1000</f>
        <v>22591.065292096217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223.167</v>
      </c>
      <c r="AE139" s="5">
        <v>3147.49</v>
      </c>
      <c r="AF139" s="8">
        <f t="shared" ref="AF139:AF147" si="940">AE139/AD139*1000</f>
        <v>14103.742936903753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81.384</v>
      </c>
      <c r="AZ139" s="5">
        <v>1215.1400000000001</v>
      </c>
      <c r="BA139" s="8">
        <f t="shared" ref="BA139:BA147" si="941">AZ139/AY139*1000</f>
        <v>14930.944657426522</v>
      </c>
      <c r="BB139" s="6">
        <v>0</v>
      </c>
      <c r="BC139" s="5">
        <v>0</v>
      </c>
      <c r="BD139" s="8">
        <f t="shared" si="898"/>
        <v>0</v>
      </c>
      <c r="BE139" s="6">
        <v>0</v>
      </c>
      <c r="BF139" s="5">
        <v>0</v>
      </c>
      <c r="BG139" s="8">
        <v>0</v>
      </c>
      <c r="BH139" s="6">
        <v>0</v>
      </c>
      <c r="BI139" s="5">
        <v>0</v>
      </c>
      <c r="BJ139" s="8">
        <v>0</v>
      </c>
      <c r="BK139" s="6">
        <v>0</v>
      </c>
      <c r="BL139" s="5">
        <v>0</v>
      </c>
      <c r="BM139" s="8">
        <f t="shared" si="899"/>
        <v>0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7.1580000000000004</v>
      </c>
      <c r="BU139" s="5">
        <v>131.13</v>
      </c>
      <c r="BV139" s="8">
        <f t="shared" si="901"/>
        <v>18319.362950544844</v>
      </c>
      <c r="BW139" s="6">
        <v>0</v>
      </c>
      <c r="BX139" s="5">
        <v>0</v>
      </c>
      <c r="BY139" s="8">
        <f t="shared" si="902"/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v>0</v>
      </c>
      <c r="CL139" s="6">
        <v>0</v>
      </c>
      <c r="CM139" s="5">
        <v>0</v>
      </c>
      <c r="CN139" s="8">
        <v>0</v>
      </c>
      <c r="CO139" s="6">
        <v>0.33600000000000002</v>
      </c>
      <c r="CP139" s="5">
        <v>9.35</v>
      </c>
      <c r="CQ139" s="8">
        <f t="shared" ref="CQ139" si="942">CP139/CO139*1000</f>
        <v>27827.38095238095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</v>
      </c>
      <c r="DW139" s="5">
        <v>0</v>
      </c>
      <c r="DX139" s="8">
        <v>0</v>
      </c>
      <c r="DY139" s="6">
        <v>98.194000000000003</v>
      </c>
      <c r="DZ139" s="5">
        <v>1551.83</v>
      </c>
      <c r="EA139" s="8">
        <f t="shared" ref="EA139:EA147" si="943">DZ139/DY139*1000</f>
        <v>15803.715094608631</v>
      </c>
      <c r="EB139" s="6">
        <v>0</v>
      </c>
      <c r="EC139" s="5">
        <v>0</v>
      </c>
      <c r="ED139" s="8">
        <v>0</v>
      </c>
      <c r="EE139" s="6">
        <v>23.663</v>
      </c>
      <c r="EF139" s="5">
        <v>331.27</v>
      </c>
      <c r="EG139" s="8">
        <f t="shared" ref="EG139:EG147" si="944">EF139/EE139*1000</f>
        <v>13999.492879178464</v>
      </c>
      <c r="EH139" s="6">
        <v>0</v>
      </c>
      <c r="EI139" s="5">
        <v>0</v>
      </c>
      <c r="EJ139" s="8">
        <v>0</v>
      </c>
      <c r="EK139" s="6">
        <v>0</v>
      </c>
      <c r="EL139" s="5">
        <v>0</v>
      </c>
      <c r="EM139" s="8">
        <v>0</v>
      </c>
      <c r="EN139" s="6">
        <v>0</v>
      </c>
      <c r="EO139" s="5">
        <v>0</v>
      </c>
      <c r="EP139" s="8">
        <v>0</v>
      </c>
      <c r="EQ139" s="6">
        <v>0</v>
      </c>
      <c r="ER139" s="5">
        <v>0</v>
      </c>
      <c r="ES139" s="8">
        <v>0</v>
      </c>
      <c r="ET139" s="6">
        <v>0</v>
      </c>
      <c r="EU139" s="5">
        <v>0</v>
      </c>
      <c r="EV139" s="8">
        <v>0</v>
      </c>
      <c r="EW139" s="6">
        <v>0</v>
      </c>
      <c r="EX139" s="5">
        <v>0</v>
      </c>
      <c r="EY139" s="8">
        <v>0</v>
      </c>
      <c r="EZ139" s="6">
        <v>15.456</v>
      </c>
      <c r="FA139" s="5">
        <v>236.03</v>
      </c>
      <c r="FB139" s="8">
        <f t="shared" ref="FB139:FB147" si="945">FA139/EZ139*1000</f>
        <v>15271.092132505177</v>
      </c>
      <c r="FC139" s="6">
        <v>364.83</v>
      </c>
      <c r="FD139" s="5">
        <v>5767.97</v>
      </c>
      <c r="FE139" s="8">
        <f t="shared" ref="FE139:FE147" si="946">FD139/FC139*1000</f>
        <v>15810.021105720472</v>
      </c>
      <c r="FF139" s="6">
        <v>0</v>
      </c>
      <c r="FG139" s="5">
        <v>0</v>
      </c>
      <c r="FH139" s="8">
        <v>0</v>
      </c>
      <c r="FI139" s="6">
        <v>43.627000000000002</v>
      </c>
      <c r="FJ139" s="5">
        <v>347.39</v>
      </c>
      <c r="FK139" s="8">
        <f t="shared" ref="FK139:FK141" si="947">FJ139/FI139*1000</f>
        <v>7962.7295023723836</v>
      </c>
      <c r="FL139" s="6">
        <v>0</v>
      </c>
      <c r="FM139" s="5">
        <v>0</v>
      </c>
      <c r="FN139" s="8">
        <v>0</v>
      </c>
      <c r="FO139" s="6">
        <v>0</v>
      </c>
      <c r="FP139" s="5">
        <v>0</v>
      </c>
      <c r="FQ139" s="8">
        <v>0</v>
      </c>
      <c r="FR139" s="6">
        <v>0</v>
      </c>
      <c r="FS139" s="5">
        <v>0</v>
      </c>
      <c r="FT139" s="8">
        <v>0</v>
      </c>
      <c r="FU139" s="6">
        <v>0</v>
      </c>
      <c r="FV139" s="5">
        <v>0</v>
      </c>
      <c r="FW139" s="8">
        <v>0</v>
      </c>
      <c r="FX139" s="6">
        <v>0</v>
      </c>
      <c r="FY139" s="5">
        <v>0</v>
      </c>
      <c r="FZ139" s="8">
        <v>0</v>
      </c>
      <c r="GA139" s="6">
        <v>0</v>
      </c>
      <c r="GB139" s="5">
        <v>0</v>
      </c>
      <c r="GC139" s="8">
        <v>0</v>
      </c>
      <c r="GD139" s="6">
        <v>0</v>
      </c>
      <c r="GE139" s="5">
        <v>0</v>
      </c>
      <c r="GF139" s="8">
        <v>0</v>
      </c>
      <c r="GG139" s="6">
        <v>0</v>
      </c>
      <c r="GH139" s="5">
        <v>0</v>
      </c>
      <c r="GI139" s="8">
        <v>0</v>
      </c>
      <c r="GJ139" s="6">
        <v>0</v>
      </c>
      <c r="GK139" s="5">
        <v>0</v>
      </c>
      <c r="GL139" s="8">
        <v>0</v>
      </c>
      <c r="GM139" s="6">
        <v>0</v>
      </c>
      <c r="GN139" s="5">
        <v>0</v>
      </c>
      <c r="GO139" s="8">
        <v>0</v>
      </c>
      <c r="GP139" s="6">
        <v>0</v>
      </c>
      <c r="GQ139" s="5">
        <v>0</v>
      </c>
      <c r="GR139" s="8">
        <v>0</v>
      </c>
      <c r="GS139" s="6">
        <v>0</v>
      </c>
      <c r="GT139" s="5">
        <v>0</v>
      </c>
      <c r="GU139" s="8">
        <v>0</v>
      </c>
      <c r="GV139" s="6">
        <v>0</v>
      </c>
      <c r="GW139" s="5">
        <v>0</v>
      </c>
      <c r="GX139" s="8">
        <v>0</v>
      </c>
      <c r="GY139" s="6">
        <v>0</v>
      </c>
      <c r="GZ139" s="5">
        <v>0</v>
      </c>
      <c r="HA139" s="8">
        <v>0</v>
      </c>
      <c r="HB139" s="6">
        <v>0</v>
      </c>
      <c r="HC139" s="5">
        <v>0</v>
      </c>
      <c r="HD139" s="8">
        <v>0</v>
      </c>
      <c r="HE139" s="6">
        <v>0</v>
      </c>
      <c r="HF139" s="5">
        <v>0</v>
      </c>
      <c r="HG139" s="8">
        <v>0</v>
      </c>
      <c r="HH139" s="6">
        <v>0</v>
      </c>
      <c r="HI139" s="5">
        <v>0</v>
      </c>
      <c r="HJ139" s="8">
        <v>0</v>
      </c>
      <c r="HK139" s="6">
        <v>0</v>
      </c>
      <c r="HL139" s="5">
        <v>0</v>
      </c>
      <c r="HM139" s="8">
        <v>0</v>
      </c>
      <c r="HN139" s="6">
        <v>0</v>
      </c>
      <c r="HO139" s="5">
        <v>0</v>
      </c>
      <c r="HP139" s="8">
        <v>0</v>
      </c>
      <c r="HQ139" s="6">
        <v>0</v>
      </c>
      <c r="HR139" s="5">
        <v>0</v>
      </c>
      <c r="HS139" s="8">
        <v>0</v>
      </c>
      <c r="HT139" s="6">
        <v>0</v>
      </c>
      <c r="HU139" s="5">
        <v>0</v>
      </c>
      <c r="HV139" s="8">
        <v>0</v>
      </c>
      <c r="HW139" s="6">
        <v>0</v>
      </c>
      <c r="HX139" s="5">
        <v>0</v>
      </c>
      <c r="HY139" s="8">
        <v>0</v>
      </c>
      <c r="HZ139" s="6">
        <v>0</v>
      </c>
      <c r="IA139" s="5">
        <v>0</v>
      </c>
      <c r="IB139" s="8">
        <v>0</v>
      </c>
      <c r="IC139" s="6">
        <v>0</v>
      </c>
      <c r="ID139" s="5">
        <v>0</v>
      </c>
      <c r="IE139" s="8">
        <v>0</v>
      </c>
      <c r="IF139" s="6">
        <v>0</v>
      </c>
      <c r="IG139" s="5">
        <v>0</v>
      </c>
      <c r="IH139" s="8">
        <v>0</v>
      </c>
      <c r="II139" s="6">
        <v>0</v>
      </c>
      <c r="IJ139" s="5">
        <v>0</v>
      </c>
      <c r="IK139" s="8">
        <v>0</v>
      </c>
      <c r="IL139" s="6">
        <v>0</v>
      </c>
      <c r="IM139" s="5">
        <v>0</v>
      </c>
      <c r="IN139" s="8">
        <v>0</v>
      </c>
      <c r="IO139" s="6">
        <v>0</v>
      </c>
      <c r="IP139" s="5">
        <v>0</v>
      </c>
      <c r="IQ139" s="8">
        <v>0</v>
      </c>
      <c r="IR139" s="6">
        <v>0</v>
      </c>
      <c r="IS139" s="5">
        <v>0</v>
      </c>
      <c r="IT139" s="8">
        <v>0</v>
      </c>
      <c r="IU139" s="6">
        <v>73.022999999999996</v>
      </c>
      <c r="IV139" s="5">
        <v>531.63</v>
      </c>
      <c r="IW139" s="8">
        <f t="shared" ref="IW139:IW147" si="948">IV139/IU139*1000</f>
        <v>7280.3089437574463</v>
      </c>
      <c r="IX139" s="6">
        <v>90.61</v>
      </c>
      <c r="IY139" s="5">
        <v>1253.03</v>
      </c>
      <c r="IZ139" s="8">
        <f t="shared" ref="IZ139:IZ147" si="949">IY139/IX139*1000</f>
        <v>13828.826840304602</v>
      </c>
      <c r="JA139" s="6">
        <f t="shared" si="912"/>
        <v>1022.9030000000001</v>
      </c>
      <c r="JB139" s="8">
        <f t="shared" si="913"/>
        <v>14555.13</v>
      </c>
    </row>
    <row r="140" spans="1:262" ht="15" customHeight="1" x14ac:dyDescent="0.3">
      <c r="A140" s="43">
        <v>2014</v>
      </c>
      <c r="B140" s="44" t="s">
        <v>6</v>
      </c>
      <c r="C140" s="6">
        <v>0</v>
      </c>
      <c r="D140" s="5">
        <v>0</v>
      </c>
      <c r="E140" s="8">
        <v>0</v>
      </c>
      <c r="F140" s="6">
        <v>0.3</v>
      </c>
      <c r="G140" s="5">
        <v>5.46</v>
      </c>
      <c r="H140" s="8">
        <f t="shared" si="939"/>
        <v>18200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306.54899999999998</v>
      </c>
      <c r="AE140" s="5">
        <v>4385.6000000000004</v>
      </c>
      <c r="AF140" s="8">
        <f t="shared" si="940"/>
        <v>14306.358852907693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5.64</v>
      </c>
      <c r="AZ140" s="5">
        <v>85.3</v>
      </c>
      <c r="BA140" s="8">
        <f t="shared" si="941"/>
        <v>15124.113475177304</v>
      </c>
      <c r="BB140" s="6">
        <v>0</v>
      </c>
      <c r="BC140" s="5">
        <v>0</v>
      </c>
      <c r="BD140" s="8">
        <f t="shared" si="898"/>
        <v>0</v>
      </c>
      <c r="BE140" s="6">
        <v>0</v>
      </c>
      <c r="BF140" s="5">
        <v>0</v>
      </c>
      <c r="BG140" s="8">
        <v>0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f t="shared" si="899"/>
        <v>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10.194000000000001</v>
      </c>
      <c r="BU140" s="5">
        <v>188.81</v>
      </c>
      <c r="BV140" s="8">
        <f t="shared" si="901"/>
        <v>18521.679419266235</v>
      </c>
      <c r="BW140" s="6">
        <v>0</v>
      </c>
      <c r="BX140" s="5">
        <v>0</v>
      </c>
      <c r="BY140" s="8">
        <f t="shared" si="902"/>
        <v>0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0.32300000000000001</v>
      </c>
      <c r="DQ140" s="5">
        <v>7.18</v>
      </c>
      <c r="DR140" s="8">
        <f t="shared" ref="DR140:DR145" si="950">DQ140/DP140*1000</f>
        <v>22229.10216718266</v>
      </c>
      <c r="DS140" s="6">
        <v>0</v>
      </c>
      <c r="DT140" s="5">
        <v>0</v>
      </c>
      <c r="DU140" s="8">
        <v>0</v>
      </c>
      <c r="DV140" s="6">
        <v>0</v>
      </c>
      <c r="DW140" s="5">
        <v>0</v>
      </c>
      <c r="DX140" s="8">
        <v>0</v>
      </c>
      <c r="DY140" s="6">
        <v>7.2489999999999997</v>
      </c>
      <c r="DZ140" s="5">
        <v>132.22</v>
      </c>
      <c r="EA140" s="8">
        <f t="shared" si="943"/>
        <v>18239.757207890743</v>
      </c>
      <c r="EB140" s="6">
        <v>0</v>
      </c>
      <c r="EC140" s="5">
        <v>0</v>
      </c>
      <c r="ED140" s="8">
        <v>0</v>
      </c>
      <c r="EE140" s="6">
        <v>32.167999999999999</v>
      </c>
      <c r="EF140" s="5">
        <v>572.59</v>
      </c>
      <c r="EG140" s="8">
        <f t="shared" si="944"/>
        <v>17799.98756528227</v>
      </c>
      <c r="EH140" s="6">
        <v>0</v>
      </c>
      <c r="EI140" s="5">
        <v>0</v>
      </c>
      <c r="EJ140" s="8">
        <v>0</v>
      </c>
      <c r="EK140" s="6">
        <v>0</v>
      </c>
      <c r="EL140" s="5">
        <v>0</v>
      </c>
      <c r="EM140" s="8">
        <v>0</v>
      </c>
      <c r="EN140" s="6">
        <v>0</v>
      </c>
      <c r="EO140" s="5">
        <v>0</v>
      </c>
      <c r="EP140" s="8">
        <v>0</v>
      </c>
      <c r="EQ140" s="6">
        <v>0</v>
      </c>
      <c r="ER140" s="5">
        <v>0</v>
      </c>
      <c r="ES140" s="8">
        <v>0</v>
      </c>
      <c r="ET140" s="6">
        <v>0</v>
      </c>
      <c r="EU140" s="5">
        <v>0</v>
      </c>
      <c r="EV140" s="8">
        <v>0</v>
      </c>
      <c r="EW140" s="6">
        <v>0</v>
      </c>
      <c r="EX140" s="5">
        <v>0</v>
      </c>
      <c r="EY140" s="8">
        <v>0</v>
      </c>
      <c r="EZ140" s="6">
        <v>35.924999999999997</v>
      </c>
      <c r="FA140" s="5">
        <v>520.67999999999995</v>
      </c>
      <c r="FB140" s="8">
        <f t="shared" si="945"/>
        <v>14493.528183716075</v>
      </c>
      <c r="FC140" s="6">
        <v>193.554</v>
      </c>
      <c r="FD140" s="5">
        <v>3155.3</v>
      </c>
      <c r="FE140" s="8">
        <f t="shared" si="946"/>
        <v>16301.910577926574</v>
      </c>
      <c r="FF140" s="6">
        <v>0</v>
      </c>
      <c r="FG140" s="5">
        <v>0</v>
      </c>
      <c r="FH140" s="8">
        <v>0</v>
      </c>
      <c r="FI140" s="6">
        <v>41.4</v>
      </c>
      <c r="FJ140" s="5">
        <v>277.38</v>
      </c>
      <c r="FK140" s="8">
        <f t="shared" si="947"/>
        <v>6700</v>
      </c>
      <c r="FL140" s="6">
        <v>0</v>
      </c>
      <c r="FM140" s="5">
        <v>0</v>
      </c>
      <c r="FN140" s="8">
        <v>0</v>
      </c>
      <c r="FO140" s="6">
        <v>0</v>
      </c>
      <c r="FP140" s="5">
        <v>0</v>
      </c>
      <c r="FQ140" s="8">
        <v>0</v>
      </c>
      <c r="FR140" s="6">
        <v>0</v>
      </c>
      <c r="FS140" s="5">
        <v>0</v>
      </c>
      <c r="FT140" s="8">
        <v>0</v>
      </c>
      <c r="FU140" s="6">
        <v>0</v>
      </c>
      <c r="FV140" s="5">
        <v>0</v>
      </c>
      <c r="FW140" s="8">
        <v>0</v>
      </c>
      <c r="FX140" s="6">
        <v>0</v>
      </c>
      <c r="FY140" s="5">
        <v>0</v>
      </c>
      <c r="FZ140" s="8">
        <v>0</v>
      </c>
      <c r="GA140" s="6">
        <v>0</v>
      </c>
      <c r="GB140" s="5">
        <v>0</v>
      </c>
      <c r="GC140" s="8">
        <v>0</v>
      </c>
      <c r="GD140" s="6">
        <v>0</v>
      </c>
      <c r="GE140" s="5">
        <v>0</v>
      </c>
      <c r="GF140" s="8">
        <v>0</v>
      </c>
      <c r="GG140" s="6">
        <v>0</v>
      </c>
      <c r="GH140" s="5">
        <v>0</v>
      </c>
      <c r="GI140" s="8">
        <v>0</v>
      </c>
      <c r="GJ140" s="6">
        <v>0</v>
      </c>
      <c r="GK140" s="5">
        <v>0</v>
      </c>
      <c r="GL140" s="8">
        <v>0</v>
      </c>
      <c r="GM140" s="6">
        <v>0</v>
      </c>
      <c r="GN140" s="5">
        <v>0</v>
      </c>
      <c r="GO140" s="8">
        <v>0</v>
      </c>
      <c r="GP140" s="6">
        <v>0</v>
      </c>
      <c r="GQ140" s="5">
        <v>0</v>
      </c>
      <c r="GR140" s="8">
        <v>0</v>
      </c>
      <c r="GS140" s="6">
        <v>0</v>
      </c>
      <c r="GT140" s="5">
        <v>0</v>
      </c>
      <c r="GU140" s="8">
        <v>0</v>
      </c>
      <c r="GV140" s="6">
        <v>0</v>
      </c>
      <c r="GW140" s="5">
        <v>0</v>
      </c>
      <c r="GX140" s="8">
        <v>0</v>
      </c>
      <c r="GY140" s="6">
        <v>0</v>
      </c>
      <c r="GZ140" s="5">
        <v>0</v>
      </c>
      <c r="HA140" s="8">
        <v>0</v>
      </c>
      <c r="HB140" s="6">
        <v>0</v>
      </c>
      <c r="HC140" s="5">
        <v>0</v>
      </c>
      <c r="HD140" s="8">
        <v>0</v>
      </c>
      <c r="HE140" s="6">
        <v>0</v>
      </c>
      <c r="HF140" s="5">
        <v>0</v>
      </c>
      <c r="HG140" s="8">
        <v>0</v>
      </c>
      <c r="HH140" s="6">
        <v>0</v>
      </c>
      <c r="HI140" s="5">
        <v>0</v>
      </c>
      <c r="HJ140" s="8">
        <v>0</v>
      </c>
      <c r="HK140" s="6">
        <v>10</v>
      </c>
      <c r="HL140" s="5">
        <v>168.31</v>
      </c>
      <c r="HM140" s="8">
        <f t="shared" ref="HM140:HM144" si="951">HL140/HK140*1000</f>
        <v>16831</v>
      </c>
      <c r="HN140" s="6">
        <v>0</v>
      </c>
      <c r="HO140" s="5">
        <v>0</v>
      </c>
      <c r="HP140" s="8">
        <v>0</v>
      </c>
      <c r="HQ140" s="6">
        <v>0</v>
      </c>
      <c r="HR140" s="5">
        <v>0</v>
      </c>
      <c r="HS140" s="8">
        <v>0</v>
      </c>
      <c r="HT140" s="6">
        <v>0</v>
      </c>
      <c r="HU140" s="5">
        <v>0</v>
      </c>
      <c r="HV140" s="8">
        <v>0</v>
      </c>
      <c r="HW140" s="6">
        <v>0</v>
      </c>
      <c r="HX140" s="5">
        <v>0</v>
      </c>
      <c r="HY140" s="8">
        <v>0</v>
      </c>
      <c r="HZ140" s="6">
        <v>0</v>
      </c>
      <c r="IA140" s="5">
        <v>0</v>
      </c>
      <c r="IB140" s="8">
        <v>0</v>
      </c>
      <c r="IC140" s="6">
        <v>0</v>
      </c>
      <c r="ID140" s="5">
        <v>0</v>
      </c>
      <c r="IE140" s="8">
        <v>0</v>
      </c>
      <c r="IF140" s="6">
        <v>0</v>
      </c>
      <c r="IG140" s="5">
        <v>0</v>
      </c>
      <c r="IH140" s="8">
        <v>0</v>
      </c>
      <c r="II140" s="6">
        <v>0</v>
      </c>
      <c r="IJ140" s="5">
        <v>0</v>
      </c>
      <c r="IK140" s="8">
        <v>0</v>
      </c>
      <c r="IL140" s="6">
        <v>0</v>
      </c>
      <c r="IM140" s="5">
        <v>0</v>
      </c>
      <c r="IN140" s="8">
        <v>0</v>
      </c>
      <c r="IO140" s="6">
        <v>0</v>
      </c>
      <c r="IP140" s="5">
        <v>0</v>
      </c>
      <c r="IQ140" s="8">
        <v>0</v>
      </c>
      <c r="IR140" s="6">
        <v>0</v>
      </c>
      <c r="IS140" s="5">
        <v>0</v>
      </c>
      <c r="IT140" s="8">
        <v>0</v>
      </c>
      <c r="IU140" s="6">
        <v>8.4329999999999998</v>
      </c>
      <c r="IV140" s="5">
        <v>178.31</v>
      </c>
      <c r="IW140" s="8">
        <f t="shared" si="948"/>
        <v>21144.314004506108</v>
      </c>
      <c r="IX140" s="6">
        <v>251.46600000000001</v>
      </c>
      <c r="IY140" s="5">
        <v>3561.32</v>
      </c>
      <c r="IZ140" s="8">
        <f t="shared" si="949"/>
        <v>14162.232667636976</v>
      </c>
      <c r="JA140" s="6">
        <f t="shared" si="912"/>
        <v>903.20099999999991</v>
      </c>
      <c r="JB140" s="8">
        <f t="shared" si="913"/>
        <v>13238.46</v>
      </c>
    </row>
    <row r="141" spans="1:262" ht="15" customHeight="1" x14ac:dyDescent="0.3">
      <c r="A141" s="43">
        <v>2014</v>
      </c>
      <c r="B141" s="44" t="s">
        <v>7</v>
      </c>
      <c r="C141" s="6">
        <v>0</v>
      </c>
      <c r="D141" s="5">
        <v>0</v>
      </c>
      <c r="E141" s="8">
        <v>0</v>
      </c>
      <c r="F141" s="6">
        <v>0.33</v>
      </c>
      <c r="G141" s="5">
        <v>3.19</v>
      </c>
      <c r="H141" s="8">
        <f t="shared" si="939"/>
        <v>9666.6666666666661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391.44600000000003</v>
      </c>
      <c r="AE141" s="5">
        <v>5614.02</v>
      </c>
      <c r="AF141" s="8">
        <f t="shared" si="940"/>
        <v>14341.748287120063</v>
      </c>
      <c r="AG141" s="6">
        <v>0</v>
      </c>
      <c r="AH141" s="5">
        <v>0</v>
      </c>
      <c r="AI141" s="8">
        <v>0</v>
      </c>
      <c r="AJ141" s="6">
        <v>0.14599999999999999</v>
      </c>
      <c r="AK141" s="5">
        <v>3.13</v>
      </c>
      <c r="AL141" s="8">
        <f t="shared" ref="AL141" si="952">AK141/AJ141*1000</f>
        <v>21438.356164383564</v>
      </c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68.281999999999996</v>
      </c>
      <c r="AZ141" s="5">
        <v>1161.93</v>
      </c>
      <c r="BA141" s="8">
        <f t="shared" si="941"/>
        <v>17016.636888198944</v>
      </c>
      <c r="BB141" s="6">
        <v>0</v>
      </c>
      <c r="BC141" s="5">
        <v>0</v>
      </c>
      <c r="BD141" s="8">
        <f t="shared" si="898"/>
        <v>0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f t="shared" si="899"/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6.2329999999999997</v>
      </c>
      <c r="BU141" s="5">
        <v>109.29</v>
      </c>
      <c r="BV141" s="8">
        <f t="shared" si="901"/>
        <v>17534.092732231675</v>
      </c>
      <c r="BW141" s="6">
        <v>0</v>
      </c>
      <c r="BX141" s="5">
        <v>0</v>
      </c>
      <c r="BY141" s="8">
        <f t="shared" si="902"/>
        <v>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2</v>
      </c>
      <c r="CG141" s="5">
        <v>30.5</v>
      </c>
      <c r="CH141" s="8">
        <f t="shared" ref="CH141" si="953">CG141/CF141*1000</f>
        <v>15250</v>
      </c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1.694</v>
      </c>
      <c r="DQ141" s="5">
        <v>72.75</v>
      </c>
      <c r="DR141" s="8">
        <f t="shared" si="950"/>
        <v>42945.690672963399</v>
      </c>
      <c r="DS141" s="6">
        <v>0</v>
      </c>
      <c r="DT141" s="5">
        <v>0</v>
      </c>
      <c r="DU141" s="8">
        <v>0</v>
      </c>
      <c r="DV141" s="6">
        <v>0</v>
      </c>
      <c r="DW141" s="5">
        <v>0</v>
      </c>
      <c r="DX141" s="8">
        <v>0</v>
      </c>
      <c r="DY141" s="6">
        <v>4.907</v>
      </c>
      <c r="DZ141" s="5">
        <v>131.55000000000001</v>
      </c>
      <c r="EA141" s="8">
        <f t="shared" si="943"/>
        <v>26808.640717342572</v>
      </c>
      <c r="EB141" s="6">
        <v>0</v>
      </c>
      <c r="EC141" s="5">
        <v>0</v>
      </c>
      <c r="ED141" s="8">
        <v>0</v>
      </c>
      <c r="EE141" s="6">
        <v>57.921999999999997</v>
      </c>
      <c r="EF141" s="5">
        <v>706.47</v>
      </c>
      <c r="EG141" s="8">
        <f t="shared" si="944"/>
        <v>12196.919995856497</v>
      </c>
      <c r="EH141" s="6">
        <v>0</v>
      </c>
      <c r="EI141" s="5">
        <v>0</v>
      </c>
      <c r="EJ141" s="8">
        <v>0</v>
      </c>
      <c r="EK141" s="6">
        <v>0</v>
      </c>
      <c r="EL141" s="5">
        <v>0</v>
      </c>
      <c r="EM141" s="8">
        <v>0</v>
      </c>
      <c r="EN141" s="6">
        <v>0</v>
      </c>
      <c r="EO141" s="5">
        <v>0</v>
      </c>
      <c r="EP141" s="8">
        <v>0</v>
      </c>
      <c r="EQ141" s="6">
        <v>0</v>
      </c>
      <c r="ER141" s="5">
        <v>0</v>
      </c>
      <c r="ES141" s="8">
        <v>0</v>
      </c>
      <c r="ET141" s="6">
        <v>0</v>
      </c>
      <c r="EU141" s="5">
        <v>0</v>
      </c>
      <c r="EV141" s="8">
        <v>0</v>
      </c>
      <c r="EW141" s="6">
        <v>0</v>
      </c>
      <c r="EX141" s="5">
        <v>0</v>
      </c>
      <c r="EY141" s="8">
        <v>0</v>
      </c>
      <c r="EZ141" s="6">
        <v>38.256999999999998</v>
      </c>
      <c r="FA141" s="5">
        <v>588.29999999999995</v>
      </c>
      <c r="FB141" s="8">
        <f t="shared" si="945"/>
        <v>15377.577959589094</v>
      </c>
      <c r="FC141" s="6">
        <v>101.703</v>
      </c>
      <c r="FD141" s="5">
        <v>1712.95</v>
      </c>
      <c r="FE141" s="8">
        <f t="shared" si="946"/>
        <v>16842.669341120716</v>
      </c>
      <c r="FF141" s="6">
        <v>0</v>
      </c>
      <c r="FG141" s="5">
        <v>0</v>
      </c>
      <c r="FH141" s="8">
        <v>0</v>
      </c>
      <c r="FI141" s="6">
        <v>44.381999999999998</v>
      </c>
      <c r="FJ141" s="5">
        <v>337.36</v>
      </c>
      <c r="FK141" s="8">
        <f t="shared" si="947"/>
        <v>7601.279798116354</v>
      </c>
      <c r="FL141" s="6">
        <v>0</v>
      </c>
      <c r="FM141" s="5">
        <v>0</v>
      </c>
      <c r="FN141" s="8">
        <v>0</v>
      </c>
      <c r="FO141" s="6">
        <v>0</v>
      </c>
      <c r="FP141" s="5">
        <v>0</v>
      </c>
      <c r="FQ141" s="8">
        <v>0</v>
      </c>
      <c r="FR141" s="6">
        <v>0</v>
      </c>
      <c r="FS141" s="5">
        <v>0</v>
      </c>
      <c r="FT141" s="8">
        <v>0</v>
      </c>
      <c r="FU141" s="6">
        <v>0</v>
      </c>
      <c r="FV141" s="5">
        <v>0</v>
      </c>
      <c r="FW141" s="8">
        <v>0</v>
      </c>
      <c r="FX141" s="6">
        <v>0</v>
      </c>
      <c r="FY141" s="5">
        <v>0</v>
      </c>
      <c r="FZ141" s="8">
        <v>0</v>
      </c>
      <c r="GA141" s="6">
        <v>0</v>
      </c>
      <c r="GB141" s="5">
        <v>0</v>
      </c>
      <c r="GC141" s="8">
        <v>0</v>
      </c>
      <c r="GD141" s="6">
        <v>0</v>
      </c>
      <c r="GE141" s="5">
        <v>0</v>
      </c>
      <c r="GF141" s="8">
        <v>0</v>
      </c>
      <c r="GG141" s="6">
        <v>0</v>
      </c>
      <c r="GH141" s="5">
        <v>0</v>
      </c>
      <c r="GI141" s="8">
        <v>0</v>
      </c>
      <c r="GJ141" s="6">
        <v>0</v>
      </c>
      <c r="GK141" s="5">
        <v>0</v>
      </c>
      <c r="GL141" s="8">
        <v>0</v>
      </c>
      <c r="GM141" s="6">
        <v>0</v>
      </c>
      <c r="GN141" s="5">
        <v>0</v>
      </c>
      <c r="GO141" s="8">
        <v>0</v>
      </c>
      <c r="GP141" s="6">
        <v>0</v>
      </c>
      <c r="GQ141" s="5">
        <v>0</v>
      </c>
      <c r="GR141" s="8">
        <v>0</v>
      </c>
      <c r="GS141" s="6">
        <v>0</v>
      </c>
      <c r="GT141" s="5">
        <v>0</v>
      </c>
      <c r="GU141" s="8">
        <v>0</v>
      </c>
      <c r="GV141" s="6">
        <v>0</v>
      </c>
      <c r="GW141" s="5">
        <v>0</v>
      </c>
      <c r="GX141" s="8">
        <v>0</v>
      </c>
      <c r="GY141" s="6">
        <v>0</v>
      </c>
      <c r="GZ141" s="5">
        <v>0</v>
      </c>
      <c r="HA141" s="8">
        <v>0</v>
      </c>
      <c r="HB141" s="6">
        <v>0</v>
      </c>
      <c r="HC141" s="5">
        <v>0</v>
      </c>
      <c r="HD141" s="8">
        <v>0</v>
      </c>
      <c r="HE141" s="6">
        <v>0</v>
      </c>
      <c r="HF141" s="5">
        <v>0</v>
      </c>
      <c r="HG141" s="8">
        <v>0</v>
      </c>
      <c r="HH141" s="6">
        <v>0</v>
      </c>
      <c r="HI141" s="5">
        <v>0</v>
      </c>
      <c r="HJ141" s="8">
        <v>0</v>
      </c>
      <c r="HK141" s="6">
        <v>0</v>
      </c>
      <c r="HL141" s="5">
        <v>0</v>
      </c>
      <c r="HM141" s="8">
        <v>0</v>
      </c>
      <c r="HN141" s="6">
        <v>0</v>
      </c>
      <c r="HO141" s="5">
        <v>0</v>
      </c>
      <c r="HP141" s="8">
        <v>0</v>
      </c>
      <c r="HQ141" s="6">
        <v>0</v>
      </c>
      <c r="HR141" s="5">
        <v>0</v>
      </c>
      <c r="HS141" s="8">
        <v>0</v>
      </c>
      <c r="HT141" s="6">
        <v>0</v>
      </c>
      <c r="HU141" s="5">
        <v>0</v>
      </c>
      <c r="HV141" s="8">
        <v>0</v>
      </c>
      <c r="HW141" s="6">
        <v>0</v>
      </c>
      <c r="HX141" s="5">
        <v>0</v>
      </c>
      <c r="HY141" s="8">
        <v>0</v>
      </c>
      <c r="HZ141" s="6">
        <v>0</v>
      </c>
      <c r="IA141" s="5">
        <v>0</v>
      </c>
      <c r="IB141" s="8">
        <v>0</v>
      </c>
      <c r="IC141" s="6">
        <v>0</v>
      </c>
      <c r="ID141" s="5">
        <v>0</v>
      </c>
      <c r="IE141" s="8">
        <v>0</v>
      </c>
      <c r="IF141" s="6">
        <v>0</v>
      </c>
      <c r="IG141" s="5">
        <v>0</v>
      </c>
      <c r="IH141" s="8">
        <v>0</v>
      </c>
      <c r="II141" s="6">
        <v>0</v>
      </c>
      <c r="IJ141" s="5">
        <v>0</v>
      </c>
      <c r="IK141" s="8">
        <v>0</v>
      </c>
      <c r="IL141" s="6">
        <v>0</v>
      </c>
      <c r="IM141" s="5">
        <v>0</v>
      </c>
      <c r="IN141" s="8">
        <v>0</v>
      </c>
      <c r="IO141" s="6">
        <v>0</v>
      </c>
      <c r="IP141" s="5">
        <v>0</v>
      </c>
      <c r="IQ141" s="8">
        <v>0</v>
      </c>
      <c r="IR141" s="6">
        <v>0</v>
      </c>
      <c r="IS141" s="5">
        <v>0</v>
      </c>
      <c r="IT141" s="8">
        <v>0</v>
      </c>
      <c r="IU141" s="6">
        <v>123.014</v>
      </c>
      <c r="IV141" s="5">
        <v>1120.28</v>
      </c>
      <c r="IW141" s="8">
        <f t="shared" si="948"/>
        <v>9106.9309184320482</v>
      </c>
      <c r="IX141" s="6">
        <v>250.739</v>
      </c>
      <c r="IY141" s="5">
        <v>3438.69</v>
      </c>
      <c r="IZ141" s="8">
        <f t="shared" si="949"/>
        <v>13714.22076342332</v>
      </c>
      <c r="JA141" s="6">
        <f t="shared" si="912"/>
        <v>1091.0549999999998</v>
      </c>
      <c r="JB141" s="8">
        <f t="shared" si="913"/>
        <v>15030.410000000003</v>
      </c>
    </row>
    <row r="142" spans="1:262" ht="15" customHeight="1" x14ac:dyDescent="0.3">
      <c r="A142" s="43">
        <v>2014</v>
      </c>
      <c r="B142" s="44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2.1999999999999999E-2</v>
      </c>
      <c r="M142" s="5">
        <v>0.84</v>
      </c>
      <c r="N142" s="8">
        <f t="shared" ref="N142:N146" si="954">M142/L142*1000</f>
        <v>38181.818181818177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258.44</v>
      </c>
      <c r="AE142" s="5">
        <v>4178.09</v>
      </c>
      <c r="AF142" s="8">
        <f t="shared" si="940"/>
        <v>16166.576381365114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22.161000000000001</v>
      </c>
      <c r="AZ142" s="5">
        <v>389.12</v>
      </c>
      <c r="BA142" s="8">
        <f t="shared" si="941"/>
        <v>17558.774423536841</v>
      </c>
      <c r="BB142" s="6">
        <v>0</v>
      </c>
      <c r="BC142" s="5">
        <v>0</v>
      </c>
      <c r="BD142" s="8">
        <f t="shared" si="898"/>
        <v>0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f t="shared" si="899"/>
        <v>0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6.742</v>
      </c>
      <c r="BU142" s="5">
        <v>120.47</v>
      </c>
      <c r="BV142" s="8">
        <f t="shared" si="901"/>
        <v>17868.584989617324</v>
      </c>
      <c r="BW142" s="6">
        <v>0</v>
      </c>
      <c r="BX142" s="5">
        <v>0</v>
      </c>
      <c r="BY142" s="8">
        <f t="shared" si="902"/>
        <v>0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</v>
      </c>
      <c r="DW142" s="5">
        <v>0</v>
      </c>
      <c r="DX142" s="8">
        <v>0</v>
      </c>
      <c r="DY142" s="6">
        <v>2.9470000000000001</v>
      </c>
      <c r="DZ142" s="5">
        <v>55.09</v>
      </c>
      <c r="EA142" s="8">
        <f t="shared" si="943"/>
        <v>18693.586698337291</v>
      </c>
      <c r="EB142" s="6">
        <v>0</v>
      </c>
      <c r="EC142" s="5">
        <v>0</v>
      </c>
      <c r="ED142" s="8">
        <v>0</v>
      </c>
      <c r="EE142" s="6">
        <v>47.750999999999998</v>
      </c>
      <c r="EF142" s="5">
        <v>509.46</v>
      </c>
      <c r="EG142" s="8">
        <f t="shared" si="944"/>
        <v>10669.095935163661</v>
      </c>
      <c r="EH142" s="6">
        <v>0</v>
      </c>
      <c r="EI142" s="5">
        <v>0</v>
      </c>
      <c r="EJ142" s="8">
        <v>0</v>
      </c>
      <c r="EK142" s="6">
        <v>0</v>
      </c>
      <c r="EL142" s="5">
        <v>0</v>
      </c>
      <c r="EM142" s="8">
        <v>0</v>
      </c>
      <c r="EN142" s="6">
        <v>0</v>
      </c>
      <c r="EO142" s="5">
        <v>0</v>
      </c>
      <c r="EP142" s="8">
        <v>0</v>
      </c>
      <c r="EQ142" s="6">
        <v>0</v>
      </c>
      <c r="ER142" s="5">
        <v>0</v>
      </c>
      <c r="ES142" s="8">
        <v>0</v>
      </c>
      <c r="ET142" s="6">
        <v>6.0000000000000001E-3</v>
      </c>
      <c r="EU142" s="5">
        <v>0.57999999999999996</v>
      </c>
      <c r="EV142" s="8">
        <f t="shared" ref="EV142" si="955">EU142/ET142*1000</f>
        <v>96666.666666666657</v>
      </c>
      <c r="EW142" s="6">
        <v>0</v>
      </c>
      <c r="EX142" s="5">
        <v>0</v>
      </c>
      <c r="EY142" s="8">
        <v>0</v>
      </c>
      <c r="EZ142" s="6">
        <v>87.953000000000003</v>
      </c>
      <c r="FA142" s="5">
        <v>1278.51</v>
      </c>
      <c r="FB142" s="8">
        <f t="shared" si="945"/>
        <v>14536.286425704637</v>
      </c>
      <c r="FC142" s="6">
        <v>154.61799999999999</v>
      </c>
      <c r="FD142" s="5">
        <v>2347.75</v>
      </c>
      <c r="FE142" s="8">
        <f t="shared" si="946"/>
        <v>15184.195889223765</v>
      </c>
      <c r="FF142" s="6">
        <v>0</v>
      </c>
      <c r="FG142" s="5">
        <v>0</v>
      </c>
      <c r="FH142" s="8">
        <v>0</v>
      </c>
      <c r="FI142" s="6">
        <v>0</v>
      </c>
      <c r="FJ142" s="5">
        <v>0</v>
      </c>
      <c r="FK142" s="8">
        <v>0</v>
      </c>
      <c r="FL142" s="6">
        <v>0</v>
      </c>
      <c r="FM142" s="5">
        <v>0</v>
      </c>
      <c r="FN142" s="8">
        <v>0</v>
      </c>
      <c r="FO142" s="6">
        <v>0</v>
      </c>
      <c r="FP142" s="5">
        <v>0</v>
      </c>
      <c r="FQ142" s="8">
        <v>0</v>
      </c>
      <c r="FR142" s="6">
        <v>0</v>
      </c>
      <c r="FS142" s="5">
        <v>0</v>
      </c>
      <c r="FT142" s="8">
        <v>0</v>
      </c>
      <c r="FU142" s="6">
        <v>0</v>
      </c>
      <c r="FV142" s="5">
        <v>0</v>
      </c>
      <c r="FW142" s="8">
        <v>0</v>
      </c>
      <c r="FX142" s="6">
        <v>0</v>
      </c>
      <c r="FY142" s="5">
        <v>0</v>
      </c>
      <c r="FZ142" s="8">
        <v>0</v>
      </c>
      <c r="GA142" s="6">
        <v>0</v>
      </c>
      <c r="GB142" s="5">
        <v>0</v>
      </c>
      <c r="GC142" s="8">
        <v>0</v>
      </c>
      <c r="GD142" s="6">
        <v>0</v>
      </c>
      <c r="GE142" s="5">
        <v>0</v>
      </c>
      <c r="GF142" s="8">
        <v>0</v>
      </c>
      <c r="GG142" s="6">
        <v>0</v>
      </c>
      <c r="GH142" s="5">
        <v>0</v>
      </c>
      <c r="GI142" s="8">
        <v>0</v>
      </c>
      <c r="GJ142" s="6">
        <v>0</v>
      </c>
      <c r="GK142" s="5">
        <v>0</v>
      </c>
      <c r="GL142" s="8">
        <v>0</v>
      </c>
      <c r="GM142" s="6">
        <v>0</v>
      </c>
      <c r="GN142" s="5">
        <v>0</v>
      </c>
      <c r="GO142" s="8">
        <v>0</v>
      </c>
      <c r="GP142" s="6">
        <v>0</v>
      </c>
      <c r="GQ142" s="5">
        <v>0</v>
      </c>
      <c r="GR142" s="8">
        <v>0</v>
      </c>
      <c r="GS142" s="6">
        <v>0</v>
      </c>
      <c r="GT142" s="5">
        <v>0</v>
      </c>
      <c r="GU142" s="8">
        <v>0</v>
      </c>
      <c r="GV142" s="6">
        <v>0</v>
      </c>
      <c r="GW142" s="5">
        <v>0</v>
      </c>
      <c r="GX142" s="8">
        <v>0</v>
      </c>
      <c r="GY142" s="6">
        <v>0</v>
      </c>
      <c r="GZ142" s="5">
        <v>0</v>
      </c>
      <c r="HA142" s="8">
        <v>0</v>
      </c>
      <c r="HB142" s="6">
        <v>0</v>
      </c>
      <c r="HC142" s="5">
        <v>0</v>
      </c>
      <c r="HD142" s="8">
        <v>0</v>
      </c>
      <c r="HE142" s="6">
        <v>0</v>
      </c>
      <c r="HF142" s="5">
        <v>0</v>
      </c>
      <c r="HG142" s="8">
        <v>0</v>
      </c>
      <c r="HH142" s="6">
        <v>0</v>
      </c>
      <c r="HI142" s="5">
        <v>0</v>
      </c>
      <c r="HJ142" s="8">
        <v>0</v>
      </c>
      <c r="HK142" s="6">
        <v>0</v>
      </c>
      <c r="HL142" s="5">
        <v>0</v>
      </c>
      <c r="HM142" s="8">
        <v>0</v>
      </c>
      <c r="HN142" s="6">
        <v>0</v>
      </c>
      <c r="HO142" s="5">
        <v>0</v>
      </c>
      <c r="HP142" s="8">
        <v>0</v>
      </c>
      <c r="HQ142" s="6">
        <v>0</v>
      </c>
      <c r="HR142" s="5">
        <v>0</v>
      </c>
      <c r="HS142" s="8">
        <v>0</v>
      </c>
      <c r="HT142" s="6">
        <v>0</v>
      </c>
      <c r="HU142" s="5">
        <v>0</v>
      </c>
      <c r="HV142" s="8">
        <v>0</v>
      </c>
      <c r="HW142" s="6">
        <v>0</v>
      </c>
      <c r="HX142" s="5">
        <v>0</v>
      </c>
      <c r="HY142" s="8">
        <v>0</v>
      </c>
      <c r="HZ142" s="6">
        <v>0</v>
      </c>
      <c r="IA142" s="5">
        <v>0</v>
      </c>
      <c r="IB142" s="8">
        <v>0</v>
      </c>
      <c r="IC142" s="6">
        <v>0</v>
      </c>
      <c r="ID142" s="5">
        <v>0</v>
      </c>
      <c r="IE142" s="8">
        <v>0</v>
      </c>
      <c r="IF142" s="6">
        <v>0</v>
      </c>
      <c r="IG142" s="5">
        <v>0</v>
      </c>
      <c r="IH142" s="8">
        <v>0</v>
      </c>
      <c r="II142" s="6">
        <v>0</v>
      </c>
      <c r="IJ142" s="5">
        <v>0</v>
      </c>
      <c r="IK142" s="8">
        <v>0</v>
      </c>
      <c r="IL142" s="6">
        <v>0</v>
      </c>
      <c r="IM142" s="5">
        <v>0</v>
      </c>
      <c r="IN142" s="8">
        <v>0</v>
      </c>
      <c r="IO142" s="6">
        <v>0</v>
      </c>
      <c r="IP142" s="5">
        <v>0</v>
      </c>
      <c r="IQ142" s="8">
        <v>0</v>
      </c>
      <c r="IR142" s="6">
        <v>0</v>
      </c>
      <c r="IS142" s="5">
        <v>0</v>
      </c>
      <c r="IT142" s="8">
        <v>0</v>
      </c>
      <c r="IU142" s="6">
        <v>14.065</v>
      </c>
      <c r="IV142" s="5">
        <v>283.73</v>
      </c>
      <c r="IW142" s="8">
        <f t="shared" si="948"/>
        <v>20172.769285460367</v>
      </c>
      <c r="IX142" s="6">
        <v>2.6059999999999999</v>
      </c>
      <c r="IY142" s="5">
        <v>105.68</v>
      </c>
      <c r="IZ142" s="8">
        <f t="shared" si="949"/>
        <v>40552.570990023029</v>
      </c>
      <c r="JA142" s="6">
        <f t="shared" si="912"/>
        <v>597.31099999999992</v>
      </c>
      <c r="JB142" s="8">
        <f t="shared" si="913"/>
        <v>9269.32</v>
      </c>
    </row>
    <row r="143" spans="1:262" ht="15" customHeight="1" x14ac:dyDescent="0.3">
      <c r="A143" s="43">
        <v>2014</v>
      </c>
      <c r="B143" s="44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622.20600000000002</v>
      </c>
      <c r="AE143" s="5">
        <v>5370.93</v>
      </c>
      <c r="AF143" s="8">
        <f t="shared" si="940"/>
        <v>8632.0768362889467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14.162000000000001</v>
      </c>
      <c r="AZ143" s="5">
        <v>263.39999999999998</v>
      </c>
      <c r="BA143" s="8">
        <f t="shared" si="941"/>
        <v>18599.067928258719</v>
      </c>
      <c r="BB143" s="6">
        <v>0</v>
      </c>
      <c r="BC143" s="5">
        <v>0</v>
      </c>
      <c r="BD143" s="8">
        <f t="shared" si="898"/>
        <v>0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f t="shared" si="899"/>
        <v>0</v>
      </c>
      <c r="BN143" s="6">
        <v>3.9950000000000001</v>
      </c>
      <c r="BO143" s="5">
        <v>63.29</v>
      </c>
      <c r="BP143" s="8">
        <f t="shared" ref="BP143:BP145" si="956">BO143/BN143*1000</f>
        <v>15842.302878598246</v>
      </c>
      <c r="BQ143" s="6">
        <v>0</v>
      </c>
      <c r="BR143" s="5">
        <v>0</v>
      </c>
      <c r="BS143" s="8">
        <v>0</v>
      </c>
      <c r="BT143" s="6">
        <v>10.208</v>
      </c>
      <c r="BU143" s="5">
        <v>167.85</v>
      </c>
      <c r="BV143" s="8">
        <f t="shared" si="901"/>
        <v>16442.985893416928</v>
      </c>
      <c r="BW143" s="6">
        <v>0</v>
      </c>
      <c r="BX143" s="5">
        <v>0</v>
      </c>
      <c r="BY143" s="8">
        <f t="shared" si="902"/>
        <v>0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0</v>
      </c>
      <c r="DH143" s="5">
        <v>0</v>
      </c>
      <c r="DI143" s="8">
        <v>0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</v>
      </c>
      <c r="DW143" s="5">
        <v>0</v>
      </c>
      <c r="DX143" s="8">
        <v>0</v>
      </c>
      <c r="DY143" s="6">
        <v>21.896999999999998</v>
      </c>
      <c r="DZ143" s="5">
        <v>695.39</v>
      </c>
      <c r="EA143" s="8">
        <f t="shared" si="943"/>
        <v>31757.318354112438</v>
      </c>
      <c r="EB143" s="6">
        <v>0</v>
      </c>
      <c r="EC143" s="5">
        <v>0</v>
      </c>
      <c r="ED143" s="8">
        <v>0</v>
      </c>
      <c r="EE143" s="6">
        <v>76.091999999999999</v>
      </c>
      <c r="EF143" s="5">
        <v>736.32</v>
      </c>
      <c r="EG143" s="8">
        <f t="shared" si="944"/>
        <v>9676.7071439835981</v>
      </c>
      <c r="EH143" s="6">
        <v>0</v>
      </c>
      <c r="EI143" s="5">
        <v>0</v>
      </c>
      <c r="EJ143" s="8">
        <v>0</v>
      </c>
      <c r="EK143" s="6">
        <v>0</v>
      </c>
      <c r="EL143" s="5">
        <v>0</v>
      </c>
      <c r="EM143" s="8">
        <v>0</v>
      </c>
      <c r="EN143" s="6">
        <v>0</v>
      </c>
      <c r="EO143" s="5">
        <v>0</v>
      </c>
      <c r="EP143" s="8">
        <v>0</v>
      </c>
      <c r="EQ143" s="6">
        <v>0</v>
      </c>
      <c r="ER143" s="5">
        <v>0</v>
      </c>
      <c r="ES143" s="8">
        <v>0</v>
      </c>
      <c r="ET143" s="6">
        <v>0</v>
      </c>
      <c r="EU143" s="5">
        <v>0</v>
      </c>
      <c r="EV143" s="8">
        <v>0</v>
      </c>
      <c r="EW143" s="6">
        <v>0</v>
      </c>
      <c r="EX143" s="5">
        <v>0</v>
      </c>
      <c r="EY143" s="8">
        <v>0</v>
      </c>
      <c r="EZ143" s="6">
        <v>122.149</v>
      </c>
      <c r="FA143" s="5">
        <v>1715.21</v>
      </c>
      <c r="FB143" s="8">
        <f t="shared" si="945"/>
        <v>14041.948767488886</v>
      </c>
      <c r="FC143" s="6">
        <v>180.06800000000001</v>
      </c>
      <c r="FD143" s="5">
        <v>2592.1</v>
      </c>
      <c r="FE143" s="8">
        <f t="shared" si="946"/>
        <v>14395.117400093297</v>
      </c>
      <c r="FF143" s="6">
        <v>0</v>
      </c>
      <c r="FG143" s="5">
        <v>0</v>
      </c>
      <c r="FH143" s="8">
        <v>0</v>
      </c>
      <c r="FI143" s="6">
        <v>0</v>
      </c>
      <c r="FJ143" s="5">
        <v>0</v>
      </c>
      <c r="FK143" s="8">
        <v>0</v>
      </c>
      <c r="FL143" s="6">
        <v>0</v>
      </c>
      <c r="FM143" s="5">
        <v>0</v>
      </c>
      <c r="FN143" s="8">
        <v>0</v>
      </c>
      <c r="FO143" s="6">
        <v>0</v>
      </c>
      <c r="FP143" s="5">
        <v>0</v>
      </c>
      <c r="FQ143" s="8">
        <v>0</v>
      </c>
      <c r="FR143" s="6">
        <v>0</v>
      </c>
      <c r="FS143" s="5">
        <v>0</v>
      </c>
      <c r="FT143" s="8">
        <v>0</v>
      </c>
      <c r="FU143" s="6">
        <v>0</v>
      </c>
      <c r="FV143" s="5">
        <v>0</v>
      </c>
      <c r="FW143" s="8">
        <v>0</v>
      </c>
      <c r="FX143" s="6">
        <v>0</v>
      </c>
      <c r="FY143" s="5">
        <v>0</v>
      </c>
      <c r="FZ143" s="8">
        <v>0</v>
      </c>
      <c r="GA143" s="6">
        <v>0</v>
      </c>
      <c r="GB143" s="5">
        <v>0</v>
      </c>
      <c r="GC143" s="8">
        <v>0</v>
      </c>
      <c r="GD143" s="6">
        <v>0</v>
      </c>
      <c r="GE143" s="5">
        <v>0</v>
      </c>
      <c r="GF143" s="8">
        <v>0</v>
      </c>
      <c r="GG143" s="6">
        <v>0</v>
      </c>
      <c r="GH143" s="5">
        <v>0</v>
      </c>
      <c r="GI143" s="8">
        <v>0</v>
      </c>
      <c r="GJ143" s="6">
        <v>0</v>
      </c>
      <c r="GK143" s="5">
        <v>0</v>
      </c>
      <c r="GL143" s="8">
        <v>0</v>
      </c>
      <c r="GM143" s="6">
        <v>0</v>
      </c>
      <c r="GN143" s="5">
        <v>0</v>
      </c>
      <c r="GO143" s="8">
        <v>0</v>
      </c>
      <c r="GP143" s="6">
        <v>0</v>
      </c>
      <c r="GQ143" s="5">
        <v>0</v>
      </c>
      <c r="GR143" s="8">
        <v>0</v>
      </c>
      <c r="GS143" s="6">
        <v>0</v>
      </c>
      <c r="GT143" s="5">
        <v>0</v>
      </c>
      <c r="GU143" s="8">
        <v>0</v>
      </c>
      <c r="GV143" s="6">
        <v>0</v>
      </c>
      <c r="GW143" s="5">
        <v>0</v>
      </c>
      <c r="GX143" s="8">
        <v>0</v>
      </c>
      <c r="GY143" s="6">
        <v>0</v>
      </c>
      <c r="GZ143" s="5">
        <v>0</v>
      </c>
      <c r="HA143" s="8">
        <v>0</v>
      </c>
      <c r="HB143" s="6">
        <v>0</v>
      </c>
      <c r="HC143" s="5">
        <v>0</v>
      </c>
      <c r="HD143" s="8">
        <v>0</v>
      </c>
      <c r="HE143" s="6">
        <v>0</v>
      </c>
      <c r="HF143" s="5">
        <v>0</v>
      </c>
      <c r="HG143" s="8">
        <v>0</v>
      </c>
      <c r="HH143" s="6">
        <v>0</v>
      </c>
      <c r="HI143" s="5">
        <v>0</v>
      </c>
      <c r="HJ143" s="8">
        <v>0</v>
      </c>
      <c r="HK143" s="6">
        <v>13</v>
      </c>
      <c r="HL143" s="5">
        <v>218.67</v>
      </c>
      <c r="HM143" s="8">
        <f t="shared" si="951"/>
        <v>16820.76923076923</v>
      </c>
      <c r="HN143" s="6">
        <v>0</v>
      </c>
      <c r="HO143" s="5">
        <v>0</v>
      </c>
      <c r="HP143" s="8">
        <v>0</v>
      </c>
      <c r="HQ143" s="6">
        <v>0</v>
      </c>
      <c r="HR143" s="5">
        <v>0</v>
      </c>
      <c r="HS143" s="8">
        <v>0</v>
      </c>
      <c r="HT143" s="6">
        <v>0</v>
      </c>
      <c r="HU143" s="5">
        <v>0</v>
      </c>
      <c r="HV143" s="8">
        <v>0</v>
      </c>
      <c r="HW143" s="6">
        <v>0</v>
      </c>
      <c r="HX143" s="5">
        <v>0</v>
      </c>
      <c r="HY143" s="8">
        <v>0</v>
      </c>
      <c r="HZ143" s="6">
        <v>0</v>
      </c>
      <c r="IA143" s="5">
        <v>0</v>
      </c>
      <c r="IB143" s="8">
        <v>0</v>
      </c>
      <c r="IC143" s="6">
        <v>0</v>
      </c>
      <c r="ID143" s="5">
        <v>0</v>
      </c>
      <c r="IE143" s="8">
        <v>0</v>
      </c>
      <c r="IF143" s="6">
        <v>0</v>
      </c>
      <c r="IG143" s="5">
        <v>0</v>
      </c>
      <c r="IH143" s="8">
        <v>0</v>
      </c>
      <c r="II143" s="6">
        <v>0</v>
      </c>
      <c r="IJ143" s="5">
        <v>0</v>
      </c>
      <c r="IK143" s="8">
        <v>0</v>
      </c>
      <c r="IL143" s="6">
        <v>0.1</v>
      </c>
      <c r="IM143" s="5">
        <v>1.4</v>
      </c>
      <c r="IN143" s="8">
        <f t="shared" ref="IN143:IN145" si="957">IM143/IL143*1000</f>
        <v>13999.999999999998</v>
      </c>
      <c r="IO143" s="6">
        <v>0</v>
      </c>
      <c r="IP143" s="5">
        <v>0</v>
      </c>
      <c r="IQ143" s="8">
        <v>0</v>
      </c>
      <c r="IR143" s="6">
        <v>0</v>
      </c>
      <c r="IS143" s="5">
        <v>0</v>
      </c>
      <c r="IT143" s="8">
        <v>0</v>
      </c>
      <c r="IU143" s="6">
        <v>72.823999999999998</v>
      </c>
      <c r="IV143" s="5">
        <v>772.33</v>
      </c>
      <c r="IW143" s="8">
        <f t="shared" si="948"/>
        <v>10605.432275074152</v>
      </c>
      <c r="IX143" s="6">
        <v>31.995999999999999</v>
      </c>
      <c r="IY143" s="5">
        <v>419.2</v>
      </c>
      <c r="IZ143" s="8">
        <f t="shared" si="949"/>
        <v>13101.63770471309</v>
      </c>
      <c r="JA143" s="6">
        <f t="shared" si="912"/>
        <v>1168.6970000000003</v>
      </c>
      <c r="JB143" s="8">
        <f t="shared" si="913"/>
        <v>13016.090000000002</v>
      </c>
    </row>
    <row r="144" spans="1:262" ht="15" customHeight="1" x14ac:dyDescent="0.3">
      <c r="A144" s="43">
        <v>2014</v>
      </c>
      <c r="B144" s="44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523.41099999999994</v>
      </c>
      <c r="AE144" s="5">
        <v>7147.73</v>
      </c>
      <c r="AF144" s="8">
        <f t="shared" si="940"/>
        <v>13656.056139439179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11.824</v>
      </c>
      <c r="AZ144" s="5">
        <v>181.1</v>
      </c>
      <c r="BA144" s="8">
        <f t="shared" si="941"/>
        <v>15316.305818673884</v>
      </c>
      <c r="BB144" s="6">
        <v>0</v>
      </c>
      <c r="BC144" s="5">
        <v>0</v>
      </c>
      <c r="BD144" s="8">
        <f t="shared" si="898"/>
        <v>0</v>
      </c>
      <c r="BE144" s="6">
        <v>0</v>
      </c>
      <c r="BF144" s="5">
        <v>0</v>
      </c>
      <c r="BG144" s="8">
        <v>0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f t="shared" si="899"/>
        <v>0</v>
      </c>
      <c r="BN144" s="6">
        <v>3.9980000000000002</v>
      </c>
      <c r="BO144" s="5">
        <v>65.59</v>
      </c>
      <c r="BP144" s="8">
        <f t="shared" si="956"/>
        <v>16405.702851425711</v>
      </c>
      <c r="BQ144" s="6">
        <v>0</v>
      </c>
      <c r="BR144" s="5">
        <v>0</v>
      </c>
      <c r="BS144" s="8">
        <v>0</v>
      </c>
      <c r="BT144" s="6">
        <v>6.03</v>
      </c>
      <c r="BU144" s="5">
        <v>123.29</v>
      </c>
      <c r="BV144" s="8">
        <f t="shared" si="901"/>
        <v>20446.102819237149</v>
      </c>
      <c r="BW144" s="6">
        <v>0</v>
      </c>
      <c r="BX144" s="5">
        <v>0</v>
      </c>
      <c r="BY144" s="8">
        <f t="shared" si="902"/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0</v>
      </c>
      <c r="DW144" s="5">
        <v>0</v>
      </c>
      <c r="DX144" s="8">
        <v>0</v>
      </c>
      <c r="DY144" s="6">
        <v>5.6749999999999998</v>
      </c>
      <c r="DZ144" s="5">
        <v>118.24</v>
      </c>
      <c r="EA144" s="8">
        <f t="shared" si="943"/>
        <v>20835.242290748898</v>
      </c>
      <c r="EB144" s="6">
        <v>0</v>
      </c>
      <c r="EC144" s="5">
        <v>0</v>
      </c>
      <c r="ED144" s="8">
        <v>0</v>
      </c>
      <c r="EE144" s="6">
        <v>89.028000000000006</v>
      </c>
      <c r="EF144" s="5">
        <v>954.94</v>
      </c>
      <c r="EG144" s="8">
        <f t="shared" si="944"/>
        <v>10726.288358718606</v>
      </c>
      <c r="EH144" s="6">
        <v>0</v>
      </c>
      <c r="EI144" s="5">
        <v>0</v>
      </c>
      <c r="EJ144" s="8">
        <v>0</v>
      </c>
      <c r="EK144" s="6">
        <v>0</v>
      </c>
      <c r="EL144" s="5">
        <v>0</v>
      </c>
      <c r="EM144" s="8">
        <v>0</v>
      </c>
      <c r="EN144" s="6">
        <v>0</v>
      </c>
      <c r="EO144" s="5">
        <v>0</v>
      </c>
      <c r="EP144" s="8">
        <v>0</v>
      </c>
      <c r="EQ144" s="6">
        <v>0</v>
      </c>
      <c r="ER144" s="5">
        <v>0</v>
      </c>
      <c r="ES144" s="8">
        <v>0</v>
      </c>
      <c r="ET144" s="6">
        <v>0</v>
      </c>
      <c r="EU144" s="5">
        <v>0</v>
      </c>
      <c r="EV144" s="8">
        <v>0</v>
      </c>
      <c r="EW144" s="6">
        <v>0</v>
      </c>
      <c r="EX144" s="5">
        <v>0</v>
      </c>
      <c r="EY144" s="8">
        <v>0</v>
      </c>
      <c r="EZ144" s="6">
        <v>98.135000000000005</v>
      </c>
      <c r="FA144" s="5">
        <v>1464.65</v>
      </c>
      <c r="FB144" s="8">
        <f t="shared" si="945"/>
        <v>14924.848423090642</v>
      </c>
      <c r="FC144" s="6">
        <v>212.44200000000001</v>
      </c>
      <c r="FD144" s="5">
        <v>2932.51</v>
      </c>
      <c r="FE144" s="8">
        <f t="shared" si="946"/>
        <v>13803.814688244322</v>
      </c>
      <c r="FF144" s="6">
        <v>0</v>
      </c>
      <c r="FG144" s="5">
        <v>0</v>
      </c>
      <c r="FH144" s="8">
        <v>0</v>
      </c>
      <c r="FI144" s="6">
        <v>0</v>
      </c>
      <c r="FJ144" s="5">
        <v>0</v>
      </c>
      <c r="FK144" s="8">
        <v>0</v>
      </c>
      <c r="FL144" s="6">
        <v>0</v>
      </c>
      <c r="FM144" s="5">
        <v>0</v>
      </c>
      <c r="FN144" s="8">
        <v>0</v>
      </c>
      <c r="FO144" s="6">
        <v>0</v>
      </c>
      <c r="FP144" s="5">
        <v>0</v>
      </c>
      <c r="FQ144" s="8">
        <v>0</v>
      </c>
      <c r="FR144" s="6">
        <v>0</v>
      </c>
      <c r="FS144" s="5">
        <v>0</v>
      </c>
      <c r="FT144" s="8">
        <v>0</v>
      </c>
      <c r="FU144" s="6">
        <v>0</v>
      </c>
      <c r="FV144" s="5">
        <v>0</v>
      </c>
      <c r="FW144" s="8">
        <v>0</v>
      </c>
      <c r="FX144" s="6">
        <v>0</v>
      </c>
      <c r="FY144" s="5">
        <v>0</v>
      </c>
      <c r="FZ144" s="8">
        <v>0</v>
      </c>
      <c r="GA144" s="6">
        <v>0</v>
      </c>
      <c r="GB144" s="5">
        <v>0</v>
      </c>
      <c r="GC144" s="8">
        <v>0</v>
      </c>
      <c r="GD144" s="6">
        <v>0</v>
      </c>
      <c r="GE144" s="5">
        <v>0</v>
      </c>
      <c r="GF144" s="8">
        <v>0</v>
      </c>
      <c r="GG144" s="6">
        <v>0</v>
      </c>
      <c r="GH144" s="5">
        <v>0</v>
      </c>
      <c r="GI144" s="8">
        <v>0</v>
      </c>
      <c r="GJ144" s="6">
        <v>0</v>
      </c>
      <c r="GK144" s="5">
        <v>0</v>
      </c>
      <c r="GL144" s="8">
        <v>0</v>
      </c>
      <c r="GM144" s="6">
        <v>9.8000000000000004E-2</v>
      </c>
      <c r="GN144" s="5">
        <v>1.42</v>
      </c>
      <c r="GO144" s="8">
        <f t="shared" ref="GO144:GO146" si="958">GN144/GM144*1000</f>
        <v>14489.795918367347</v>
      </c>
      <c r="GP144" s="6">
        <v>0</v>
      </c>
      <c r="GQ144" s="5">
        <v>0</v>
      </c>
      <c r="GR144" s="8">
        <v>0</v>
      </c>
      <c r="GS144" s="6">
        <v>0</v>
      </c>
      <c r="GT144" s="5">
        <v>0</v>
      </c>
      <c r="GU144" s="8">
        <v>0</v>
      </c>
      <c r="GV144" s="6">
        <v>0</v>
      </c>
      <c r="GW144" s="5">
        <v>0</v>
      </c>
      <c r="GX144" s="8">
        <v>0</v>
      </c>
      <c r="GY144" s="6">
        <v>0</v>
      </c>
      <c r="GZ144" s="5">
        <v>0</v>
      </c>
      <c r="HA144" s="8">
        <v>0</v>
      </c>
      <c r="HB144" s="6">
        <v>0</v>
      </c>
      <c r="HC144" s="5">
        <v>0</v>
      </c>
      <c r="HD144" s="8">
        <v>0</v>
      </c>
      <c r="HE144" s="6">
        <v>0</v>
      </c>
      <c r="HF144" s="5">
        <v>0</v>
      </c>
      <c r="HG144" s="8">
        <v>0</v>
      </c>
      <c r="HH144" s="6">
        <v>0</v>
      </c>
      <c r="HI144" s="5">
        <v>0</v>
      </c>
      <c r="HJ144" s="8">
        <v>0</v>
      </c>
      <c r="HK144" s="6">
        <v>17</v>
      </c>
      <c r="HL144" s="5">
        <v>269.64999999999998</v>
      </c>
      <c r="HM144" s="8">
        <f t="shared" si="951"/>
        <v>15861.764705882351</v>
      </c>
      <c r="HN144" s="6">
        <v>0</v>
      </c>
      <c r="HO144" s="5">
        <v>0</v>
      </c>
      <c r="HP144" s="8">
        <v>0</v>
      </c>
      <c r="HQ144" s="6">
        <v>0</v>
      </c>
      <c r="HR144" s="5">
        <v>0</v>
      </c>
      <c r="HS144" s="8">
        <v>0</v>
      </c>
      <c r="HT144" s="6">
        <v>2.2999999999999998</v>
      </c>
      <c r="HU144" s="5">
        <v>31.63</v>
      </c>
      <c r="HV144" s="8">
        <f t="shared" ref="HV144:HV146" si="959">HU144/HT144*1000</f>
        <v>13752.173913043478</v>
      </c>
      <c r="HW144" s="6">
        <v>0</v>
      </c>
      <c r="HX144" s="5">
        <v>0</v>
      </c>
      <c r="HY144" s="8">
        <v>0</v>
      </c>
      <c r="HZ144" s="6">
        <v>0</v>
      </c>
      <c r="IA144" s="5">
        <v>0</v>
      </c>
      <c r="IB144" s="8">
        <v>0</v>
      </c>
      <c r="IC144" s="6">
        <v>0</v>
      </c>
      <c r="ID144" s="5">
        <v>0</v>
      </c>
      <c r="IE144" s="8">
        <v>0</v>
      </c>
      <c r="IF144" s="6">
        <v>0</v>
      </c>
      <c r="IG144" s="5">
        <v>0</v>
      </c>
      <c r="IH144" s="8">
        <v>0</v>
      </c>
      <c r="II144" s="6">
        <v>0</v>
      </c>
      <c r="IJ144" s="5">
        <v>0</v>
      </c>
      <c r="IK144" s="8">
        <v>0</v>
      </c>
      <c r="IL144" s="6">
        <v>0</v>
      </c>
      <c r="IM144" s="5">
        <v>0</v>
      </c>
      <c r="IN144" s="8">
        <v>0</v>
      </c>
      <c r="IO144" s="6">
        <v>0</v>
      </c>
      <c r="IP144" s="5">
        <v>0</v>
      </c>
      <c r="IQ144" s="8">
        <v>0</v>
      </c>
      <c r="IR144" s="6">
        <v>0</v>
      </c>
      <c r="IS144" s="5">
        <v>0</v>
      </c>
      <c r="IT144" s="8">
        <v>0</v>
      </c>
      <c r="IU144" s="6">
        <v>51.692999999999998</v>
      </c>
      <c r="IV144" s="5">
        <v>507.81</v>
      </c>
      <c r="IW144" s="8">
        <f t="shared" si="948"/>
        <v>9823.5737914224374</v>
      </c>
      <c r="IX144" s="6">
        <v>10.115</v>
      </c>
      <c r="IY144" s="5">
        <v>249.96</v>
      </c>
      <c r="IZ144" s="8">
        <f t="shared" si="949"/>
        <v>24711.814137419671</v>
      </c>
      <c r="JA144" s="6">
        <f t="shared" si="912"/>
        <v>1031.7489999999998</v>
      </c>
      <c r="JB144" s="8">
        <f t="shared" si="913"/>
        <v>14048.519999999999</v>
      </c>
    </row>
    <row r="145" spans="1:262" ht="15" customHeight="1" x14ac:dyDescent="0.3">
      <c r="A145" s="43">
        <v>2014</v>
      </c>
      <c r="B145" s="44" t="s">
        <v>11</v>
      </c>
      <c r="C145" s="6">
        <v>0</v>
      </c>
      <c r="D145" s="5">
        <v>0</v>
      </c>
      <c r="E145" s="8">
        <v>0</v>
      </c>
      <c r="F145" s="6">
        <v>0.02</v>
      </c>
      <c r="G145" s="5">
        <v>2.0499999999999998</v>
      </c>
      <c r="H145" s="8">
        <f t="shared" si="939"/>
        <v>102499.99999999999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384.28100000000001</v>
      </c>
      <c r="AE145" s="5">
        <v>5237.2700000000004</v>
      </c>
      <c r="AF145" s="8">
        <f t="shared" si="940"/>
        <v>13628.7508359768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42.963999999999999</v>
      </c>
      <c r="AZ145" s="5">
        <v>606.45000000000005</v>
      </c>
      <c r="BA145" s="8">
        <f t="shared" si="941"/>
        <v>14115.305837445305</v>
      </c>
      <c r="BB145" s="6">
        <v>0</v>
      </c>
      <c r="BC145" s="5">
        <v>0</v>
      </c>
      <c r="BD145" s="8">
        <f t="shared" si="898"/>
        <v>0</v>
      </c>
      <c r="BE145" s="6">
        <v>0</v>
      </c>
      <c r="BF145" s="5">
        <v>0</v>
      </c>
      <c r="BG145" s="8">
        <v>0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f t="shared" si="899"/>
        <v>0</v>
      </c>
      <c r="BN145" s="6">
        <v>10.068</v>
      </c>
      <c r="BO145" s="5">
        <v>178.19</v>
      </c>
      <c r="BP145" s="8">
        <f t="shared" si="956"/>
        <v>17698.649185538339</v>
      </c>
      <c r="BQ145" s="6">
        <v>0</v>
      </c>
      <c r="BR145" s="5">
        <v>0</v>
      </c>
      <c r="BS145" s="8">
        <v>0</v>
      </c>
      <c r="BT145" s="6">
        <v>4.7939999999999996</v>
      </c>
      <c r="BU145" s="5">
        <v>83.92</v>
      </c>
      <c r="BV145" s="8">
        <f t="shared" si="901"/>
        <v>17505.21485189821</v>
      </c>
      <c r="BW145" s="6">
        <v>0</v>
      </c>
      <c r="BX145" s="5">
        <v>0</v>
      </c>
      <c r="BY145" s="8">
        <f t="shared" si="902"/>
        <v>0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0.03</v>
      </c>
      <c r="DQ145" s="5">
        <v>0.25</v>
      </c>
      <c r="DR145" s="8">
        <f t="shared" si="950"/>
        <v>8333.3333333333339</v>
      </c>
      <c r="DS145" s="6">
        <v>0</v>
      </c>
      <c r="DT145" s="5">
        <v>0</v>
      </c>
      <c r="DU145" s="8">
        <v>0</v>
      </c>
      <c r="DV145" s="6">
        <v>0</v>
      </c>
      <c r="DW145" s="5">
        <v>0</v>
      </c>
      <c r="DX145" s="8">
        <v>0</v>
      </c>
      <c r="DY145" s="6">
        <v>8.1039999999999992</v>
      </c>
      <c r="DZ145" s="5">
        <v>146.71</v>
      </c>
      <c r="EA145" s="8">
        <f t="shared" si="943"/>
        <v>18103.405725567623</v>
      </c>
      <c r="EB145" s="6">
        <v>0</v>
      </c>
      <c r="EC145" s="5">
        <v>0</v>
      </c>
      <c r="ED145" s="8">
        <v>0</v>
      </c>
      <c r="EE145" s="6">
        <v>39.765000000000001</v>
      </c>
      <c r="EF145" s="5">
        <v>448.37</v>
      </c>
      <c r="EG145" s="8">
        <f t="shared" si="944"/>
        <v>11275.49352445618</v>
      </c>
      <c r="EH145" s="6">
        <v>0</v>
      </c>
      <c r="EI145" s="5">
        <v>0</v>
      </c>
      <c r="EJ145" s="8">
        <v>0</v>
      </c>
      <c r="EK145" s="6">
        <v>0</v>
      </c>
      <c r="EL145" s="5">
        <v>0</v>
      </c>
      <c r="EM145" s="8">
        <v>0</v>
      </c>
      <c r="EN145" s="6">
        <v>0</v>
      </c>
      <c r="EO145" s="5">
        <v>0</v>
      </c>
      <c r="EP145" s="8">
        <v>0</v>
      </c>
      <c r="EQ145" s="6">
        <v>0</v>
      </c>
      <c r="ER145" s="5">
        <v>0</v>
      </c>
      <c r="ES145" s="8">
        <v>0</v>
      </c>
      <c r="ET145" s="6">
        <v>0</v>
      </c>
      <c r="EU145" s="5">
        <v>0</v>
      </c>
      <c r="EV145" s="8">
        <v>0</v>
      </c>
      <c r="EW145" s="6">
        <v>0</v>
      </c>
      <c r="EX145" s="5">
        <v>0</v>
      </c>
      <c r="EY145" s="8">
        <v>0</v>
      </c>
      <c r="EZ145" s="6">
        <v>285.40100000000001</v>
      </c>
      <c r="FA145" s="5">
        <v>3897.93</v>
      </c>
      <c r="FB145" s="8">
        <f t="shared" si="945"/>
        <v>13657.73070171443</v>
      </c>
      <c r="FC145" s="6">
        <v>155.49700000000001</v>
      </c>
      <c r="FD145" s="5">
        <v>2314.65</v>
      </c>
      <c r="FE145" s="8">
        <f t="shared" si="946"/>
        <v>14885.496183206105</v>
      </c>
      <c r="FF145" s="6">
        <v>0</v>
      </c>
      <c r="FG145" s="5">
        <v>0</v>
      </c>
      <c r="FH145" s="8">
        <v>0</v>
      </c>
      <c r="FI145" s="6">
        <v>0</v>
      </c>
      <c r="FJ145" s="5">
        <v>0</v>
      </c>
      <c r="FK145" s="8">
        <v>0</v>
      </c>
      <c r="FL145" s="6">
        <v>0</v>
      </c>
      <c r="FM145" s="5">
        <v>0</v>
      </c>
      <c r="FN145" s="8">
        <v>0</v>
      </c>
      <c r="FO145" s="6">
        <v>0</v>
      </c>
      <c r="FP145" s="5">
        <v>0</v>
      </c>
      <c r="FQ145" s="8">
        <v>0</v>
      </c>
      <c r="FR145" s="6">
        <v>0</v>
      </c>
      <c r="FS145" s="5">
        <v>0</v>
      </c>
      <c r="FT145" s="8">
        <v>0</v>
      </c>
      <c r="FU145" s="6">
        <v>0</v>
      </c>
      <c r="FV145" s="5">
        <v>0</v>
      </c>
      <c r="FW145" s="8">
        <v>0</v>
      </c>
      <c r="FX145" s="6">
        <v>0</v>
      </c>
      <c r="FY145" s="5">
        <v>0</v>
      </c>
      <c r="FZ145" s="8">
        <v>0</v>
      </c>
      <c r="GA145" s="6">
        <v>0</v>
      </c>
      <c r="GB145" s="5">
        <v>0</v>
      </c>
      <c r="GC145" s="8">
        <v>0</v>
      </c>
      <c r="GD145" s="6">
        <v>0</v>
      </c>
      <c r="GE145" s="5">
        <v>0</v>
      </c>
      <c r="GF145" s="8">
        <v>0</v>
      </c>
      <c r="GG145" s="6">
        <v>0</v>
      </c>
      <c r="GH145" s="5">
        <v>0</v>
      </c>
      <c r="GI145" s="8">
        <v>0</v>
      </c>
      <c r="GJ145" s="6">
        <v>0</v>
      </c>
      <c r="GK145" s="5">
        <v>0</v>
      </c>
      <c r="GL145" s="8">
        <v>0</v>
      </c>
      <c r="GM145" s="6">
        <v>0</v>
      </c>
      <c r="GN145" s="5">
        <v>0</v>
      </c>
      <c r="GO145" s="8">
        <v>0</v>
      </c>
      <c r="GP145" s="6">
        <v>0</v>
      </c>
      <c r="GQ145" s="5">
        <v>0</v>
      </c>
      <c r="GR145" s="8">
        <v>0</v>
      </c>
      <c r="GS145" s="6">
        <v>0</v>
      </c>
      <c r="GT145" s="5">
        <v>0</v>
      </c>
      <c r="GU145" s="8">
        <v>0</v>
      </c>
      <c r="GV145" s="6">
        <v>0</v>
      </c>
      <c r="GW145" s="5">
        <v>0</v>
      </c>
      <c r="GX145" s="8">
        <v>0</v>
      </c>
      <c r="GY145" s="6">
        <v>0</v>
      </c>
      <c r="GZ145" s="5">
        <v>0</v>
      </c>
      <c r="HA145" s="8">
        <v>0</v>
      </c>
      <c r="HB145" s="6">
        <v>0</v>
      </c>
      <c r="HC145" s="5">
        <v>0</v>
      </c>
      <c r="HD145" s="8">
        <v>0</v>
      </c>
      <c r="HE145" s="6">
        <v>0</v>
      </c>
      <c r="HF145" s="5">
        <v>0</v>
      </c>
      <c r="HG145" s="8">
        <v>0</v>
      </c>
      <c r="HH145" s="6">
        <v>0</v>
      </c>
      <c r="HI145" s="5">
        <v>0</v>
      </c>
      <c r="HJ145" s="8">
        <v>0</v>
      </c>
      <c r="HK145" s="6">
        <v>0</v>
      </c>
      <c r="HL145" s="5">
        <v>0</v>
      </c>
      <c r="HM145" s="8">
        <v>0</v>
      </c>
      <c r="HN145" s="6">
        <v>0</v>
      </c>
      <c r="HO145" s="5">
        <v>0</v>
      </c>
      <c r="HP145" s="8">
        <v>0</v>
      </c>
      <c r="HQ145" s="6">
        <v>0</v>
      </c>
      <c r="HR145" s="5">
        <v>0</v>
      </c>
      <c r="HS145" s="8">
        <v>0</v>
      </c>
      <c r="HT145" s="6">
        <v>1.57</v>
      </c>
      <c r="HU145" s="5">
        <v>91.81</v>
      </c>
      <c r="HV145" s="8">
        <f t="shared" si="959"/>
        <v>58477.707006369426</v>
      </c>
      <c r="HW145" s="6">
        <v>0</v>
      </c>
      <c r="HX145" s="5">
        <v>0</v>
      </c>
      <c r="HY145" s="8">
        <v>0</v>
      </c>
      <c r="HZ145" s="6">
        <v>0</v>
      </c>
      <c r="IA145" s="5">
        <v>0</v>
      </c>
      <c r="IB145" s="8">
        <v>0</v>
      </c>
      <c r="IC145" s="6">
        <v>0</v>
      </c>
      <c r="ID145" s="5">
        <v>0</v>
      </c>
      <c r="IE145" s="8">
        <v>0</v>
      </c>
      <c r="IF145" s="6">
        <v>0</v>
      </c>
      <c r="IG145" s="5">
        <v>0</v>
      </c>
      <c r="IH145" s="8">
        <v>0</v>
      </c>
      <c r="II145" s="6">
        <v>0</v>
      </c>
      <c r="IJ145" s="5">
        <v>0</v>
      </c>
      <c r="IK145" s="8">
        <v>0</v>
      </c>
      <c r="IL145" s="6">
        <v>1.2E-2</v>
      </c>
      <c r="IM145" s="5">
        <v>0.94</v>
      </c>
      <c r="IN145" s="8">
        <f t="shared" si="957"/>
        <v>78333.333333333328</v>
      </c>
      <c r="IO145" s="6">
        <v>0</v>
      </c>
      <c r="IP145" s="5">
        <v>0</v>
      </c>
      <c r="IQ145" s="8">
        <v>0</v>
      </c>
      <c r="IR145" s="6">
        <v>0</v>
      </c>
      <c r="IS145" s="5">
        <v>0</v>
      </c>
      <c r="IT145" s="8">
        <v>0</v>
      </c>
      <c r="IU145" s="6">
        <v>51.311</v>
      </c>
      <c r="IV145" s="5">
        <v>743.32</v>
      </c>
      <c r="IW145" s="8">
        <f t="shared" si="948"/>
        <v>14486.562335561575</v>
      </c>
      <c r="IX145" s="6">
        <v>89.363</v>
      </c>
      <c r="IY145" s="5">
        <v>1132.93</v>
      </c>
      <c r="IZ145" s="8">
        <f t="shared" si="949"/>
        <v>12677.84205991294</v>
      </c>
      <c r="JA145" s="6">
        <f t="shared" si="912"/>
        <v>1073.1799999999998</v>
      </c>
      <c r="JB145" s="8">
        <f t="shared" si="913"/>
        <v>14884.789999999999</v>
      </c>
    </row>
    <row r="146" spans="1:262" ht="15" customHeight="1" x14ac:dyDescent="0.3">
      <c r="A146" s="43">
        <v>2014</v>
      </c>
      <c r="B146" s="44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0.90400000000000003</v>
      </c>
      <c r="M146" s="5">
        <v>4.87</v>
      </c>
      <c r="N146" s="8">
        <f t="shared" si="954"/>
        <v>5387.1681415929206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672.08399999999995</v>
      </c>
      <c r="AE146" s="5">
        <v>5376.97</v>
      </c>
      <c r="AF146" s="8">
        <f t="shared" si="940"/>
        <v>8000.4433969563333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82.311000000000007</v>
      </c>
      <c r="AZ146" s="5">
        <v>1179.2</v>
      </c>
      <c r="BA146" s="8">
        <f t="shared" si="941"/>
        <v>14326.15324804704</v>
      </c>
      <c r="BB146" s="6">
        <v>0</v>
      </c>
      <c r="BC146" s="5">
        <v>0</v>
      </c>
      <c r="BD146" s="8">
        <f t="shared" si="898"/>
        <v>0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f t="shared" si="899"/>
        <v>0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5.202</v>
      </c>
      <c r="BU146" s="5">
        <v>91.28</v>
      </c>
      <c r="BV146" s="8">
        <f t="shared" si="901"/>
        <v>17547.097270280661</v>
      </c>
      <c r="BW146" s="6">
        <v>0</v>
      </c>
      <c r="BX146" s="5">
        <v>0</v>
      </c>
      <c r="BY146" s="8">
        <f t="shared" si="902"/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0</v>
      </c>
      <c r="DT146" s="5">
        <v>0</v>
      </c>
      <c r="DU146" s="8">
        <v>0</v>
      </c>
      <c r="DV146" s="6">
        <v>0</v>
      </c>
      <c r="DW146" s="5">
        <v>0</v>
      </c>
      <c r="DX146" s="8">
        <v>0</v>
      </c>
      <c r="DY146" s="6">
        <v>3.0779999999999998</v>
      </c>
      <c r="DZ146" s="5">
        <v>53.71</v>
      </c>
      <c r="EA146" s="8">
        <f t="shared" si="943"/>
        <v>17449.642625081222</v>
      </c>
      <c r="EB146" s="6">
        <v>0</v>
      </c>
      <c r="EC146" s="5">
        <v>0</v>
      </c>
      <c r="ED146" s="8">
        <v>0</v>
      </c>
      <c r="EE146" s="6">
        <v>73.555999999999997</v>
      </c>
      <c r="EF146" s="5">
        <v>709.01</v>
      </c>
      <c r="EG146" s="8">
        <f t="shared" si="944"/>
        <v>9639.0505193322097</v>
      </c>
      <c r="EH146" s="6">
        <v>0</v>
      </c>
      <c r="EI146" s="5">
        <v>0</v>
      </c>
      <c r="EJ146" s="8">
        <v>0</v>
      </c>
      <c r="EK146" s="6">
        <v>0</v>
      </c>
      <c r="EL146" s="5">
        <v>0</v>
      </c>
      <c r="EM146" s="8">
        <v>0</v>
      </c>
      <c r="EN146" s="6">
        <v>0</v>
      </c>
      <c r="EO146" s="5">
        <v>0</v>
      </c>
      <c r="EP146" s="8">
        <v>0</v>
      </c>
      <c r="EQ146" s="6">
        <v>0</v>
      </c>
      <c r="ER146" s="5">
        <v>0</v>
      </c>
      <c r="ES146" s="8">
        <v>0</v>
      </c>
      <c r="ET146" s="6">
        <v>0</v>
      </c>
      <c r="EU146" s="5">
        <v>0</v>
      </c>
      <c r="EV146" s="8">
        <v>0</v>
      </c>
      <c r="EW146" s="6">
        <v>0</v>
      </c>
      <c r="EX146" s="5">
        <v>0</v>
      </c>
      <c r="EY146" s="8">
        <v>0</v>
      </c>
      <c r="EZ146" s="6">
        <v>65.715000000000003</v>
      </c>
      <c r="FA146" s="5">
        <v>1050.42</v>
      </c>
      <c r="FB146" s="8">
        <f t="shared" si="945"/>
        <v>15984.478429582286</v>
      </c>
      <c r="FC146" s="6">
        <v>124.40300000000001</v>
      </c>
      <c r="FD146" s="5">
        <v>1789.41</v>
      </c>
      <c r="FE146" s="8">
        <f t="shared" si="946"/>
        <v>14383.977878346986</v>
      </c>
      <c r="FF146" s="6">
        <v>0</v>
      </c>
      <c r="FG146" s="5">
        <v>0</v>
      </c>
      <c r="FH146" s="8">
        <v>0</v>
      </c>
      <c r="FI146" s="6">
        <v>0</v>
      </c>
      <c r="FJ146" s="5">
        <v>0</v>
      </c>
      <c r="FK146" s="8">
        <v>0</v>
      </c>
      <c r="FL146" s="6">
        <v>0</v>
      </c>
      <c r="FM146" s="5">
        <v>0</v>
      </c>
      <c r="FN146" s="8">
        <v>0</v>
      </c>
      <c r="FO146" s="6">
        <v>0</v>
      </c>
      <c r="FP146" s="5">
        <v>0</v>
      </c>
      <c r="FQ146" s="8">
        <v>0</v>
      </c>
      <c r="FR146" s="6">
        <v>0</v>
      </c>
      <c r="FS146" s="5">
        <v>0</v>
      </c>
      <c r="FT146" s="8">
        <v>0</v>
      </c>
      <c r="FU146" s="6">
        <v>0</v>
      </c>
      <c r="FV146" s="5">
        <v>0</v>
      </c>
      <c r="FW146" s="8">
        <v>0</v>
      </c>
      <c r="FX146" s="6">
        <v>0</v>
      </c>
      <c r="FY146" s="5">
        <v>0</v>
      </c>
      <c r="FZ146" s="8">
        <v>0</v>
      </c>
      <c r="GA146" s="6">
        <v>0</v>
      </c>
      <c r="GB146" s="5">
        <v>0</v>
      </c>
      <c r="GC146" s="8">
        <v>0</v>
      </c>
      <c r="GD146" s="6">
        <v>0</v>
      </c>
      <c r="GE146" s="5">
        <v>0</v>
      </c>
      <c r="GF146" s="8">
        <v>0</v>
      </c>
      <c r="GG146" s="6">
        <v>0</v>
      </c>
      <c r="GH146" s="5">
        <v>0</v>
      </c>
      <c r="GI146" s="8">
        <v>0</v>
      </c>
      <c r="GJ146" s="6">
        <v>0</v>
      </c>
      <c r="GK146" s="5">
        <v>0</v>
      </c>
      <c r="GL146" s="8">
        <v>0</v>
      </c>
      <c r="GM146" s="6">
        <v>5.5E-2</v>
      </c>
      <c r="GN146" s="5">
        <v>0.87</v>
      </c>
      <c r="GO146" s="8">
        <f t="shared" si="958"/>
        <v>15818.181818181818</v>
      </c>
      <c r="GP146" s="6">
        <v>0</v>
      </c>
      <c r="GQ146" s="5">
        <v>0</v>
      </c>
      <c r="GR146" s="8">
        <v>0</v>
      </c>
      <c r="GS146" s="6">
        <v>0</v>
      </c>
      <c r="GT146" s="5">
        <v>0</v>
      </c>
      <c r="GU146" s="8">
        <v>0</v>
      </c>
      <c r="GV146" s="6">
        <v>0</v>
      </c>
      <c r="GW146" s="5">
        <v>0</v>
      </c>
      <c r="GX146" s="8">
        <v>0</v>
      </c>
      <c r="GY146" s="6">
        <v>0</v>
      </c>
      <c r="GZ146" s="5">
        <v>0</v>
      </c>
      <c r="HA146" s="8">
        <v>0</v>
      </c>
      <c r="HB146" s="6">
        <v>0</v>
      </c>
      <c r="HC146" s="5">
        <v>0</v>
      </c>
      <c r="HD146" s="8">
        <v>0</v>
      </c>
      <c r="HE146" s="6">
        <v>0</v>
      </c>
      <c r="HF146" s="5">
        <v>0</v>
      </c>
      <c r="HG146" s="8">
        <v>0</v>
      </c>
      <c r="HH146" s="6">
        <v>0</v>
      </c>
      <c r="HI146" s="5">
        <v>0</v>
      </c>
      <c r="HJ146" s="8">
        <v>0</v>
      </c>
      <c r="HK146" s="6">
        <v>0</v>
      </c>
      <c r="HL146" s="5">
        <v>0</v>
      </c>
      <c r="HM146" s="8">
        <v>0</v>
      </c>
      <c r="HN146" s="6">
        <v>0</v>
      </c>
      <c r="HO146" s="5">
        <v>0</v>
      </c>
      <c r="HP146" s="8">
        <v>0</v>
      </c>
      <c r="HQ146" s="6">
        <v>0</v>
      </c>
      <c r="HR146" s="5">
        <v>0</v>
      </c>
      <c r="HS146" s="8">
        <v>0</v>
      </c>
      <c r="HT146" s="6">
        <v>1.5009999999999999</v>
      </c>
      <c r="HU146" s="5">
        <v>33.299999999999997</v>
      </c>
      <c r="HV146" s="8">
        <f t="shared" si="959"/>
        <v>22185.20986009327</v>
      </c>
      <c r="HW146" s="6">
        <v>0</v>
      </c>
      <c r="HX146" s="5">
        <v>0</v>
      </c>
      <c r="HY146" s="8">
        <v>0</v>
      </c>
      <c r="HZ146" s="6">
        <v>0</v>
      </c>
      <c r="IA146" s="5">
        <v>0</v>
      </c>
      <c r="IB146" s="8">
        <v>0</v>
      </c>
      <c r="IC146" s="6">
        <v>0</v>
      </c>
      <c r="ID146" s="5">
        <v>0</v>
      </c>
      <c r="IE146" s="8">
        <v>0</v>
      </c>
      <c r="IF146" s="6">
        <v>0</v>
      </c>
      <c r="IG146" s="5">
        <v>0</v>
      </c>
      <c r="IH146" s="8">
        <v>0</v>
      </c>
      <c r="II146" s="6">
        <v>0</v>
      </c>
      <c r="IJ146" s="5">
        <v>0</v>
      </c>
      <c r="IK146" s="8">
        <v>0</v>
      </c>
      <c r="IL146" s="6">
        <v>0</v>
      </c>
      <c r="IM146" s="5">
        <v>0</v>
      </c>
      <c r="IN146" s="8">
        <v>0</v>
      </c>
      <c r="IO146" s="6">
        <v>0</v>
      </c>
      <c r="IP146" s="5">
        <v>0</v>
      </c>
      <c r="IQ146" s="8">
        <v>0</v>
      </c>
      <c r="IR146" s="6">
        <v>0</v>
      </c>
      <c r="IS146" s="5">
        <v>0</v>
      </c>
      <c r="IT146" s="8">
        <v>0</v>
      </c>
      <c r="IU146" s="6">
        <v>135.42599999999999</v>
      </c>
      <c r="IV146" s="5">
        <v>1094.19</v>
      </c>
      <c r="IW146" s="8">
        <f t="shared" si="948"/>
        <v>8079.6154357361229</v>
      </c>
      <c r="IX146" s="6">
        <v>64.015000000000001</v>
      </c>
      <c r="IY146" s="5">
        <v>775.91</v>
      </c>
      <c r="IZ146" s="8">
        <f t="shared" si="949"/>
        <v>12120.752948527688</v>
      </c>
      <c r="JA146" s="6">
        <f t="shared" si="912"/>
        <v>1228.25</v>
      </c>
      <c r="JB146" s="8">
        <f t="shared" si="913"/>
        <v>12159.140000000001</v>
      </c>
    </row>
    <row r="147" spans="1:262" ht="15" customHeight="1" x14ac:dyDescent="0.3">
      <c r="A147" s="43">
        <v>2014</v>
      </c>
      <c r="B147" s="44" t="s">
        <v>13</v>
      </c>
      <c r="C147" s="6">
        <v>0</v>
      </c>
      <c r="D147" s="5">
        <v>0</v>
      </c>
      <c r="E147" s="8">
        <v>0</v>
      </c>
      <c r="F147" s="6">
        <v>0.35</v>
      </c>
      <c r="G147" s="5">
        <v>4.92</v>
      </c>
      <c r="H147" s="8">
        <f t="shared" si="939"/>
        <v>14057.142857142859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330.08</v>
      </c>
      <c r="AE147" s="5">
        <v>4764.8599999999997</v>
      </c>
      <c r="AF147" s="8">
        <f t="shared" si="940"/>
        <v>14435.47018904508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42.463000000000001</v>
      </c>
      <c r="AZ147" s="5">
        <v>630.63</v>
      </c>
      <c r="BA147" s="8">
        <f t="shared" si="941"/>
        <v>14851.282292819631</v>
      </c>
      <c r="BB147" s="6">
        <v>0</v>
      </c>
      <c r="BC147" s="5">
        <v>0</v>
      </c>
      <c r="BD147" s="8">
        <f t="shared" si="898"/>
        <v>0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f t="shared" si="899"/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8.9090000000000007</v>
      </c>
      <c r="BU147" s="5">
        <v>163.28</v>
      </c>
      <c r="BV147" s="8">
        <f t="shared" si="901"/>
        <v>18327.533954428105</v>
      </c>
      <c r="BW147" s="6">
        <v>0</v>
      </c>
      <c r="BX147" s="5">
        <v>0</v>
      </c>
      <c r="BY147" s="8">
        <f t="shared" si="902"/>
        <v>0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0</v>
      </c>
      <c r="DW147" s="5">
        <v>0</v>
      </c>
      <c r="DX147" s="8">
        <v>0</v>
      </c>
      <c r="DY147" s="6">
        <v>4.9390000000000001</v>
      </c>
      <c r="DZ147" s="5">
        <v>89.24</v>
      </c>
      <c r="EA147" s="8">
        <f t="shared" si="943"/>
        <v>18068.434905851387</v>
      </c>
      <c r="EB147" s="6">
        <v>0</v>
      </c>
      <c r="EC147" s="5">
        <v>0</v>
      </c>
      <c r="ED147" s="8">
        <v>0</v>
      </c>
      <c r="EE147" s="6">
        <v>63.47</v>
      </c>
      <c r="EF147" s="5">
        <v>442.38</v>
      </c>
      <c r="EG147" s="8">
        <f t="shared" si="944"/>
        <v>6969.9070426973376</v>
      </c>
      <c r="EH147" s="6">
        <v>0</v>
      </c>
      <c r="EI147" s="5">
        <v>0</v>
      </c>
      <c r="EJ147" s="8">
        <v>0</v>
      </c>
      <c r="EK147" s="6">
        <v>0</v>
      </c>
      <c r="EL147" s="5">
        <v>0</v>
      </c>
      <c r="EM147" s="8">
        <v>0</v>
      </c>
      <c r="EN147" s="6">
        <v>0</v>
      </c>
      <c r="EO147" s="5">
        <v>0</v>
      </c>
      <c r="EP147" s="8">
        <v>0</v>
      </c>
      <c r="EQ147" s="6">
        <v>0</v>
      </c>
      <c r="ER147" s="5">
        <v>0</v>
      </c>
      <c r="ES147" s="8">
        <v>0</v>
      </c>
      <c r="ET147" s="6">
        <v>0</v>
      </c>
      <c r="EU147" s="5">
        <v>0</v>
      </c>
      <c r="EV147" s="8">
        <v>0</v>
      </c>
      <c r="EW147" s="6">
        <v>0</v>
      </c>
      <c r="EX147" s="5">
        <v>0</v>
      </c>
      <c r="EY147" s="8">
        <v>0</v>
      </c>
      <c r="EZ147" s="6">
        <v>62.521999999999998</v>
      </c>
      <c r="FA147" s="5">
        <v>1087.1400000000001</v>
      </c>
      <c r="FB147" s="8">
        <f t="shared" si="945"/>
        <v>17388.119381977547</v>
      </c>
      <c r="FC147" s="6">
        <v>296.62200000000001</v>
      </c>
      <c r="FD147" s="5">
        <v>4527.62</v>
      </c>
      <c r="FE147" s="8">
        <f t="shared" si="946"/>
        <v>15263.938615476936</v>
      </c>
      <c r="FF147" s="6">
        <v>0</v>
      </c>
      <c r="FG147" s="5">
        <v>0</v>
      </c>
      <c r="FH147" s="8">
        <v>0</v>
      </c>
      <c r="FI147" s="6">
        <v>0</v>
      </c>
      <c r="FJ147" s="5">
        <v>0</v>
      </c>
      <c r="FK147" s="8">
        <v>0</v>
      </c>
      <c r="FL147" s="6">
        <v>0</v>
      </c>
      <c r="FM147" s="5">
        <v>0</v>
      </c>
      <c r="FN147" s="8">
        <v>0</v>
      </c>
      <c r="FO147" s="6">
        <v>0</v>
      </c>
      <c r="FP147" s="5">
        <v>0</v>
      </c>
      <c r="FQ147" s="8">
        <v>0</v>
      </c>
      <c r="FR147" s="6">
        <v>0</v>
      </c>
      <c r="FS147" s="5">
        <v>0</v>
      </c>
      <c r="FT147" s="8">
        <v>0</v>
      </c>
      <c r="FU147" s="6">
        <v>0</v>
      </c>
      <c r="FV147" s="5">
        <v>0</v>
      </c>
      <c r="FW147" s="8">
        <v>0</v>
      </c>
      <c r="FX147" s="6">
        <v>0.04</v>
      </c>
      <c r="FY147" s="5">
        <v>0.52</v>
      </c>
      <c r="FZ147" s="8">
        <f t="shared" ref="FZ147" si="960">FY147/FX147*1000</f>
        <v>13000</v>
      </c>
      <c r="GA147" s="6">
        <v>0</v>
      </c>
      <c r="GB147" s="5">
        <v>0</v>
      </c>
      <c r="GC147" s="8">
        <v>0</v>
      </c>
      <c r="GD147" s="6">
        <v>0</v>
      </c>
      <c r="GE147" s="5">
        <v>0</v>
      </c>
      <c r="GF147" s="8">
        <v>0</v>
      </c>
      <c r="GG147" s="6">
        <v>0</v>
      </c>
      <c r="GH147" s="5">
        <v>0</v>
      </c>
      <c r="GI147" s="8">
        <v>0</v>
      </c>
      <c r="GJ147" s="6">
        <v>0</v>
      </c>
      <c r="GK147" s="5">
        <v>0</v>
      </c>
      <c r="GL147" s="8">
        <v>0</v>
      </c>
      <c r="GM147" s="6">
        <v>0</v>
      </c>
      <c r="GN147" s="5">
        <v>0</v>
      </c>
      <c r="GO147" s="8">
        <v>0</v>
      </c>
      <c r="GP147" s="6">
        <v>0</v>
      </c>
      <c r="GQ147" s="5">
        <v>0</v>
      </c>
      <c r="GR147" s="8">
        <v>0</v>
      </c>
      <c r="GS147" s="6">
        <v>0</v>
      </c>
      <c r="GT147" s="5">
        <v>0</v>
      </c>
      <c r="GU147" s="8">
        <v>0</v>
      </c>
      <c r="GV147" s="6">
        <v>0</v>
      </c>
      <c r="GW147" s="5">
        <v>0</v>
      </c>
      <c r="GX147" s="8">
        <v>0</v>
      </c>
      <c r="GY147" s="6">
        <v>0</v>
      </c>
      <c r="GZ147" s="5">
        <v>0</v>
      </c>
      <c r="HA147" s="8">
        <v>0</v>
      </c>
      <c r="HB147" s="6">
        <v>0</v>
      </c>
      <c r="HC147" s="5">
        <v>0</v>
      </c>
      <c r="HD147" s="8">
        <v>0</v>
      </c>
      <c r="HE147" s="6">
        <v>0</v>
      </c>
      <c r="HF147" s="5">
        <v>0</v>
      </c>
      <c r="HG147" s="8">
        <v>0</v>
      </c>
      <c r="HH147" s="6">
        <v>0</v>
      </c>
      <c r="HI147" s="5">
        <v>0</v>
      </c>
      <c r="HJ147" s="8">
        <v>0</v>
      </c>
      <c r="HK147" s="6">
        <v>0</v>
      </c>
      <c r="HL147" s="5">
        <v>0</v>
      </c>
      <c r="HM147" s="8">
        <v>0</v>
      </c>
      <c r="HN147" s="6">
        <v>0</v>
      </c>
      <c r="HO147" s="5">
        <v>0</v>
      </c>
      <c r="HP147" s="8">
        <v>0</v>
      </c>
      <c r="HQ147" s="6">
        <v>0</v>
      </c>
      <c r="HR147" s="5">
        <v>0</v>
      </c>
      <c r="HS147" s="8">
        <v>0</v>
      </c>
      <c r="HT147" s="6">
        <v>0</v>
      </c>
      <c r="HU147" s="5">
        <v>0</v>
      </c>
      <c r="HV147" s="8">
        <v>0</v>
      </c>
      <c r="HW147" s="6">
        <v>0</v>
      </c>
      <c r="HX147" s="5">
        <v>0</v>
      </c>
      <c r="HY147" s="8">
        <v>0</v>
      </c>
      <c r="HZ147" s="6">
        <v>0</v>
      </c>
      <c r="IA147" s="5">
        <v>0</v>
      </c>
      <c r="IB147" s="8">
        <v>0</v>
      </c>
      <c r="IC147" s="6">
        <v>0</v>
      </c>
      <c r="ID147" s="5">
        <v>0</v>
      </c>
      <c r="IE147" s="8">
        <v>0</v>
      </c>
      <c r="IF147" s="6">
        <v>0</v>
      </c>
      <c r="IG147" s="5">
        <v>0</v>
      </c>
      <c r="IH147" s="8">
        <v>0</v>
      </c>
      <c r="II147" s="6">
        <v>0</v>
      </c>
      <c r="IJ147" s="5">
        <v>0</v>
      </c>
      <c r="IK147" s="8">
        <v>0</v>
      </c>
      <c r="IL147" s="6">
        <v>0</v>
      </c>
      <c r="IM147" s="5">
        <v>0</v>
      </c>
      <c r="IN147" s="8">
        <v>0</v>
      </c>
      <c r="IO147" s="6">
        <v>0</v>
      </c>
      <c r="IP147" s="5">
        <v>0</v>
      </c>
      <c r="IQ147" s="8">
        <v>0</v>
      </c>
      <c r="IR147" s="6">
        <v>0</v>
      </c>
      <c r="IS147" s="5">
        <v>0</v>
      </c>
      <c r="IT147" s="8">
        <v>0</v>
      </c>
      <c r="IU147" s="6">
        <v>24.896000000000001</v>
      </c>
      <c r="IV147" s="5">
        <v>397.18</v>
      </c>
      <c r="IW147" s="8">
        <f t="shared" si="948"/>
        <v>15953.566838046272</v>
      </c>
      <c r="IX147" s="6">
        <v>63.201999999999998</v>
      </c>
      <c r="IY147" s="5">
        <v>861.41</v>
      </c>
      <c r="IZ147" s="8">
        <f t="shared" si="949"/>
        <v>13629.47375083067</v>
      </c>
      <c r="JA147" s="6">
        <f t="shared" si="912"/>
        <v>897.49299999999994</v>
      </c>
      <c r="JB147" s="8">
        <f t="shared" si="913"/>
        <v>12969.180000000002</v>
      </c>
    </row>
    <row r="148" spans="1:262" ht="15" customHeight="1" thickBot="1" x14ac:dyDescent="0.35">
      <c r="A148" s="50"/>
      <c r="B148" s="51" t="s">
        <v>14</v>
      </c>
      <c r="C148" s="35">
        <f t="shared" ref="C148:D148" si="961">SUM(C136:C147)</f>
        <v>0</v>
      </c>
      <c r="D148" s="34">
        <f t="shared" si="961"/>
        <v>0</v>
      </c>
      <c r="E148" s="36"/>
      <c r="F148" s="35">
        <f t="shared" ref="F148:G148" si="962">SUM(F136:F147)</f>
        <v>4.6629999999999994</v>
      </c>
      <c r="G148" s="34">
        <f t="shared" si="962"/>
        <v>102.32999999999998</v>
      </c>
      <c r="H148" s="36"/>
      <c r="I148" s="35">
        <f t="shared" ref="I148:J148" si="963">SUM(I136:I147)</f>
        <v>0</v>
      </c>
      <c r="J148" s="34">
        <f t="shared" si="963"/>
        <v>0</v>
      </c>
      <c r="K148" s="36"/>
      <c r="L148" s="35">
        <f t="shared" ref="L148:M148" si="964">SUM(L136:L147)</f>
        <v>0.92600000000000005</v>
      </c>
      <c r="M148" s="34">
        <f t="shared" si="964"/>
        <v>5.71</v>
      </c>
      <c r="N148" s="36"/>
      <c r="O148" s="35">
        <f t="shared" ref="O148:P148" si="965">SUM(O136:O147)</f>
        <v>0</v>
      </c>
      <c r="P148" s="34">
        <f t="shared" si="965"/>
        <v>0</v>
      </c>
      <c r="Q148" s="36"/>
      <c r="R148" s="35">
        <f t="shared" ref="R148:S148" si="966">SUM(R136:R147)</f>
        <v>0</v>
      </c>
      <c r="S148" s="34">
        <f t="shared" si="966"/>
        <v>0</v>
      </c>
      <c r="T148" s="36"/>
      <c r="U148" s="35">
        <f t="shared" ref="U148:V148" si="967">SUM(U136:U147)</f>
        <v>0</v>
      </c>
      <c r="V148" s="34">
        <f t="shared" si="967"/>
        <v>0</v>
      </c>
      <c r="W148" s="36"/>
      <c r="X148" s="35">
        <f t="shared" ref="X148:Y148" si="968">SUM(X136:X147)</f>
        <v>0</v>
      </c>
      <c r="Y148" s="34">
        <f t="shared" si="968"/>
        <v>0</v>
      </c>
      <c r="Z148" s="36"/>
      <c r="AA148" s="35">
        <f t="shared" ref="AA148:AB148" si="969">SUM(AA136:AA147)</f>
        <v>0</v>
      </c>
      <c r="AB148" s="34">
        <f t="shared" si="969"/>
        <v>0</v>
      </c>
      <c r="AC148" s="36"/>
      <c r="AD148" s="35">
        <f t="shared" ref="AD148:AE148" si="970">SUM(AD136:AD147)</f>
        <v>4624.7440000000006</v>
      </c>
      <c r="AE148" s="34">
        <f t="shared" si="970"/>
        <v>56204.520000000004</v>
      </c>
      <c r="AF148" s="36"/>
      <c r="AG148" s="35">
        <f t="shared" ref="AG148:AH148" si="971">SUM(AG136:AG147)</f>
        <v>0</v>
      </c>
      <c r="AH148" s="34">
        <f t="shared" si="971"/>
        <v>0</v>
      </c>
      <c r="AI148" s="36"/>
      <c r="AJ148" s="35">
        <f t="shared" ref="AJ148:AK148" si="972">SUM(AJ136:AJ147)</f>
        <v>0.14599999999999999</v>
      </c>
      <c r="AK148" s="34">
        <f t="shared" si="972"/>
        <v>3.13</v>
      </c>
      <c r="AL148" s="36"/>
      <c r="AM148" s="35">
        <f t="shared" ref="AM148:AN148" si="973">SUM(AM136:AM147)</f>
        <v>0</v>
      </c>
      <c r="AN148" s="34">
        <f t="shared" si="973"/>
        <v>0</v>
      </c>
      <c r="AO148" s="36"/>
      <c r="AP148" s="35">
        <f t="shared" ref="AP148:AQ148" si="974">SUM(AP136:AP147)</f>
        <v>8.9999999999999993E-3</v>
      </c>
      <c r="AQ148" s="34">
        <f t="shared" si="974"/>
        <v>0.28000000000000003</v>
      </c>
      <c r="AR148" s="36"/>
      <c r="AS148" s="35">
        <f t="shared" ref="AS148:AT148" si="975">SUM(AS136:AS147)</f>
        <v>0</v>
      </c>
      <c r="AT148" s="34">
        <f t="shared" si="975"/>
        <v>0</v>
      </c>
      <c r="AU148" s="36"/>
      <c r="AV148" s="35">
        <f t="shared" ref="AV148:AW148" si="976">SUM(AV136:AV147)</f>
        <v>0</v>
      </c>
      <c r="AW148" s="34">
        <f t="shared" si="976"/>
        <v>0</v>
      </c>
      <c r="AX148" s="36"/>
      <c r="AY148" s="35">
        <f t="shared" ref="AY148:AZ148" si="977">SUM(AY136:AY147)</f>
        <v>384.62400000000008</v>
      </c>
      <c r="AZ148" s="34">
        <f t="shared" si="977"/>
        <v>5876.84</v>
      </c>
      <c r="BA148" s="36"/>
      <c r="BB148" s="35">
        <f t="shared" ref="BB148:BC148" si="978">SUM(BB136:BB147)</f>
        <v>0</v>
      </c>
      <c r="BC148" s="34">
        <f t="shared" si="978"/>
        <v>0</v>
      </c>
      <c r="BD148" s="36"/>
      <c r="BE148" s="35">
        <f t="shared" ref="BE148:BF148" si="979">SUM(BE136:BE147)</f>
        <v>0</v>
      </c>
      <c r="BF148" s="34">
        <f t="shared" si="979"/>
        <v>0</v>
      </c>
      <c r="BG148" s="36"/>
      <c r="BH148" s="35">
        <f t="shared" ref="BH148:BI148" si="980">SUM(BH136:BH147)</f>
        <v>0</v>
      </c>
      <c r="BI148" s="34">
        <f t="shared" si="980"/>
        <v>0</v>
      </c>
      <c r="BJ148" s="36"/>
      <c r="BK148" s="35">
        <f t="shared" ref="BK148:BL148" si="981">SUM(BK136:BK147)</f>
        <v>0</v>
      </c>
      <c r="BL148" s="34">
        <f t="shared" si="981"/>
        <v>0</v>
      </c>
      <c r="BM148" s="36"/>
      <c r="BN148" s="35">
        <f t="shared" ref="BN148:BO148" si="982">SUM(BN136:BN147)</f>
        <v>34.241</v>
      </c>
      <c r="BO148" s="34">
        <f t="shared" si="982"/>
        <v>618.96</v>
      </c>
      <c r="BP148" s="36"/>
      <c r="BQ148" s="35">
        <f t="shared" ref="BQ148:BR148" si="983">SUM(BQ136:BQ147)</f>
        <v>0</v>
      </c>
      <c r="BR148" s="34">
        <f t="shared" si="983"/>
        <v>0</v>
      </c>
      <c r="BS148" s="36"/>
      <c r="BT148" s="35">
        <f t="shared" ref="BT148:BU148" si="984">SUM(BT136:BT147)</f>
        <v>82.943999999999988</v>
      </c>
      <c r="BU148" s="34">
        <f t="shared" si="984"/>
        <v>1547.05</v>
      </c>
      <c r="BV148" s="36"/>
      <c r="BW148" s="35">
        <f t="shared" ref="BW148:BX148" si="985">SUM(BW136:BW147)</f>
        <v>0</v>
      </c>
      <c r="BX148" s="34">
        <f t="shared" si="985"/>
        <v>0</v>
      </c>
      <c r="BY148" s="36"/>
      <c r="BZ148" s="35">
        <f>SUM(BZ136:BZ147)</f>
        <v>0</v>
      </c>
      <c r="CA148" s="34">
        <f>SUM(CA136:CA147)</f>
        <v>0</v>
      </c>
      <c r="CB148" s="36"/>
      <c r="CC148" s="35">
        <f t="shared" ref="CC148:CD148" si="986">SUM(CC136:CC147)</f>
        <v>0</v>
      </c>
      <c r="CD148" s="34">
        <f t="shared" si="986"/>
        <v>0</v>
      </c>
      <c r="CE148" s="36"/>
      <c r="CF148" s="35">
        <f t="shared" ref="CF148:CG148" si="987">SUM(CF136:CF147)</f>
        <v>2</v>
      </c>
      <c r="CG148" s="34">
        <f t="shared" si="987"/>
        <v>30.5</v>
      </c>
      <c r="CH148" s="36"/>
      <c r="CI148" s="35">
        <f t="shared" ref="CI148:CJ148" si="988">SUM(CI136:CI147)</f>
        <v>0</v>
      </c>
      <c r="CJ148" s="34">
        <f t="shared" si="988"/>
        <v>0</v>
      </c>
      <c r="CK148" s="36"/>
      <c r="CL148" s="35">
        <f t="shared" ref="CL148:CM148" si="989">SUM(CL136:CL147)</f>
        <v>0</v>
      </c>
      <c r="CM148" s="34">
        <f t="shared" si="989"/>
        <v>0</v>
      </c>
      <c r="CN148" s="36"/>
      <c r="CO148" s="35">
        <f t="shared" ref="CO148:CP148" si="990">SUM(CO136:CO147)</f>
        <v>0.33600000000000002</v>
      </c>
      <c r="CP148" s="34">
        <f t="shared" si="990"/>
        <v>9.35</v>
      </c>
      <c r="CQ148" s="36"/>
      <c r="CR148" s="35">
        <f t="shared" ref="CR148:CS148" si="991">SUM(CR136:CR147)</f>
        <v>0</v>
      </c>
      <c r="CS148" s="34">
        <f t="shared" si="991"/>
        <v>0</v>
      </c>
      <c r="CT148" s="36"/>
      <c r="CU148" s="35">
        <f t="shared" ref="CU148:CV148" si="992">SUM(CU136:CU147)</f>
        <v>0</v>
      </c>
      <c r="CV148" s="34">
        <f t="shared" si="992"/>
        <v>0</v>
      </c>
      <c r="CW148" s="36"/>
      <c r="CX148" s="35">
        <f t="shared" ref="CX148:CY148" si="993">SUM(CX136:CX147)</f>
        <v>0</v>
      </c>
      <c r="CY148" s="34">
        <f t="shared" si="993"/>
        <v>0</v>
      </c>
      <c r="CZ148" s="36"/>
      <c r="DA148" s="35">
        <f t="shared" ref="DA148:DB148" si="994">SUM(DA136:DA147)</f>
        <v>0</v>
      </c>
      <c r="DB148" s="34">
        <f t="shared" si="994"/>
        <v>0</v>
      </c>
      <c r="DC148" s="36"/>
      <c r="DD148" s="35">
        <f t="shared" ref="DD148:DE148" si="995">SUM(DD136:DD147)</f>
        <v>0</v>
      </c>
      <c r="DE148" s="34">
        <f t="shared" si="995"/>
        <v>0</v>
      </c>
      <c r="DF148" s="36"/>
      <c r="DG148" s="35">
        <f t="shared" ref="DG148:DH148" si="996">SUM(DG136:DG147)</f>
        <v>0</v>
      </c>
      <c r="DH148" s="34">
        <f t="shared" si="996"/>
        <v>0</v>
      </c>
      <c r="DI148" s="36"/>
      <c r="DJ148" s="35">
        <f t="shared" ref="DJ148:DK148" si="997">SUM(DJ136:DJ147)</f>
        <v>0</v>
      </c>
      <c r="DK148" s="34">
        <f t="shared" si="997"/>
        <v>0</v>
      </c>
      <c r="DL148" s="36"/>
      <c r="DM148" s="35">
        <f t="shared" ref="DM148:DN148" si="998">SUM(DM136:DM147)</f>
        <v>0</v>
      </c>
      <c r="DN148" s="34">
        <f t="shared" si="998"/>
        <v>0</v>
      </c>
      <c r="DO148" s="36"/>
      <c r="DP148" s="35">
        <f t="shared" ref="DP148:DQ148" si="999">SUM(DP136:DP147)</f>
        <v>2.0469999999999997</v>
      </c>
      <c r="DQ148" s="34">
        <f t="shared" si="999"/>
        <v>80.180000000000007</v>
      </c>
      <c r="DR148" s="36"/>
      <c r="DS148" s="35">
        <f t="shared" ref="DS148:DT148" si="1000">SUM(DS136:DS147)</f>
        <v>0</v>
      </c>
      <c r="DT148" s="34">
        <f t="shared" si="1000"/>
        <v>0</v>
      </c>
      <c r="DU148" s="36"/>
      <c r="DV148" s="35">
        <f t="shared" ref="DV148:DW148" si="1001">SUM(DV136:DV147)</f>
        <v>0</v>
      </c>
      <c r="DW148" s="34">
        <f t="shared" si="1001"/>
        <v>0</v>
      </c>
      <c r="DX148" s="36"/>
      <c r="DY148" s="35">
        <f t="shared" ref="DY148:DZ148" si="1002">SUM(DY136:DY147)</f>
        <v>247.47800000000001</v>
      </c>
      <c r="DZ148" s="34">
        <f t="shared" si="1002"/>
        <v>4302.7199999999993</v>
      </c>
      <c r="EA148" s="36"/>
      <c r="EB148" s="35">
        <f t="shared" ref="EB148:EC148" si="1003">SUM(EB136:EB147)</f>
        <v>0</v>
      </c>
      <c r="EC148" s="34">
        <f t="shared" si="1003"/>
        <v>0</v>
      </c>
      <c r="ED148" s="36"/>
      <c r="EE148" s="35">
        <f t="shared" ref="EE148:EF148" si="1004">SUM(EE136:EE147)</f>
        <v>601.01600000000008</v>
      </c>
      <c r="EF148" s="34">
        <f t="shared" si="1004"/>
        <v>6493.6</v>
      </c>
      <c r="EG148" s="36"/>
      <c r="EH148" s="35">
        <f t="shared" ref="EH148:EI148" si="1005">SUM(EH136:EH147)</f>
        <v>0</v>
      </c>
      <c r="EI148" s="34">
        <f t="shared" si="1005"/>
        <v>0</v>
      </c>
      <c r="EJ148" s="36"/>
      <c r="EK148" s="35">
        <f t="shared" ref="EK148:EL148" si="1006">SUM(EK136:EK147)</f>
        <v>0</v>
      </c>
      <c r="EL148" s="34">
        <f t="shared" si="1006"/>
        <v>0</v>
      </c>
      <c r="EM148" s="36"/>
      <c r="EN148" s="35">
        <f t="shared" ref="EN148:EO148" si="1007">SUM(EN136:EN147)</f>
        <v>0</v>
      </c>
      <c r="EO148" s="34">
        <f t="shared" si="1007"/>
        <v>0</v>
      </c>
      <c r="EP148" s="36"/>
      <c r="EQ148" s="35">
        <f t="shared" ref="EQ148:ER148" si="1008">SUM(EQ136:EQ147)</f>
        <v>0</v>
      </c>
      <c r="ER148" s="34">
        <f t="shared" si="1008"/>
        <v>0</v>
      </c>
      <c r="ES148" s="36"/>
      <c r="ET148" s="35">
        <f t="shared" ref="ET148:EU148" si="1009">SUM(ET136:ET147)</f>
        <v>6.0000000000000001E-3</v>
      </c>
      <c r="EU148" s="34">
        <f t="shared" si="1009"/>
        <v>0.57999999999999996</v>
      </c>
      <c r="EV148" s="36"/>
      <c r="EW148" s="35">
        <f t="shared" ref="EW148:EX148" si="1010">SUM(EW136:EW147)</f>
        <v>0</v>
      </c>
      <c r="EX148" s="34">
        <f t="shared" si="1010"/>
        <v>0</v>
      </c>
      <c r="EY148" s="36"/>
      <c r="EZ148" s="35">
        <f t="shared" ref="EZ148:FA148" si="1011">SUM(EZ136:EZ147)</f>
        <v>831.53600000000006</v>
      </c>
      <c r="FA148" s="34">
        <f t="shared" si="1011"/>
        <v>12158.8</v>
      </c>
      <c r="FB148" s="36"/>
      <c r="FC148" s="35">
        <f t="shared" ref="FC148:FD148" si="1012">SUM(FC136:FC147)</f>
        <v>2684.8999999999992</v>
      </c>
      <c r="FD148" s="34">
        <f t="shared" si="1012"/>
        <v>42124.600000000006</v>
      </c>
      <c r="FE148" s="36"/>
      <c r="FF148" s="35">
        <f t="shared" ref="FF148:FG148" si="1013">SUM(FF136:FF147)</f>
        <v>0</v>
      </c>
      <c r="FG148" s="34">
        <f t="shared" si="1013"/>
        <v>0</v>
      </c>
      <c r="FH148" s="36"/>
      <c r="FI148" s="35">
        <f t="shared" ref="FI148:FJ148" si="1014">SUM(FI136:FI147)</f>
        <v>458.20099999999996</v>
      </c>
      <c r="FJ148" s="34">
        <f t="shared" si="1014"/>
        <v>3193.34</v>
      </c>
      <c r="FK148" s="36"/>
      <c r="FL148" s="35">
        <f t="shared" ref="FL148:FM148" si="1015">SUM(FL136:FL147)</f>
        <v>0</v>
      </c>
      <c r="FM148" s="34">
        <f t="shared" si="1015"/>
        <v>0</v>
      </c>
      <c r="FN148" s="36"/>
      <c r="FO148" s="35">
        <f t="shared" ref="FO148:FP148" si="1016">SUM(FO136:FO147)</f>
        <v>0</v>
      </c>
      <c r="FP148" s="34">
        <f t="shared" si="1016"/>
        <v>0</v>
      </c>
      <c r="FQ148" s="36"/>
      <c r="FR148" s="35">
        <f t="shared" ref="FR148:FS148" si="1017">SUM(FR136:FR147)</f>
        <v>0</v>
      </c>
      <c r="FS148" s="34">
        <f t="shared" si="1017"/>
        <v>0</v>
      </c>
      <c r="FT148" s="36"/>
      <c r="FU148" s="35">
        <f t="shared" ref="FU148:FV148" si="1018">SUM(FU136:FU147)</f>
        <v>0</v>
      </c>
      <c r="FV148" s="34">
        <f t="shared" si="1018"/>
        <v>0</v>
      </c>
      <c r="FW148" s="36"/>
      <c r="FX148" s="35">
        <f t="shared" ref="FX148:FY148" si="1019">SUM(FX136:FX147)</f>
        <v>0.04</v>
      </c>
      <c r="FY148" s="34">
        <f t="shared" si="1019"/>
        <v>0.52</v>
      </c>
      <c r="FZ148" s="36"/>
      <c r="GA148" s="35">
        <f t="shared" ref="GA148:GB148" si="1020">SUM(GA136:GA147)</f>
        <v>0</v>
      </c>
      <c r="GB148" s="34">
        <f t="shared" si="1020"/>
        <v>0</v>
      </c>
      <c r="GC148" s="36"/>
      <c r="GD148" s="35">
        <f t="shared" ref="GD148:GE148" si="1021">SUM(GD136:GD147)</f>
        <v>0</v>
      </c>
      <c r="GE148" s="34">
        <f t="shared" si="1021"/>
        <v>0</v>
      </c>
      <c r="GF148" s="36"/>
      <c r="GG148" s="35">
        <f t="shared" ref="GG148:GH148" si="1022">SUM(GG136:GG147)</f>
        <v>0</v>
      </c>
      <c r="GH148" s="34">
        <f t="shared" si="1022"/>
        <v>0</v>
      </c>
      <c r="GI148" s="36"/>
      <c r="GJ148" s="35">
        <f t="shared" ref="GJ148:GK148" si="1023">SUM(GJ136:GJ147)</f>
        <v>0</v>
      </c>
      <c r="GK148" s="34">
        <f t="shared" si="1023"/>
        <v>0</v>
      </c>
      <c r="GL148" s="36"/>
      <c r="GM148" s="35">
        <f t="shared" ref="GM148:GN148" si="1024">SUM(GM136:GM147)</f>
        <v>0.153</v>
      </c>
      <c r="GN148" s="34">
        <f t="shared" si="1024"/>
        <v>2.29</v>
      </c>
      <c r="GO148" s="36"/>
      <c r="GP148" s="35">
        <f t="shared" ref="GP148:GQ148" si="1025">SUM(GP136:GP147)</f>
        <v>0</v>
      </c>
      <c r="GQ148" s="34">
        <f t="shared" si="1025"/>
        <v>0</v>
      </c>
      <c r="GR148" s="36"/>
      <c r="GS148" s="35">
        <f t="shared" ref="GS148:GT148" si="1026">SUM(GS136:GS147)</f>
        <v>0</v>
      </c>
      <c r="GT148" s="34">
        <f t="shared" si="1026"/>
        <v>0</v>
      </c>
      <c r="GU148" s="36"/>
      <c r="GV148" s="35">
        <f t="shared" ref="GV148:GW148" si="1027">SUM(GV136:GV147)</f>
        <v>0</v>
      </c>
      <c r="GW148" s="34">
        <f t="shared" si="1027"/>
        <v>0</v>
      </c>
      <c r="GX148" s="36"/>
      <c r="GY148" s="35">
        <f t="shared" ref="GY148:GZ148" si="1028">SUM(GY136:GY147)</f>
        <v>0</v>
      </c>
      <c r="GZ148" s="34">
        <f t="shared" si="1028"/>
        <v>0</v>
      </c>
      <c r="HA148" s="36"/>
      <c r="HB148" s="35">
        <f t="shared" ref="HB148:HC148" si="1029">SUM(HB136:HB147)</f>
        <v>0</v>
      </c>
      <c r="HC148" s="34">
        <f t="shared" si="1029"/>
        <v>0</v>
      </c>
      <c r="HD148" s="36"/>
      <c r="HE148" s="35">
        <f t="shared" ref="HE148:HF148" si="1030">SUM(HE136:HE147)</f>
        <v>0</v>
      </c>
      <c r="HF148" s="34">
        <f t="shared" si="1030"/>
        <v>0</v>
      </c>
      <c r="HG148" s="36"/>
      <c r="HH148" s="35">
        <f t="shared" ref="HH148:HI148" si="1031">SUM(HH136:HH147)</f>
        <v>256.07</v>
      </c>
      <c r="HI148" s="34">
        <f t="shared" si="1031"/>
        <v>1651.41</v>
      </c>
      <c r="HJ148" s="36"/>
      <c r="HK148" s="35">
        <f t="shared" ref="HK148:HL148" si="1032">SUM(HK136:HK147)</f>
        <v>72</v>
      </c>
      <c r="HL148" s="34">
        <f t="shared" si="1032"/>
        <v>1213.3499999999999</v>
      </c>
      <c r="HM148" s="36"/>
      <c r="HN148" s="35">
        <f t="shared" ref="HN148:HO148" si="1033">SUM(HN136:HN147)</f>
        <v>0</v>
      </c>
      <c r="HO148" s="34">
        <f t="shared" si="1033"/>
        <v>0</v>
      </c>
      <c r="HP148" s="36"/>
      <c r="HQ148" s="35">
        <f t="shared" ref="HQ148:HR148" si="1034">SUM(HQ136:HQ147)</f>
        <v>0</v>
      </c>
      <c r="HR148" s="34">
        <f t="shared" si="1034"/>
        <v>0</v>
      </c>
      <c r="HS148" s="36"/>
      <c r="HT148" s="35">
        <f t="shared" ref="HT148:HU148" si="1035">SUM(HT136:HT147)</f>
        <v>7.7099999999999991</v>
      </c>
      <c r="HU148" s="34">
        <f t="shared" si="1035"/>
        <v>194.84000000000003</v>
      </c>
      <c r="HV148" s="36"/>
      <c r="HW148" s="35">
        <f t="shared" ref="HW148:HX148" si="1036">SUM(HW136:HW147)</f>
        <v>0</v>
      </c>
      <c r="HX148" s="34">
        <f t="shared" si="1036"/>
        <v>0</v>
      </c>
      <c r="HY148" s="36"/>
      <c r="HZ148" s="35">
        <f t="shared" ref="HZ148:IA148" si="1037">SUM(HZ136:HZ147)</f>
        <v>0</v>
      </c>
      <c r="IA148" s="34">
        <f t="shared" si="1037"/>
        <v>0</v>
      </c>
      <c r="IB148" s="36"/>
      <c r="IC148" s="35">
        <f t="shared" ref="IC148:ID148" si="1038">SUM(IC136:IC147)</f>
        <v>0</v>
      </c>
      <c r="ID148" s="34">
        <f t="shared" si="1038"/>
        <v>0</v>
      </c>
      <c r="IE148" s="36"/>
      <c r="IF148" s="35">
        <f t="shared" ref="IF148:IG148" si="1039">SUM(IF136:IF147)</f>
        <v>1.2849999999999999</v>
      </c>
      <c r="IG148" s="34">
        <f t="shared" si="1039"/>
        <v>28.81</v>
      </c>
      <c r="IH148" s="36"/>
      <c r="II148" s="35">
        <f t="shared" ref="II148:IJ148" si="1040">SUM(II136:II147)</f>
        <v>0</v>
      </c>
      <c r="IJ148" s="34">
        <f t="shared" si="1040"/>
        <v>0</v>
      </c>
      <c r="IK148" s="36"/>
      <c r="IL148" s="35">
        <f t="shared" ref="IL148:IM148" si="1041">SUM(IL136:IL147)</f>
        <v>0.112</v>
      </c>
      <c r="IM148" s="34">
        <f t="shared" si="1041"/>
        <v>2.34</v>
      </c>
      <c r="IN148" s="36"/>
      <c r="IO148" s="35">
        <f t="shared" ref="IO148:IP148" si="1042">SUM(IO136:IO147)</f>
        <v>0</v>
      </c>
      <c r="IP148" s="34">
        <f t="shared" si="1042"/>
        <v>0</v>
      </c>
      <c r="IQ148" s="36"/>
      <c r="IR148" s="35">
        <f t="shared" ref="IR148:IS148" si="1043">SUM(IR136:IR147)</f>
        <v>0</v>
      </c>
      <c r="IS148" s="34">
        <f t="shared" si="1043"/>
        <v>0</v>
      </c>
      <c r="IT148" s="36"/>
      <c r="IU148" s="35">
        <f t="shared" ref="IU148:IV148" si="1044">SUM(IU136:IU147)</f>
        <v>660.00199999999995</v>
      </c>
      <c r="IV148" s="34">
        <f t="shared" si="1044"/>
        <v>6722.7199999999993</v>
      </c>
      <c r="IW148" s="36"/>
      <c r="IX148" s="35">
        <f t="shared" ref="IX148:IY148" si="1045">SUM(IX136:IX147)</f>
        <v>1005.9450000000001</v>
      </c>
      <c r="IY148" s="34">
        <f t="shared" si="1045"/>
        <v>14170.43</v>
      </c>
      <c r="IZ148" s="36"/>
      <c r="JA148" s="35">
        <f t="shared" si="912"/>
        <v>11963.133999999998</v>
      </c>
      <c r="JB148" s="36">
        <f t="shared" si="913"/>
        <v>156739.20000000001</v>
      </c>
    </row>
    <row r="149" spans="1:262" ht="15" customHeight="1" x14ac:dyDescent="0.3">
      <c r="A149" s="43">
        <v>2015</v>
      </c>
      <c r="B149" s="44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609.11900000000003</v>
      </c>
      <c r="AE149" s="5">
        <v>8378.2000000000007</v>
      </c>
      <c r="AF149" s="8">
        <f t="shared" ref="AF149:AF160" si="1046">AE149/AD149*1000</f>
        <v>13754.619376509354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0.14499999999999999</v>
      </c>
      <c r="AW149" s="5">
        <v>2.64</v>
      </c>
      <c r="AX149" s="8">
        <f t="shared" ref="AX149:AX157" si="1047">AW149/AV149*1000</f>
        <v>18206.896551724138</v>
      </c>
      <c r="AY149" s="6">
        <v>2.1000000000000001E-2</v>
      </c>
      <c r="AZ149" s="5">
        <v>0.39</v>
      </c>
      <c r="BA149" s="8">
        <f t="shared" ref="BA149:BA160" si="1048">AZ149/AY149*1000</f>
        <v>18571.428571428569</v>
      </c>
      <c r="BB149" s="6">
        <v>0</v>
      </c>
      <c r="BC149" s="5">
        <v>0</v>
      </c>
      <c r="BD149" s="8">
        <f t="shared" ref="BD149:BD160" si="1049">IF(BB149=0,0,BC149/BB149*1000)</f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f t="shared" ref="BM149:BM160" si="1050">IF(BK149=0,0,BL149/BK149*1000)</f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4.9720000000000004</v>
      </c>
      <c r="BU149" s="5">
        <v>93.4</v>
      </c>
      <c r="BV149" s="8">
        <f t="shared" ref="BV149:BV160" si="1051">BU149/BT149*1000</f>
        <v>18785.197103781175</v>
      </c>
      <c r="BW149" s="6">
        <v>0</v>
      </c>
      <c r="BX149" s="5">
        <v>0</v>
      </c>
      <c r="BY149" s="8">
        <f t="shared" ref="BY149:BY160" si="1052">IF(BW149=0,0,BX149/BW149*1000)</f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0.42899999999999999</v>
      </c>
      <c r="DQ149" s="5">
        <v>26.37</v>
      </c>
      <c r="DR149" s="8">
        <f t="shared" ref="DR149:DR159" si="1053">DQ149/DP149*1000</f>
        <v>61468.531468531473</v>
      </c>
      <c r="DS149" s="6">
        <v>0</v>
      </c>
      <c r="DT149" s="5">
        <v>0</v>
      </c>
      <c r="DU149" s="8">
        <v>0</v>
      </c>
      <c r="DV149" s="6">
        <v>0</v>
      </c>
      <c r="DW149" s="5">
        <v>0</v>
      </c>
      <c r="DX149" s="8">
        <v>0</v>
      </c>
      <c r="DY149" s="6">
        <v>3.633</v>
      </c>
      <c r="DZ149" s="5">
        <v>412.17</v>
      </c>
      <c r="EA149" s="8">
        <f t="shared" ref="EA149:EA160" si="1054">DZ149/DY149*1000</f>
        <v>113451.69281585467</v>
      </c>
      <c r="EB149" s="6">
        <v>0</v>
      </c>
      <c r="EC149" s="5">
        <v>0</v>
      </c>
      <c r="ED149" s="8">
        <v>0</v>
      </c>
      <c r="EE149" s="6">
        <v>31.056999999999999</v>
      </c>
      <c r="EF149" s="5">
        <v>425.15</v>
      </c>
      <c r="EG149" s="8">
        <f t="shared" ref="EG149:EG160" si="1055">EF149/EE149*1000</f>
        <v>13689.34539717294</v>
      </c>
      <c r="EH149" s="6">
        <v>0</v>
      </c>
      <c r="EI149" s="5">
        <v>0</v>
      </c>
      <c r="EJ149" s="8">
        <v>0</v>
      </c>
      <c r="EK149" s="6">
        <v>0</v>
      </c>
      <c r="EL149" s="5">
        <v>0</v>
      </c>
      <c r="EM149" s="8">
        <v>0</v>
      </c>
      <c r="EN149" s="6">
        <v>0</v>
      </c>
      <c r="EO149" s="5">
        <v>0</v>
      </c>
      <c r="EP149" s="8">
        <v>0</v>
      </c>
      <c r="EQ149" s="6">
        <v>0</v>
      </c>
      <c r="ER149" s="5">
        <v>0</v>
      </c>
      <c r="ES149" s="8">
        <v>0</v>
      </c>
      <c r="ET149" s="6">
        <v>0</v>
      </c>
      <c r="EU149" s="5">
        <v>0</v>
      </c>
      <c r="EV149" s="8">
        <v>0</v>
      </c>
      <c r="EW149" s="6">
        <v>0</v>
      </c>
      <c r="EX149" s="5">
        <v>0</v>
      </c>
      <c r="EY149" s="8">
        <v>0</v>
      </c>
      <c r="EZ149" s="6">
        <v>34.167999999999999</v>
      </c>
      <c r="FA149" s="5">
        <v>668.73</v>
      </c>
      <c r="FB149" s="8">
        <f t="shared" ref="FB149:FB160" si="1056">FA149/EZ149*1000</f>
        <v>19571.821587450249</v>
      </c>
      <c r="FC149" s="6">
        <v>104.501</v>
      </c>
      <c r="FD149" s="5">
        <v>1618.91</v>
      </c>
      <c r="FE149" s="8">
        <f t="shared" ref="FE149:FE160" si="1057">FD149/FC149*1000</f>
        <v>15491.813475469135</v>
      </c>
      <c r="FF149" s="6">
        <v>0</v>
      </c>
      <c r="FG149" s="5">
        <v>0</v>
      </c>
      <c r="FH149" s="8">
        <v>0</v>
      </c>
      <c r="FI149" s="6">
        <v>0</v>
      </c>
      <c r="FJ149" s="5">
        <v>0</v>
      </c>
      <c r="FK149" s="8">
        <v>0</v>
      </c>
      <c r="FL149" s="6">
        <v>0</v>
      </c>
      <c r="FM149" s="5">
        <v>0</v>
      </c>
      <c r="FN149" s="8">
        <v>0</v>
      </c>
      <c r="FO149" s="6">
        <v>0</v>
      </c>
      <c r="FP149" s="5">
        <v>0</v>
      </c>
      <c r="FQ149" s="8">
        <v>0</v>
      </c>
      <c r="FR149" s="6">
        <v>0</v>
      </c>
      <c r="FS149" s="5">
        <v>0</v>
      </c>
      <c r="FT149" s="8">
        <v>0</v>
      </c>
      <c r="FU149" s="6">
        <v>0</v>
      </c>
      <c r="FV149" s="5">
        <v>0</v>
      </c>
      <c r="FW149" s="8">
        <v>0</v>
      </c>
      <c r="FX149" s="6">
        <v>0</v>
      </c>
      <c r="FY149" s="5">
        <v>0</v>
      </c>
      <c r="FZ149" s="8">
        <v>0</v>
      </c>
      <c r="GA149" s="6">
        <v>0</v>
      </c>
      <c r="GB149" s="5">
        <v>0</v>
      </c>
      <c r="GC149" s="8">
        <v>0</v>
      </c>
      <c r="GD149" s="6">
        <v>0</v>
      </c>
      <c r="GE149" s="5">
        <v>0</v>
      </c>
      <c r="GF149" s="8">
        <v>0</v>
      </c>
      <c r="GG149" s="6">
        <v>0</v>
      </c>
      <c r="GH149" s="5">
        <v>0</v>
      </c>
      <c r="GI149" s="8">
        <v>0</v>
      </c>
      <c r="GJ149" s="6">
        <v>0</v>
      </c>
      <c r="GK149" s="5">
        <v>0</v>
      </c>
      <c r="GL149" s="8">
        <v>0</v>
      </c>
      <c r="GM149" s="6">
        <v>0</v>
      </c>
      <c r="GN149" s="5">
        <v>0</v>
      </c>
      <c r="GO149" s="8">
        <v>0</v>
      </c>
      <c r="GP149" s="6">
        <v>0</v>
      </c>
      <c r="GQ149" s="5">
        <v>0</v>
      </c>
      <c r="GR149" s="8">
        <v>0</v>
      </c>
      <c r="GS149" s="6">
        <v>0</v>
      </c>
      <c r="GT149" s="5">
        <v>0</v>
      </c>
      <c r="GU149" s="8">
        <v>0</v>
      </c>
      <c r="GV149" s="6">
        <v>0</v>
      </c>
      <c r="GW149" s="5">
        <v>0</v>
      </c>
      <c r="GX149" s="8">
        <v>0</v>
      </c>
      <c r="GY149" s="6">
        <v>0</v>
      </c>
      <c r="GZ149" s="5">
        <v>0</v>
      </c>
      <c r="HA149" s="8">
        <v>0</v>
      </c>
      <c r="HB149" s="6">
        <v>0</v>
      </c>
      <c r="HC149" s="5">
        <v>0</v>
      </c>
      <c r="HD149" s="8">
        <v>0</v>
      </c>
      <c r="HE149" s="6">
        <v>0</v>
      </c>
      <c r="HF149" s="5">
        <v>0</v>
      </c>
      <c r="HG149" s="8">
        <v>0</v>
      </c>
      <c r="HH149" s="6">
        <v>0</v>
      </c>
      <c r="HI149" s="5">
        <v>0</v>
      </c>
      <c r="HJ149" s="8">
        <v>0</v>
      </c>
      <c r="HK149" s="6">
        <v>0</v>
      </c>
      <c r="HL149" s="5">
        <v>0</v>
      </c>
      <c r="HM149" s="8">
        <v>0</v>
      </c>
      <c r="HN149" s="6">
        <v>0</v>
      </c>
      <c r="HO149" s="5">
        <v>0</v>
      </c>
      <c r="HP149" s="8">
        <v>0</v>
      </c>
      <c r="HQ149" s="6">
        <v>0</v>
      </c>
      <c r="HR149" s="5">
        <v>0</v>
      </c>
      <c r="HS149" s="8">
        <v>0</v>
      </c>
      <c r="HT149" s="6">
        <v>0</v>
      </c>
      <c r="HU149" s="5">
        <v>0</v>
      </c>
      <c r="HV149" s="8">
        <v>0</v>
      </c>
      <c r="HW149" s="6">
        <v>0</v>
      </c>
      <c r="HX149" s="5">
        <v>0</v>
      </c>
      <c r="HY149" s="8">
        <v>0</v>
      </c>
      <c r="HZ149" s="6">
        <v>0</v>
      </c>
      <c r="IA149" s="5">
        <v>0</v>
      </c>
      <c r="IB149" s="8">
        <v>0</v>
      </c>
      <c r="IC149" s="6">
        <v>0</v>
      </c>
      <c r="ID149" s="5">
        <v>0</v>
      </c>
      <c r="IE149" s="8">
        <v>0</v>
      </c>
      <c r="IF149" s="6">
        <v>0</v>
      </c>
      <c r="IG149" s="5">
        <v>0</v>
      </c>
      <c r="IH149" s="8">
        <v>0</v>
      </c>
      <c r="II149" s="6">
        <v>0</v>
      </c>
      <c r="IJ149" s="5">
        <v>0</v>
      </c>
      <c r="IK149" s="8">
        <v>0</v>
      </c>
      <c r="IL149" s="6">
        <v>0</v>
      </c>
      <c r="IM149" s="5">
        <v>0</v>
      </c>
      <c r="IN149" s="8">
        <v>0</v>
      </c>
      <c r="IO149" s="6">
        <v>0</v>
      </c>
      <c r="IP149" s="5">
        <v>0</v>
      </c>
      <c r="IQ149" s="8">
        <v>0</v>
      </c>
      <c r="IR149" s="6">
        <v>0</v>
      </c>
      <c r="IS149" s="5">
        <v>0</v>
      </c>
      <c r="IT149" s="8">
        <v>0</v>
      </c>
      <c r="IU149" s="6">
        <v>34.015999999999998</v>
      </c>
      <c r="IV149" s="5">
        <v>398.1</v>
      </c>
      <c r="IW149" s="8">
        <f t="shared" ref="IW149:IW160" si="1058">IV149/IU149*1000</f>
        <v>11703.316086547507</v>
      </c>
      <c r="IX149" s="6">
        <v>136.5</v>
      </c>
      <c r="IY149" s="5">
        <v>1615.68</v>
      </c>
      <c r="IZ149" s="8">
        <f t="shared" ref="IZ149:IZ160" si="1059">IY149/IX149*1000</f>
        <v>11836.483516483517</v>
      </c>
      <c r="JA149" s="6">
        <f t="shared" ref="JA149:JA161" si="1060">SUM(C149,F149,I149,L149,R149,U149,X149,AD149,AM149,AP149,AS149,AV149,AY149,BE149,BH149,BN149,BQ149,CC149,CL149,CO149,CR149,CU149,CX149,DD149,DG149,DJ149,DM149,DP149,DS149,DV149,DY149,EB149,EE149,EH149,EQ149,ET149,EW149,EZ149,FC149,FF149,FI149,FL149,FO149,FR149,FU149,FX149,GA149,GG149,GM149,GV149,GY149,HB149,HE149,HH149,HK149,HN149,BT149,HQ149,HT149,HW149,HZ149,IC149,IF149,II149,IL149,IO149,IR149,IU149,IX149+AJ149+CF149+DA149)</f>
        <v>958.56099999999992</v>
      </c>
      <c r="JB149" s="8">
        <f t="shared" ref="JB149:JB161" si="1061">SUM(D149,G149,J149,M149,S149,V149,Y149,AE149,AN149,AQ149,AT149,AW149,AZ149,BF149,BI149,BO149,BR149,CD149,CM149,CP149,CS149,CV149,CY149,DE149,DH149,DK149,DN149,DQ149,DT149,DW149,DZ149,EC149,EF149,EI149,ER149,EU149,EX149,FA149,FD149,FG149,FJ149,FM149,FP149,FS149,FV149,FY149,GB149,GH149,GN149,GW149,GZ149,HC149,HF149,HI149,HL149,HO149,BU149,HR149,HU149,HX149,IA149,ID149,IG149,IJ149,IM149,IP149,IS149,IV149,IY149+AK149+CG149+DB149)</f>
        <v>13639.74</v>
      </c>
    </row>
    <row r="150" spans="1:262" ht="15" customHeight="1" x14ac:dyDescent="0.3">
      <c r="A150" s="43">
        <v>2015</v>
      </c>
      <c r="B150" s="44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446.73700000000002</v>
      </c>
      <c r="AE150" s="5">
        <v>6039.74</v>
      </c>
      <c r="AF150" s="8">
        <f t="shared" si="1046"/>
        <v>13519.677125467557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0.36</v>
      </c>
      <c r="AZ150" s="5">
        <v>8.67</v>
      </c>
      <c r="BA150" s="8">
        <f t="shared" si="1048"/>
        <v>24083.333333333336</v>
      </c>
      <c r="BB150" s="6">
        <v>0</v>
      </c>
      <c r="BC150" s="5">
        <v>0</v>
      </c>
      <c r="BD150" s="8">
        <f t="shared" si="1049"/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f t="shared" si="1050"/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4.4649999999999999</v>
      </c>
      <c r="BU150" s="5">
        <v>92.78</v>
      </c>
      <c r="BV150" s="8">
        <f t="shared" si="1051"/>
        <v>20779.395296752522</v>
      </c>
      <c r="BW150" s="6">
        <v>0</v>
      </c>
      <c r="BX150" s="5">
        <v>0</v>
      </c>
      <c r="BY150" s="8">
        <f t="shared" si="1052"/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0</v>
      </c>
      <c r="DW150" s="5">
        <v>0</v>
      </c>
      <c r="DX150" s="8">
        <v>0</v>
      </c>
      <c r="DY150" s="6">
        <v>5.0670000000000002</v>
      </c>
      <c r="DZ150" s="5">
        <v>84.4</v>
      </c>
      <c r="EA150" s="8">
        <f t="shared" si="1054"/>
        <v>16656.798894809552</v>
      </c>
      <c r="EB150" s="6">
        <v>0</v>
      </c>
      <c r="EC150" s="5">
        <v>0</v>
      </c>
      <c r="ED150" s="8">
        <v>0</v>
      </c>
      <c r="EE150" s="6">
        <v>73.963999999999999</v>
      </c>
      <c r="EF150" s="5">
        <v>884.57</v>
      </c>
      <c r="EG150" s="8">
        <f t="shared" si="1055"/>
        <v>11959.466767616679</v>
      </c>
      <c r="EH150" s="6">
        <v>0</v>
      </c>
      <c r="EI150" s="5">
        <v>0</v>
      </c>
      <c r="EJ150" s="8">
        <v>0</v>
      </c>
      <c r="EK150" s="6">
        <v>0</v>
      </c>
      <c r="EL150" s="5">
        <v>0</v>
      </c>
      <c r="EM150" s="8">
        <v>0</v>
      </c>
      <c r="EN150" s="6">
        <v>0</v>
      </c>
      <c r="EO150" s="5">
        <v>0</v>
      </c>
      <c r="EP150" s="8">
        <v>0</v>
      </c>
      <c r="EQ150" s="6">
        <v>0</v>
      </c>
      <c r="ER150" s="5">
        <v>0</v>
      </c>
      <c r="ES150" s="8">
        <v>0</v>
      </c>
      <c r="ET150" s="6">
        <v>2.4E-2</v>
      </c>
      <c r="EU150" s="5">
        <v>0.3</v>
      </c>
      <c r="EV150" s="8">
        <f t="shared" ref="EV150:EV152" si="1062">EU150/ET150*1000</f>
        <v>12500</v>
      </c>
      <c r="EW150" s="6">
        <v>0</v>
      </c>
      <c r="EX150" s="5">
        <v>0</v>
      </c>
      <c r="EY150" s="8">
        <v>0</v>
      </c>
      <c r="EZ150" s="6">
        <v>151.721</v>
      </c>
      <c r="FA150" s="5">
        <v>2178.2199999999998</v>
      </c>
      <c r="FB150" s="8">
        <f t="shared" si="1056"/>
        <v>14356.746923629555</v>
      </c>
      <c r="FC150" s="6">
        <v>274.05200000000002</v>
      </c>
      <c r="FD150" s="5">
        <v>3938.5</v>
      </c>
      <c r="FE150" s="8">
        <f t="shared" si="1057"/>
        <v>14371.360179819887</v>
      </c>
      <c r="FF150" s="6">
        <v>0</v>
      </c>
      <c r="FG150" s="5">
        <v>0</v>
      </c>
      <c r="FH150" s="8">
        <v>0</v>
      </c>
      <c r="FI150" s="6">
        <v>0</v>
      </c>
      <c r="FJ150" s="5">
        <v>0</v>
      </c>
      <c r="FK150" s="8">
        <v>0</v>
      </c>
      <c r="FL150" s="6">
        <v>0</v>
      </c>
      <c r="FM150" s="5">
        <v>0</v>
      </c>
      <c r="FN150" s="8">
        <v>0</v>
      </c>
      <c r="FO150" s="6">
        <v>0</v>
      </c>
      <c r="FP150" s="5">
        <v>0</v>
      </c>
      <c r="FQ150" s="8">
        <v>0</v>
      </c>
      <c r="FR150" s="6">
        <v>0</v>
      </c>
      <c r="FS150" s="5">
        <v>0</v>
      </c>
      <c r="FT150" s="8">
        <v>0</v>
      </c>
      <c r="FU150" s="6">
        <v>0</v>
      </c>
      <c r="FV150" s="5">
        <v>0</v>
      </c>
      <c r="FW150" s="8">
        <v>0</v>
      </c>
      <c r="FX150" s="6">
        <v>0</v>
      </c>
      <c r="FY150" s="5">
        <v>0</v>
      </c>
      <c r="FZ150" s="8">
        <v>0</v>
      </c>
      <c r="GA150" s="6">
        <v>0</v>
      </c>
      <c r="GB150" s="5">
        <v>0</v>
      </c>
      <c r="GC150" s="8">
        <v>0</v>
      </c>
      <c r="GD150" s="6">
        <v>0</v>
      </c>
      <c r="GE150" s="5">
        <v>0</v>
      </c>
      <c r="GF150" s="8">
        <v>0</v>
      </c>
      <c r="GG150" s="6">
        <v>0</v>
      </c>
      <c r="GH150" s="5">
        <v>0</v>
      </c>
      <c r="GI150" s="8">
        <v>0</v>
      </c>
      <c r="GJ150" s="6">
        <v>0</v>
      </c>
      <c r="GK150" s="5">
        <v>0</v>
      </c>
      <c r="GL150" s="8">
        <v>0</v>
      </c>
      <c r="GM150" s="6">
        <v>0</v>
      </c>
      <c r="GN150" s="5">
        <v>0</v>
      </c>
      <c r="GO150" s="8">
        <v>0</v>
      </c>
      <c r="GP150" s="6">
        <v>0</v>
      </c>
      <c r="GQ150" s="5">
        <v>0</v>
      </c>
      <c r="GR150" s="8">
        <v>0</v>
      </c>
      <c r="GS150" s="6">
        <v>0</v>
      </c>
      <c r="GT150" s="5">
        <v>0</v>
      </c>
      <c r="GU150" s="8">
        <v>0</v>
      </c>
      <c r="GV150" s="6">
        <v>0</v>
      </c>
      <c r="GW150" s="5">
        <v>0</v>
      </c>
      <c r="GX150" s="8">
        <v>0</v>
      </c>
      <c r="GY150" s="6">
        <v>0</v>
      </c>
      <c r="GZ150" s="5">
        <v>0</v>
      </c>
      <c r="HA150" s="8">
        <v>0</v>
      </c>
      <c r="HB150" s="6">
        <v>0</v>
      </c>
      <c r="HC150" s="5">
        <v>0</v>
      </c>
      <c r="HD150" s="8">
        <v>0</v>
      </c>
      <c r="HE150" s="6">
        <v>0</v>
      </c>
      <c r="HF150" s="5">
        <v>0</v>
      </c>
      <c r="HG150" s="8">
        <v>0</v>
      </c>
      <c r="HH150" s="6">
        <v>0</v>
      </c>
      <c r="HI150" s="5">
        <v>0</v>
      </c>
      <c r="HJ150" s="8">
        <v>0</v>
      </c>
      <c r="HK150" s="6">
        <v>25.532</v>
      </c>
      <c r="HL150" s="5">
        <v>399.15</v>
      </c>
      <c r="HM150" s="8">
        <f t="shared" ref="HM150:HM160" si="1063">HL150/HK150*1000</f>
        <v>15633.322888923702</v>
      </c>
      <c r="HN150" s="6">
        <v>0</v>
      </c>
      <c r="HO150" s="5">
        <v>0</v>
      </c>
      <c r="HP150" s="8">
        <v>0</v>
      </c>
      <c r="HQ150" s="6">
        <v>0</v>
      </c>
      <c r="HR150" s="5">
        <v>0</v>
      </c>
      <c r="HS150" s="8">
        <v>0</v>
      </c>
      <c r="HT150" s="6">
        <v>1</v>
      </c>
      <c r="HU150" s="5">
        <v>18.22</v>
      </c>
      <c r="HV150" s="8">
        <f t="shared" ref="HV150:HV159" si="1064">HU150/HT150*1000</f>
        <v>18220</v>
      </c>
      <c r="HW150" s="6">
        <v>0</v>
      </c>
      <c r="HX150" s="5">
        <v>0</v>
      </c>
      <c r="HY150" s="8">
        <v>0</v>
      </c>
      <c r="HZ150" s="6">
        <v>0</v>
      </c>
      <c r="IA150" s="5">
        <v>0</v>
      </c>
      <c r="IB150" s="8">
        <v>0</v>
      </c>
      <c r="IC150" s="6">
        <v>0</v>
      </c>
      <c r="ID150" s="5">
        <v>0</v>
      </c>
      <c r="IE150" s="8">
        <v>0</v>
      </c>
      <c r="IF150" s="6">
        <v>0</v>
      </c>
      <c r="IG150" s="5">
        <v>0</v>
      </c>
      <c r="IH150" s="8">
        <v>0</v>
      </c>
      <c r="II150" s="6">
        <v>0</v>
      </c>
      <c r="IJ150" s="5">
        <v>0</v>
      </c>
      <c r="IK150" s="8">
        <v>0</v>
      </c>
      <c r="IL150" s="6">
        <v>6.0000000000000001E-3</v>
      </c>
      <c r="IM150" s="5">
        <v>0.63</v>
      </c>
      <c r="IN150" s="8">
        <f t="shared" ref="IN150" si="1065">IM150/IL150*1000</f>
        <v>105000</v>
      </c>
      <c r="IO150" s="6">
        <v>0</v>
      </c>
      <c r="IP150" s="5">
        <v>0</v>
      </c>
      <c r="IQ150" s="8">
        <v>0</v>
      </c>
      <c r="IR150" s="6">
        <v>0</v>
      </c>
      <c r="IS150" s="5">
        <v>0</v>
      </c>
      <c r="IT150" s="8">
        <v>0</v>
      </c>
      <c r="IU150" s="6">
        <v>46.195</v>
      </c>
      <c r="IV150" s="5">
        <v>671.15</v>
      </c>
      <c r="IW150" s="8">
        <f t="shared" si="1058"/>
        <v>14528.628639463144</v>
      </c>
      <c r="IX150" s="6">
        <v>2.86</v>
      </c>
      <c r="IY150" s="5">
        <v>75.25</v>
      </c>
      <c r="IZ150" s="8">
        <f t="shared" si="1059"/>
        <v>26311.188811188815</v>
      </c>
      <c r="JA150" s="6">
        <f t="shared" si="1060"/>
        <v>1031.9829999999999</v>
      </c>
      <c r="JB150" s="8">
        <f t="shared" si="1061"/>
        <v>14391.579999999998</v>
      </c>
    </row>
    <row r="151" spans="1:262" ht="15" customHeight="1" x14ac:dyDescent="0.3">
      <c r="A151" s="43">
        <v>2015</v>
      </c>
      <c r="B151" s="44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0</v>
      </c>
      <c r="P151" s="5">
        <v>0</v>
      </c>
      <c r="Q151" s="8">
        <v>0</v>
      </c>
      <c r="R151" s="6">
        <v>0</v>
      </c>
      <c r="S151" s="5">
        <v>0</v>
      </c>
      <c r="T151" s="8">
        <v>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528.97799999999995</v>
      </c>
      <c r="AE151" s="5">
        <v>7311.23</v>
      </c>
      <c r="AF151" s="8">
        <f t="shared" si="1046"/>
        <v>13821.42546570935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0.80100000000000005</v>
      </c>
      <c r="AZ151" s="5">
        <v>28.28</v>
      </c>
      <c r="BA151" s="8">
        <f t="shared" si="1048"/>
        <v>35305.867665418227</v>
      </c>
      <c r="BB151" s="6">
        <v>0</v>
      </c>
      <c r="BC151" s="5">
        <v>0</v>
      </c>
      <c r="BD151" s="8">
        <f t="shared" si="1049"/>
        <v>0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f t="shared" si="1050"/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6.5339999999999998</v>
      </c>
      <c r="BU151" s="5">
        <v>126.58</v>
      </c>
      <c r="BV151" s="8">
        <f t="shared" si="1051"/>
        <v>19372.513008876645</v>
      </c>
      <c r="BW151" s="6">
        <v>0</v>
      </c>
      <c r="BX151" s="5">
        <v>0</v>
      </c>
      <c r="BY151" s="8">
        <f t="shared" si="1052"/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0</v>
      </c>
      <c r="DW151" s="5">
        <v>0</v>
      </c>
      <c r="DX151" s="8">
        <v>0</v>
      </c>
      <c r="DY151" s="6">
        <v>38.25</v>
      </c>
      <c r="DZ151" s="5">
        <v>164.46</v>
      </c>
      <c r="EA151" s="8">
        <f t="shared" si="1054"/>
        <v>4299.6078431372553</v>
      </c>
      <c r="EB151" s="6">
        <v>0</v>
      </c>
      <c r="EC151" s="5">
        <v>0</v>
      </c>
      <c r="ED151" s="8">
        <v>0</v>
      </c>
      <c r="EE151" s="6">
        <v>86.882000000000005</v>
      </c>
      <c r="EF151" s="5">
        <v>1293.4000000000001</v>
      </c>
      <c r="EG151" s="8">
        <f t="shared" si="1055"/>
        <v>14886.858037337999</v>
      </c>
      <c r="EH151" s="6">
        <v>0</v>
      </c>
      <c r="EI151" s="5">
        <v>0</v>
      </c>
      <c r="EJ151" s="8">
        <v>0</v>
      </c>
      <c r="EK151" s="6">
        <v>0</v>
      </c>
      <c r="EL151" s="5">
        <v>0</v>
      </c>
      <c r="EM151" s="8">
        <v>0</v>
      </c>
      <c r="EN151" s="6">
        <v>0</v>
      </c>
      <c r="EO151" s="5">
        <v>0</v>
      </c>
      <c r="EP151" s="8">
        <v>0</v>
      </c>
      <c r="EQ151" s="6">
        <v>0</v>
      </c>
      <c r="ER151" s="5">
        <v>0</v>
      </c>
      <c r="ES151" s="8">
        <v>0</v>
      </c>
      <c r="ET151" s="6">
        <v>0</v>
      </c>
      <c r="EU151" s="5">
        <v>0</v>
      </c>
      <c r="EV151" s="8">
        <v>0</v>
      </c>
      <c r="EW151" s="6">
        <v>0</v>
      </c>
      <c r="EX151" s="5">
        <v>0</v>
      </c>
      <c r="EY151" s="8">
        <v>0</v>
      </c>
      <c r="EZ151" s="6">
        <v>64.783000000000001</v>
      </c>
      <c r="FA151" s="5">
        <v>1181.78</v>
      </c>
      <c r="FB151" s="8">
        <f t="shared" si="1056"/>
        <v>18242.131423367242</v>
      </c>
      <c r="FC151" s="6">
        <v>548.56399999999996</v>
      </c>
      <c r="FD151" s="5">
        <v>7718.56</v>
      </c>
      <c r="FE151" s="8">
        <f t="shared" si="1057"/>
        <v>14070.48220444652</v>
      </c>
      <c r="FF151" s="6">
        <v>0</v>
      </c>
      <c r="FG151" s="5">
        <v>0</v>
      </c>
      <c r="FH151" s="8">
        <v>0</v>
      </c>
      <c r="FI151" s="6">
        <v>0</v>
      </c>
      <c r="FJ151" s="5">
        <v>0</v>
      </c>
      <c r="FK151" s="8">
        <v>0</v>
      </c>
      <c r="FL151" s="6">
        <v>0</v>
      </c>
      <c r="FM151" s="5">
        <v>0</v>
      </c>
      <c r="FN151" s="8">
        <v>0</v>
      </c>
      <c r="FO151" s="6">
        <v>0</v>
      </c>
      <c r="FP151" s="5">
        <v>0</v>
      </c>
      <c r="FQ151" s="8">
        <v>0</v>
      </c>
      <c r="FR151" s="6">
        <v>0</v>
      </c>
      <c r="FS151" s="5">
        <v>0</v>
      </c>
      <c r="FT151" s="8">
        <v>0</v>
      </c>
      <c r="FU151" s="6">
        <v>0</v>
      </c>
      <c r="FV151" s="5">
        <v>0</v>
      </c>
      <c r="FW151" s="8">
        <v>0</v>
      </c>
      <c r="FX151" s="6">
        <v>0</v>
      </c>
      <c r="FY151" s="5">
        <v>0</v>
      </c>
      <c r="FZ151" s="8">
        <v>0</v>
      </c>
      <c r="GA151" s="6">
        <v>0</v>
      </c>
      <c r="GB151" s="5">
        <v>0</v>
      </c>
      <c r="GC151" s="8">
        <v>0</v>
      </c>
      <c r="GD151" s="6">
        <v>0</v>
      </c>
      <c r="GE151" s="5">
        <v>0</v>
      </c>
      <c r="GF151" s="8">
        <v>0</v>
      </c>
      <c r="GG151" s="6">
        <v>0</v>
      </c>
      <c r="GH151" s="5">
        <v>0</v>
      </c>
      <c r="GI151" s="8">
        <v>0</v>
      </c>
      <c r="GJ151" s="6">
        <v>0</v>
      </c>
      <c r="GK151" s="5">
        <v>0</v>
      </c>
      <c r="GL151" s="8">
        <v>0</v>
      </c>
      <c r="GM151" s="6">
        <v>0</v>
      </c>
      <c r="GN151" s="5">
        <v>0</v>
      </c>
      <c r="GO151" s="8">
        <v>0</v>
      </c>
      <c r="GP151" s="6">
        <v>0</v>
      </c>
      <c r="GQ151" s="5">
        <v>0</v>
      </c>
      <c r="GR151" s="8">
        <v>0</v>
      </c>
      <c r="GS151" s="6">
        <v>0</v>
      </c>
      <c r="GT151" s="5">
        <v>0</v>
      </c>
      <c r="GU151" s="8">
        <v>0</v>
      </c>
      <c r="GV151" s="6">
        <v>0</v>
      </c>
      <c r="GW151" s="5">
        <v>0</v>
      </c>
      <c r="GX151" s="8">
        <v>0</v>
      </c>
      <c r="GY151" s="6">
        <v>0</v>
      </c>
      <c r="GZ151" s="5">
        <v>0</v>
      </c>
      <c r="HA151" s="8">
        <v>0</v>
      </c>
      <c r="HB151" s="6">
        <v>0</v>
      </c>
      <c r="HC151" s="5">
        <v>0</v>
      </c>
      <c r="HD151" s="8">
        <v>0</v>
      </c>
      <c r="HE151" s="6">
        <v>0</v>
      </c>
      <c r="HF151" s="5">
        <v>0</v>
      </c>
      <c r="HG151" s="8">
        <v>0</v>
      </c>
      <c r="HH151" s="6">
        <v>0</v>
      </c>
      <c r="HI151" s="5">
        <v>0</v>
      </c>
      <c r="HJ151" s="8">
        <v>0</v>
      </c>
      <c r="HK151" s="6">
        <v>34.200000000000003</v>
      </c>
      <c r="HL151" s="5">
        <v>560.07000000000005</v>
      </c>
      <c r="HM151" s="8">
        <f t="shared" si="1063"/>
        <v>16376.315789473683</v>
      </c>
      <c r="HN151" s="6">
        <v>0</v>
      </c>
      <c r="HO151" s="5">
        <v>0</v>
      </c>
      <c r="HP151" s="8">
        <v>0</v>
      </c>
      <c r="HQ151" s="6">
        <v>0</v>
      </c>
      <c r="HR151" s="5">
        <v>0</v>
      </c>
      <c r="HS151" s="8">
        <v>0</v>
      </c>
      <c r="HT151" s="6">
        <v>2.5000000000000001E-2</v>
      </c>
      <c r="HU151" s="5">
        <v>0.31</v>
      </c>
      <c r="HV151" s="8">
        <f t="shared" si="1064"/>
        <v>12399.999999999998</v>
      </c>
      <c r="HW151" s="6">
        <v>0</v>
      </c>
      <c r="HX151" s="5">
        <v>0</v>
      </c>
      <c r="HY151" s="8">
        <v>0</v>
      </c>
      <c r="HZ151" s="6">
        <v>0</v>
      </c>
      <c r="IA151" s="5">
        <v>0</v>
      </c>
      <c r="IB151" s="8">
        <v>0</v>
      </c>
      <c r="IC151" s="6">
        <v>0</v>
      </c>
      <c r="ID151" s="5">
        <v>0</v>
      </c>
      <c r="IE151" s="8">
        <v>0</v>
      </c>
      <c r="IF151" s="6">
        <v>0</v>
      </c>
      <c r="IG151" s="5">
        <v>0</v>
      </c>
      <c r="IH151" s="8">
        <v>0</v>
      </c>
      <c r="II151" s="6">
        <v>0</v>
      </c>
      <c r="IJ151" s="5">
        <v>0</v>
      </c>
      <c r="IK151" s="8">
        <v>0</v>
      </c>
      <c r="IL151" s="6">
        <v>0</v>
      </c>
      <c r="IM151" s="5">
        <v>0</v>
      </c>
      <c r="IN151" s="8">
        <v>0</v>
      </c>
      <c r="IO151" s="6">
        <v>0</v>
      </c>
      <c r="IP151" s="5">
        <v>0</v>
      </c>
      <c r="IQ151" s="8">
        <v>0</v>
      </c>
      <c r="IR151" s="6">
        <v>0</v>
      </c>
      <c r="IS151" s="5">
        <v>0</v>
      </c>
      <c r="IT151" s="8">
        <v>0</v>
      </c>
      <c r="IU151" s="6">
        <v>6.8360000000000003</v>
      </c>
      <c r="IV151" s="5">
        <v>77.84</v>
      </c>
      <c r="IW151" s="8">
        <f t="shared" si="1058"/>
        <v>11386.775892334699</v>
      </c>
      <c r="IX151" s="6">
        <v>123.47799999999999</v>
      </c>
      <c r="IY151" s="5">
        <v>1526.94</v>
      </c>
      <c r="IZ151" s="8">
        <f t="shared" si="1059"/>
        <v>12366.0895058229</v>
      </c>
      <c r="JA151" s="6">
        <f t="shared" si="1060"/>
        <v>1439.3310000000004</v>
      </c>
      <c r="JB151" s="8">
        <f t="shared" si="1061"/>
        <v>19989.45</v>
      </c>
    </row>
    <row r="152" spans="1:262" ht="15" customHeight="1" x14ac:dyDescent="0.3">
      <c r="A152" s="43">
        <v>2015</v>
      </c>
      <c r="B152" s="44" t="s">
        <v>5</v>
      </c>
      <c r="C152" s="6">
        <v>0</v>
      </c>
      <c r="D152" s="5">
        <v>0</v>
      </c>
      <c r="E152" s="8">
        <v>0</v>
      </c>
      <c r="F152" s="6">
        <v>12</v>
      </c>
      <c r="G152" s="5">
        <v>96</v>
      </c>
      <c r="H152" s="8">
        <f t="shared" ref="H152:H159" si="1066">G152/F152*1000</f>
        <v>8000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v>0</v>
      </c>
      <c r="AD152" s="6">
        <v>312.41899999999998</v>
      </c>
      <c r="AE152" s="5">
        <v>4177.68</v>
      </c>
      <c r="AF152" s="8">
        <f t="shared" si="1046"/>
        <v>13372.042033295031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3.391</v>
      </c>
      <c r="AZ152" s="5">
        <v>56.14</v>
      </c>
      <c r="BA152" s="8">
        <f t="shared" si="1048"/>
        <v>16555.5883220289</v>
      </c>
      <c r="BB152" s="6">
        <v>0</v>
      </c>
      <c r="BC152" s="5">
        <v>0</v>
      </c>
      <c r="BD152" s="8">
        <f t="shared" si="1049"/>
        <v>0</v>
      </c>
      <c r="BE152" s="6">
        <v>0</v>
      </c>
      <c r="BF152" s="5">
        <v>0</v>
      </c>
      <c r="BG152" s="8">
        <v>0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f t="shared" si="1050"/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40.390999999999998</v>
      </c>
      <c r="BU152" s="5">
        <v>446.15</v>
      </c>
      <c r="BV152" s="8">
        <f t="shared" si="1051"/>
        <v>11045.777524696095</v>
      </c>
      <c r="BW152" s="6">
        <v>0</v>
      </c>
      <c r="BX152" s="5">
        <v>0</v>
      </c>
      <c r="BY152" s="8">
        <f t="shared" si="1052"/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2.149</v>
      </c>
      <c r="DZ152" s="5">
        <v>38.54</v>
      </c>
      <c r="EA152" s="8">
        <f t="shared" si="1054"/>
        <v>17933.922754769661</v>
      </c>
      <c r="EB152" s="6">
        <v>0</v>
      </c>
      <c r="EC152" s="5">
        <v>0</v>
      </c>
      <c r="ED152" s="8">
        <v>0</v>
      </c>
      <c r="EE152" s="6">
        <v>28.646000000000001</v>
      </c>
      <c r="EF152" s="5">
        <v>348.49</v>
      </c>
      <c r="EG152" s="8">
        <f t="shared" si="1055"/>
        <v>12165.398310409832</v>
      </c>
      <c r="EH152" s="6">
        <v>0</v>
      </c>
      <c r="EI152" s="5">
        <v>0</v>
      </c>
      <c r="EJ152" s="8">
        <v>0</v>
      </c>
      <c r="EK152" s="6">
        <v>0</v>
      </c>
      <c r="EL152" s="5">
        <v>0</v>
      </c>
      <c r="EM152" s="8">
        <v>0</v>
      </c>
      <c r="EN152" s="6">
        <v>0</v>
      </c>
      <c r="EO152" s="5">
        <v>0</v>
      </c>
      <c r="EP152" s="8">
        <v>0</v>
      </c>
      <c r="EQ152" s="6">
        <v>0</v>
      </c>
      <c r="ER152" s="5">
        <v>0</v>
      </c>
      <c r="ES152" s="8">
        <v>0</v>
      </c>
      <c r="ET152" s="6">
        <v>6.0000000000000001E-3</v>
      </c>
      <c r="EU152" s="5">
        <v>0.62</v>
      </c>
      <c r="EV152" s="8">
        <f t="shared" si="1062"/>
        <v>103333.33333333333</v>
      </c>
      <c r="EW152" s="6">
        <v>0</v>
      </c>
      <c r="EX152" s="5">
        <v>0</v>
      </c>
      <c r="EY152" s="8">
        <v>0</v>
      </c>
      <c r="EZ152" s="6">
        <v>102.852</v>
      </c>
      <c r="FA152" s="5">
        <v>1841.26</v>
      </c>
      <c r="FB152" s="8">
        <f t="shared" si="1056"/>
        <v>17902.033990588418</v>
      </c>
      <c r="FC152" s="6">
        <v>180.75899999999999</v>
      </c>
      <c r="FD152" s="5">
        <v>2542.35</v>
      </c>
      <c r="FE152" s="8">
        <f t="shared" si="1057"/>
        <v>14064.859841003768</v>
      </c>
      <c r="FF152" s="6">
        <v>0</v>
      </c>
      <c r="FG152" s="5">
        <v>0</v>
      </c>
      <c r="FH152" s="8">
        <v>0</v>
      </c>
      <c r="FI152" s="6">
        <v>0</v>
      </c>
      <c r="FJ152" s="5">
        <v>0</v>
      </c>
      <c r="FK152" s="8">
        <v>0</v>
      </c>
      <c r="FL152" s="6">
        <v>0</v>
      </c>
      <c r="FM152" s="5">
        <v>0</v>
      </c>
      <c r="FN152" s="8">
        <v>0</v>
      </c>
      <c r="FO152" s="6">
        <v>0</v>
      </c>
      <c r="FP152" s="5">
        <v>0</v>
      </c>
      <c r="FQ152" s="8">
        <v>0</v>
      </c>
      <c r="FR152" s="6">
        <v>0</v>
      </c>
      <c r="FS152" s="5">
        <v>0</v>
      </c>
      <c r="FT152" s="8">
        <v>0</v>
      </c>
      <c r="FU152" s="6">
        <v>0</v>
      </c>
      <c r="FV152" s="5">
        <v>0</v>
      </c>
      <c r="FW152" s="8">
        <v>0</v>
      </c>
      <c r="FX152" s="6">
        <v>0</v>
      </c>
      <c r="FY152" s="5">
        <v>0</v>
      </c>
      <c r="FZ152" s="8">
        <v>0</v>
      </c>
      <c r="GA152" s="6">
        <v>0</v>
      </c>
      <c r="GB152" s="5">
        <v>0</v>
      </c>
      <c r="GC152" s="8">
        <v>0</v>
      </c>
      <c r="GD152" s="6">
        <v>0</v>
      </c>
      <c r="GE152" s="5">
        <v>0</v>
      </c>
      <c r="GF152" s="8">
        <v>0</v>
      </c>
      <c r="GG152" s="6">
        <v>0</v>
      </c>
      <c r="GH152" s="5">
        <v>0</v>
      </c>
      <c r="GI152" s="8">
        <v>0</v>
      </c>
      <c r="GJ152" s="6">
        <v>0</v>
      </c>
      <c r="GK152" s="5">
        <v>0</v>
      </c>
      <c r="GL152" s="8">
        <v>0</v>
      </c>
      <c r="GM152" s="6">
        <v>0</v>
      </c>
      <c r="GN152" s="5">
        <v>0</v>
      </c>
      <c r="GO152" s="8">
        <v>0</v>
      </c>
      <c r="GP152" s="6">
        <v>0</v>
      </c>
      <c r="GQ152" s="5">
        <v>0</v>
      </c>
      <c r="GR152" s="8">
        <v>0</v>
      </c>
      <c r="GS152" s="6">
        <v>0</v>
      </c>
      <c r="GT152" s="5">
        <v>0</v>
      </c>
      <c r="GU152" s="8">
        <v>0</v>
      </c>
      <c r="GV152" s="6">
        <v>0</v>
      </c>
      <c r="GW152" s="5">
        <v>0</v>
      </c>
      <c r="GX152" s="8">
        <v>0</v>
      </c>
      <c r="GY152" s="6">
        <v>0</v>
      </c>
      <c r="GZ152" s="5">
        <v>0</v>
      </c>
      <c r="HA152" s="8">
        <v>0</v>
      </c>
      <c r="HB152" s="6">
        <v>0</v>
      </c>
      <c r="HC152" s="5">
        <v>0</v>
      </c>
      <c r="HD152" s="8">
        <v>0</v>
      </c>
      <c r="HE152" s="6">
        <v>0</v>
      </c>
      <c r="HF152" s="5">
        <v>0</v>
      </c>
      <c r="HG152" s="8">
        <v>0</v>
      </c>
      <c r="HH152" s="6">
        <v>0</v>
      </c>
      <c r="HI152" s="5">
        <v>0</v>
      </c>
      <c r="HJ152" s="8">
        <v>0</v>
      </c>
      <c r="HK152" s="6">
        <v>21</v>
      </c>
      <c r="HL152" s="5">
        <v>367.27</v>
      </c>
      <c r="HM152" s="8">
        <f t="shared" si="1063"/>
        <v>17489.047619047618</v>
      </c>
      <c r="HN152" s="6">
        <v>0</v>
      </c>
      <c r="HO152" s="5">
        <v>0</v>
      </c>
      <c r="HP152" s="8">
        <v>0</v>
      </c>
      <c r="HQ152" s="6">
        <v>0</v>
      </c>
      <c r="HR152" s="5">
        <v>0</v>
      </c>
      <c r="HS152" s="8">
        <v>0</v>
      </c>
      <c r="HT152" s="6">
        <v>1</v>
      </c>
      <c r="HU152" s="5">
        <v>21.8</v>
      </c>
      <c r="HV152" s="8">
        <f t="shared" si="1064"/>
        <v>21800</v>
      </c>
      <c r="HW152" s="6">
        <v>0</v>
      </c>
      <c r="HX152" s="5">
        <v>0</v>
      </c>
      <c r="HY152" s="8">
        <v>0</v>
      </c>
      <c r="HZ152" s="6">
        <v>0</v>
      </c>
      <c r="IA152" s="5">
        <v>0</v>
      </c>
      <c r="IB152" s="8">
        <v>0</v>
      </c>
      <c r="IC152" s="6">
        <v>0</v>
      </c>
      <c r="ID152" s="5">
        <v>0</v>
      </c>
      <c r="IE152" s="8">
        <v>0</v>
      </c>
      <c r="IF152" s="6">
        <v>0</v>
      </c>
      <c r="IG152" s="5">
        <v>0</v>
      </c>
      <c r="IH152" s="8">
        <v>0</v>
      </c>
      <c r="II152" s="6">
        <v>0</v>
      </c>
      <c r="IJ152" s="5">
        <v>0</v>
      </c>
      <c r="IK152" s="8">
        <v>0</v>
      </c>
      <c r="IL152" s="6">
        <v>0</v>
      </c>
      <c r="IM152" s="5">
        <v>0</v>
      </c>
      <c r="IN152" s="8">
        <v>0</v>
      </c>
      <c r="IO152" s="6">
        <v>0</v>
      </c>
      <c r="IP152" s="5">
        <v>0</v>
      </c>
      <c r="IQ152" s="8">
        <v>0</v>
      </c>
      <c r="IR152" s="6">
        <v>0</v>
      </c>
      <c r="IS152" s="5">
        <v>0</v>
      </c>
      <c r="IT152" s="8">
        <v>0</v>
      </c>
      <c r="IU152" s="6">
        <v>56.518000000000001</v>
      </c>
      <c r="IV152" s="5">
        <v>866.87</v>
      </c>
      <c r="IW152" s="8">
        <f t="shared" si="1058"/>
        <v>15337.94543331328</v>
      </c>
      <c r="IX152" s="6">
        <v>4.1749999999999998</v>
      </c>
      <c r="IY152" s="5">
        <v>77.569999999999993</v>
      </c>
      <c r="IZ152" s="8">
        <f t="shared" si="1059"/>
        <v>18579.640718562874</v>
      </c>
      <c r="JA152" s="6">
        <f t="shared" si="1060"/>
        <v>765.30599999999993</v>
      </c>
      <c r="JB152" s="8">
        <f t="shared" si="1061"/>
        <v>10880.74</v>
      </c>
    </row>
    <row r="153" spans="1:262" ht="15" customHeight="1" x14ac:dyDescent="0.3">
      <c r="A153" s="43">
        <v>2015</v>
      </c>
      <c r="B153" s="44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v>0</v>
      </c>
      <c r="AD153" s="6">
        <v>395.11599999999999</v>
      </c>
      <c r="AE153" s="5">
        <v>5538.9</v>
      </c>
      <c r="AF153" s="8">
        <f t="shared" si="1046"/>
        <v>14018.414845260631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1.419</v>
      </c>
      <c r="AZ153" s="5">
        <v>32.700000000000003</v>
      </c>
      <c r="BA153" s="8">
        <f t="shared" si="1048"/>
        <v>23044.397463002118</v>
      </c>
      <c r="BB153" s="6">
        <v>0</v>
      </c>
      <c r="BC153" s="5">
        <v>0</v>
      </c>
      <c r="BD153" s="8">
        <f t="shared" si="1049"/>
        <v>0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f t="shared" si="1050"/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6.7830000000000004</v>
      </c>
      <c r="BU153" s="5">
        <v>129.44</v>
      </c>
      <c r="BV153" s="8">
        <f t="shared" si="1051"/>
        <v>19083.001621701311</v>
      </c>
      <c r="BW153" s="6">
        <v>0</v>
      </c>
      <c r="BX153" s="5">
        <v>0</v>
      </c>
      <c r="BY153" s="8">
        <f t="shared" si="1052"/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6.6000000000000003E-2</v>
      </c>
      <c r="DQ153" s="5">
        <v>3.8</v>
      </c>
      <c r="DR153" s="8">
        <f t="shared" si="1053"/>
        <v>57575.757575757569</v>
      </c>
      <c r="DS153" s="6">
        <v>0</v>
      </c>
      <c r="DT153" s="5">
        <v>0</v>
      </c>
      <c r="DU153" s="8">
        <v>0</v>
      </c>
      <c r="DV153" s="6">
        <v>0</v>
      </c>
      <c r="DW153" s="5">
        <v>0</v>
      </c>
      <c r="DX153" s="8">
        <v>0</v>
      </c>
      <c r="DY153" s="6">
        <v>11.412000000000001</v>
      </c>
      <c r="DZ153" s="5">
        <v>206.54</v>
      </c>
      <c r="EA153" s="8">
        <f t="shared" si="1054"/>
        <v>18098.492814581143</v>
      </c>
      <c r="EB153" s="6">
        <v>0</v>
      </c>
      <c r="EC153" s="5">
        <v>0</v>
      </c>
      <c r="ED153" s="8">
        <v>0</v>
      </c>
      <c r="EE153" s="6">
        <v>38.085999999999999</v>
      </c>
      <c r="EF153" s="5">
        <v>422.36</v>
      </c>
      <c r="EG153" s="8">
        <f t="shared" si="1055"/>
        <v>11089.639237515097</v>
      </c>
      <c r="EH153" s="6">
        <v>0</v>
      </c>
      <c r="EI153" s="5">
        <v>0</v>
      </c>
      <c r="EJ153" s="8">
        <v>0</v>
      </c>
      <c r="EK153" s="6">
        <v>0</v>
      </c>
      <c r="EL153" s="5">
        <v>0</v>
      </c>
      <c r="EM153" s="8">
        <v>0</v>
      </c>
      <c r="EN153" s="6">
        <v>0</v>
      </c>
      <c r="EO153" s="5">
        <v>0</v>
      </c>
      <c r="EP153" s="8">
        <v>0</v>
      </c>
      <c r="EQ153" s="6">
        <v>0</v>
      </c>
      <c r="ER153" s="5">
        <v>0</v>
      </c>
      <c r="ES153" s="8">
        <v>0</v>
      </c>
      <c r="ET153" s="6">
        <v>0</v>
      </c>
      <c r="EU153" s="5">
        <v>0</v>
      </c>
      <c r="EV153" s="8">
        <v>0</v>
      </c>
      <c r="EW153" s="6">
        <v>0</v>
      </c>
      <c r="EX153" s="5">
        <v>0</v>
      </c>
      <c r="EY153" s="8">
        <v>0</v>
      </c>
      <c r="EZ153" s="6">
        <v>114.27500000000001</v>
      </c>
      <c r="FA153" s="5">
        <v>1984.36</v>
      </c>
      <c r="FB153" s="8">
        <f t="shared" si="1056"/>
        <v>17364.777947932616</v>
      </c>
      <c r="FC153" s="6">
        <v>170.28399999999999</v>
      </c>
      <c r="FD153" s="5">
        <v>2328.9</v>
      </c>
      <c r="FE153" s="8">
        <f t="shared" si="1057"/>
        <v>13676.563858025418</v>
      </c>
      <c r="FF153" s="6">
        <v>0</v>
      </c>
      <c r="FG153" s="5">
        <v>0</v>
      </c>
      <c r="FH153" s="8">
        <v>0</v>
      </c>
      <c r="FI153" s="6">
        <v>0</v>
      </c>
      <c r="FJ153" s="5">
        <v>0</v>
      </c>
      <c r="FK153" s="8">
        <v>0</v>
      </c>
      <c r="FL153" s="6">
        <v>0</v>
      </c>
      <c r="FM153" s="5">
        <v>0</v>
      </c>
      <c r="FN153" s="8">
        <v>0</v>
      </c>
      <c r="FO153" s="6">
        <v>0</v>
      </c>
      <c r="FP153" s="5">
        <v>0</v>
      </c>
      <c r="FQ153" s="8">
        <v>0</v>
      </c>
      <c r="FR153" s="6">
        <v>0</v>
      </c>
      <c r="FS153" s="5">
        <v>0</v>
      </c>
      <c r="FT153" s="8">
        <v>0</v>
      </c>
      <c r="FU153" s="6">
        <v>0</v>
      </c>
      <c r="FV153" s="5">
        <v>0</v>
      </c>
      <c r="FW153" s="8">
        <v>0</v>
      </c>
      <c r="FX153" s="6">
        <v>0.05</v>
      </c>
      <c r="FY153" s="5">
        <v>0.66</v>
      </c>
      <c r="FZ153" s="8">
        <f t="shared" ref="FZ153:FZ159" si="1067">FY153/FX153*1000</f>
        <v>13200</v>
      </c>
      <c r="GA153" s="6">
        <v>0</v>
      </c>
      <c r="GB153" s="5">
        <v>0</v>
      </c>
      <c r="GC153" s="8">
        <v>0</v>
      </c>
      <c r="GD153" s="6">
        <v>0</v>
      </c>
      <c r="GE153" s="5">
        <v>0</v>
      </c>
      <c r="GF153" s="8">
        <v>0</v>
      </c>
      <c r="GG153" s="6">
        <v>0</v>
      </c>
      <c r="GH153" s="5">
        <v>0</v>
      </c>
      <c r="GI153" s="8">
        <v>0</v>
      </c>
      <c r="GJ153" s="6">
        <v>0</v>
      </c>
      <c r="GK153" s="5">
        <v>0</v>
      </c>
      <c r="GL153" s="8">
        <v>0</v>
      </c>
      <c r="GM153" s="6">
        <v>0</v>
      </c>
      <c r="GN153" s="5">
        <v>0</v>
      </c>
      <c r="GO153" s="8">
        <v>0</v>
      </c>
      <c r="GP153" s="6">
        <v>0</v>
      </c>
      <c r="GQ153" s="5">
        <v>0</v>
      </c>
      <c r="GR153" s="8">
        <v>0</v>
      </c>
      <c r="GS153" s="6">
        <v>0</v>
      </c>
      <c r="GT153" s="5">
        <v>0</v>
      </c>
      <c r="GU153" s="8">
        <v>0</v>
      </c>
      <c r="GV153" s="6">
        <v>0</v>
      </c>
      <c r="GW153" s="5">
        <v>0</v>
      </c>
      <c r="GX153" s="8">
        <v>0</v>
      </c>
      <c r="GY153" s="6">
        <v>0</v>
      </c>
      <c r="GZ153" s="5">
        <v>0</v>
      </c>
      <c r="HA153" s="8">
        <v>0</v>
      </c>
      <c r="HB153" s="6">
        <v>0</v>
      </c>
      <c r="HC153" s="5">
        <v>0</v>
      </c>
      <c r="HD153" s="8">
        <v>0</v>
      </c>
      <c r="HE153" s="6">
        <v>0</v>
      </c>
      <c r="HF153" s="5">
        <v>0</v>
      </c>
      <c r="HG153" s="8">
        <v>0</v>
      </c>
      <c r="HH153" s="6">
        <v>0</v>
      </c>
      <c r="HI153" s="5">
        <v>0</v>
      </c>
      <c r="HJ153" s="8">
        <v>0</v>
      </c>
      <c r="HK153" s="6">
        <v>0</v>
      </c>
      <c r="HL153" s="5">
        <v>0</v>
      </c>
      <c r="HM153" s="8">
        <v>0</v>
      </c>
      <c r="HN153" s="6">
        <v>0</v>
      </c>
      <c r="HO153" s="5">
        <v>0</v>
      </c>
      <c r="HP153" s="8">
        <v>0</v>
      </c>
      <c r="HQ153" s="6">
        <v>0</v>
      </c>
      <c r="HR153" s="5">
        <v>0</v>
      </c>
      <c r="HS153" s="8">
        <v>0</v>
      </c>
      <c r="HT153" s="6">
        <v>0.16300000000000001</v>
      </c>
      <c r="HU153" s="5">
        <v>4.37</v>
      </c>
      <c r="HV153" s="8">
        <f t="shared" si="1064"/>
        <v>26809.815950920245</v>
      </c>
      <c r="HW153" s="6">
        <v>0</v>
      </c>
      <c r="HX153" s="5">
        <v>0</v>
      </c>
      <c r="HY153" s="8">
        <v>0</v>
      </c>
      <c r="HZ153" s="6">
        <v>0</v>
      </c>
      <c r="IA153" s="5">
        <v>0</v>
      </c>
      <c r="IB153" s="8">
        <v>0</v>
      </c>
      <c r="IC153" s="6">
        <v>0</v>
      </c>
      <c r="ID153" s="5">
        <v>0</v>
      </c>
      <c r="IE153" s="8">
        <v>0</v>
      </c>
      <c r="IF153" s="6">
        <v>0</v>
      </c>
      <c r="IG153" s="5">
        <v>0</v>
      </c>
      <c r="IH153" s="8">
        <v>0</v>
      </c>
      <c r="II153" s="6">
        <v>0</v>
      </c>
      <c r="IJ153" s="5">
        <v>0</v>
      </c>
      <c r="IK153" s="8">
        <v>0</v>
      </c>
      <c r="IL153" s="6">
        <v>0</v>
      </c>
      <c r="IM153" s="5">
        <v>0</v>
      </c>
      <c r="IN153" s="8">
        <v>0</v>
      </c>
      <c r="IO153" s="6">
        <v>0</v>
      </c>
      <c r="IP153" s="5">
        <v>0</v>
      </c>
      <c r="IQ153" s="8">
        <v>0</v>
      </c>
      <c r="IR153" s="6">
        <v>0</v>
      </c>
      <c r="IS153" s="5">
        <v>0</v>
      </c>
      <c r="IT153" s="8">
        <v>0</v>
      </c>
      <c r="IU153" s="6">
        <v>1.4239999999999999</v>
      </c>
      <c r="IV153" s="5">
        <v>19.78</v>
      </c>
      <c r="IW153" s="8">
        <f t="shared" si="1058"/>
        <v>13890.449438202248</v>
      </c>
      <c r="IX153" s="6">
        <v>6.1950000000000003</v>
      </c>
      <c r="IY153" s="5">
        <v>128.26</v>
      </c>
      <c r="IZ153" s="8">
        <f t="shared" si="1059"/>
        <v>20703.793381759482</v>
      </c>
      <c r="JA153" s="6">
        <f t="shared" si="1060"/>
        <v>745.27299999999991</v>
      </c>
      <c r="JB153" s="8">
        <f t="shared" si="1061"/>
        <v>10800.070000000002</v>
      </c>
    </row>
    <row r="154" spans="1:262" ht="15" customHeight="1" x14ac:dyDescent="0.3">
      <c r="A154" s="43">
        <v>2015</v>
      </c>
      <c r="B154" s="44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331.30200000000002</v>
      </c>
      <c r="AE154" s="5">
        <v>4888.62</v>
      </c>
      <c r="AF154" s="8">
        <f t="shared" si="1046"/>
        <v>14755.781733886302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f t="shared" si="1049"/>
        <v>0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f t="shared" si="1050"/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32.488</v>
      </c>
      <c r="BU154" s="5">
        <v>242.61</v>
      </c>
      <c r="BV154" s="8">
        <f t="shared" si="1051"/>
        <v>7467.6803742920465</v>
      </c>
      <c r="BW154" s="6">
        <v>0</v>
      </c>
      <c r="BX154" s="5">
        <v>0</v>
      </c>
      <c r="BY154" s="8">
        <f t="shared" si="1052"/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0</v>
      </c>
      <c r="DW154" s="5">
        <v>0</v>
      </c>
      <c r="DX154" s="8">
        <v>0</v>
      </c>
      <c r="DY154" s="6">
        <v>15.250999999999999</v>
      </c>
      <c r="DZ154" s="5">
        <v>235.87</v>
      </c>
      <c r="EA154" s="8">
        <f t="shared" si="1054"/>
        <v>15465.8710904203</v>
      </c>
      <c r="EB154" s="6">
        <v>0</v>
      </c>
      <c r="EC154" s="5">
        <v>0</v>
      </c>
      <c r="ED154" s="8">
        <v>0</v>
      </c>
      <c r="EE154" s="6">
        <v>24.983000000000001</v>
      </c>
      <c r="EF154" s="5">
        <v>328.74</v>
      </c>
      <c r="EG154" s="8">
        <f t="shared" si="1055"/>
        <v>13158.54781251251</v>
      </c>
      <c r="EH154" s="6">
        <v>0</v>
      </c>
      <c r="EI154" s="5">
        <v>0</v>
      </c>
      <c r="EJ154" s="8">
        <v>0</v>
      </c>
      <c r="EK154" s="6">
        <v>0</v>
      </c>
      <c r="EL154" s="5">
        <v>0</v>
      </c>
      <c r="EM154" s="8">
        <v>0</v>
      </c>
      <c r="EN154" s="6">
        <v>0</v>
      </c>
      <c r="EO154" s="5">
        <v>0</v>
      </c>
      <c r="EP154" s="8">
        <v>0</v>
      </c>
      <c r="EQ154" s="6">
        <v>0</v>
      </c>
      <c r="ER154" s="5">
        <v>0</v>
      </c>
      <c r="ES154" s="8">
        <v>0</v>
      </c>
      <c r="ET154" s="6">
        <v>0</v>
      </c>
      <c r="EU154" s="5">
        <v>0</v>
      </c>
      <c r="EV154" s="8">
        <v>0</v>
      </c>
      <c r="EW154" s="6">
        <v>0</v>
      </c>
      <c r="EX154" s="5">
        <v>0</v>
      </c>
      <c r="EY154" s="8">
        <v>0</v>
      </c>
      <c r="EZ154" s="6">
        <v>95.227000000000004</v>
      </c>
      <c r="FA154" s="5">
        <v>1607.42</v>
      </c>
      <c r="FB154" s="8">
        <f t="shared" si="1056"/>
        <v>16879.876505612905</v>
      </c>
      <c r="FC154" s="6">
        <v>163.721</v>
      </c>
      <c r="FD154" s="5">
        <v>2577.42</v>
      </c>
      <c r="FE154" s="8">
        <f t="shared" si="1057"/>
        <v>15742.75749598402</v>
      </c>
      <c r="FF154" s="6">
        <v>0</v>
      </c>
      <c r="FG154" s="5">
        <v>0</v>
      </c>
      <c r="FH154" s="8">
        <v>0</v>
      </c>
      <c r="FI154" s="6">
        <v>0</v>
      </c>
      <c r="FJ154" s="5">
        <v>0</v>
      </c>
      <c r="FK154" s="8">
        <v>0</v>
      </c>
      <c r="FL154" s="6">
        <v>0</v>
      </c>
      <c r="FM154" s="5">
        <v>0</v>
      </c>
      <c r="FN154" s="8">
        <v>0</v>
      </c>
      <c r="FO154" s="6">
        <v>0</v>
      </c>
      <c r="FP154" s="5">
        <v>0</v>
      </c>
      <c r="FQ154" s="8">
        <v>0</v>
      </c>
      <c r="FR154" s="6">
        <v>0</v>
      </c>
      <c r="FS154" s="5">
        <v>0</v>
      </c>
      <c r="FT154" s="8">
        <v>0</v>
      </c>
      <c r="FU154" s="6">
        <v>0</v>
      </c>
      <c r="FV154" s="5">
        <v>0</v>
      </c>
      <c r="FW154" s="8">
        <v>0</v>
      </c>
      <c r="FX154" s="6">
        <v>0</v>
      </c>
      <c r="FY154" s="5">
        <v>0</v>
      </c>
      <c r="FZ154" s="8">
        <v>0</v>
      </c>
      <c r="GA154" s="6">
        <v>0</v>
      </c>
      <c r="GB154" s="5">
        <v>0</v>
      </c>
      <c r="GC154" s="8">
        <v>0</v>
      </c>
      <c r="GD154" s="6">
        <v>0</v>
      </c>
      <c r="GE154" s="5">
        <v>0</v>
      </c>
      <c r="GF154" s="8">
        <v>0</v>
      </c>
      <c r="GG154" s="6">
        <v>0</v>
      </c>
      <c r="GH154" s="5">
        <v>0</v>
      </c>
      <c r="GI154" s="8">
        <v>0</v>
      </c>
      <c r="GJ154" s="6">
        <v>0</v>
      </c>
      <c r="GK154" s="5">
        <v>0</v>
      </c>
      <c r="GL154" s="8">
        <v>0</v>
      </c>
      <c r="GM154" s="6">
        <v>0</v>
      </c>
      <c r="GN154" s="5">
        <v>0</v>
      </c>
      <c r="GO154" s="8">
        <v>0</v>
      </c>
      <c r="GP154" s="6">
        <v>0</v>
      </c>
      <c r="GQ154" s="5">
        <v>0</v>
      </c>
      <c r="GR154" s="8">
        <v>0</v>
      </c>
      <c r="GS154" s="6">
        <v>0</v>
      </c>
      <c r="GT154" s="5">
        <v>0</v>
      </c>
      <c r="GU154" s="8">
        <v>0</v>
      </c>
      <c r="GV154" s="6">
        <v>0</v>
      </c>
      <c r="GW154" s="5">
        <v>0</v>
      </c>
      <c r="GX154" s="8">
        <v>0</v>
      </c>
      <c r="GY154" s="6">
        <v>0</v>
      </c>
      <c r="GZ154" s="5">
        <v>0</v>
      </c>
      <c r="HA154" s="8">
        <v>0</v>
      </c>
      <c r="HB154" s="6">
        <v>0</v>
      </c>
      <c r="HC154" s="5">
        <v>0</v>
      </c>
      <c r="HD154" s="8">
        <v>0</v>
      </c>
      <c r="HE154" s="6">
        <v>0</v>
      </c>
      <c r="HF154" s="5">
        <v>0</v>
      </c>
      <c r="HG154" s="8">
        <v>0</v>
      </c>
      <c r="HH154" s="6">
        <v>0</v>
      </c>
      <c r="HI154" s="5">
        <v>0</v>
      </c>
      <c r="HJ154" s="8">
        <v>0</v>
      </c>
      <c r="HK154" s="6">
        <v>10</v>
      </c>
      <c r="HL154" s="5">
        <v>181.6</v>
      </c>
      <c r="HM154" s="8">
        <f t="shared" si="1063"/>
        <v>18160</v>
      </c>
      <c r="HN154" s="6">
        <v>0</v>
      </c>
      <c r="HO154" s="5">
        <v>0</v>
      </c>
      <c r="HP154" s="8">
        <v>0</v>
      </c>
      <c r="HQ154" s="6">
        <v>0</v>
      </c>
      <c r="HR154" s="5">
        <v>0</v>
      </c>
      <c r="HS154" s="8">
        <v>0</v>
      </c>
      <c r="HT154" s="6">
        <v>1.02</v>
      </c>
      <c r="HU154" s="5">
        <v>21.47</v>
      </c>
      <c r="HV154" s="8">
        <f t="shared" si="1064"/>
        <v>21049.019607843136</v>
      </c>
      <c r="HW154" s="6">
        <v>0</v>
      </c>
      <c r="HX154" s="5">
        <v>0</v>
      </c>
      <c r="HY154" s="8">
        <v>0</v>
      </c>
      <c r="HZ154" s="6">
        <v>0</v>
      </c>
      <c r="IA154" s="5">
        <v>0</v>
      </c>
      <c r="IB154" s="8">
        <v>0</v>
      </c>
      <c r="IC154" s="6">
        <v>0</v>
      </c>
      <c r="ID154" s="5">
        <v>0</v>
      </c>
      <c r="IE154" s="8">
        <v>0</v>
      </c>
      <c r="IF154" s="6">
        <v>0</v>
      </c>
      <c r="IG154" s="5">
        <v>0</v>
      </c>
      <c r="IH154" s="8">
        <v>0</v>
      </c>
      <c r="II154" s="6">
        <v>0</v>
      </c>
      <c r="IJ154" s="5">
        <v>0</v>
      </c>
      <c r="IK154" s="8">
        <v>0</v>
      </c>
      <c r="IL154" s="6">
        <v>0</v>
      </c>
      <c r="IM154" s="5">
        <v>0</v>
      </c>
      <c r="IN154" s="8">
        <v>0</v>
      </c>
      <c r="IO154" s="6">
        <v>0</v>
      </c>
      <c r="IP154" s="5">
        <v>0</v>
      </c>
      <c r="IQ154" s="8">
        <v>0</v>
      </c>
      <c r="IR154" s="6">
        <v>0</v>
      </c>
      <c r="IS154" s="5">
        <v>0</v>
      </c>
      <c r="IT154" s="8">
        <v>0</v>
      </c>
      <c r="IU154" s="6">
        <v>6.75</v>
      </c>
      <c r="IV154" s="5">
        <v>166.15</v>
      </c>
      <c r="IW154" s="8">
        <f t="shared" si="1058"/>
        <v>24614.814814814818</v>
      </c>
      <c r="IX154" s="6">
        <v>105.86799999999999</v>
      </c>
      <c r="IY154" s="5">
        <v>1271.68</v>
      </c>
      <c r="IZ154" s="8">
        <f t="shared" si="1059"/>
        <v>12011.939396229269</v>
      </c>
      <c r="JA154" s="6">
        <f t="shared" si="1060"/>
        <v>786.6099999999999</v>
      </c>
      <c r="JB154" s="8">
        <f t="shared" si="1061"/>
        <v>11521.58</v>
      </c>
    </row>
    <row r="155" spans="1:262" ht="15" customHeight="1" x14ac:dyDescent="0.3">
      <c r="A155" s="43">
        <v>2015</v>
      </c>
      <c r="B155" s="44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</v>
      </c>
      <c r="M155" s="5">
        <v>0</v>
      </c>
      <c r="N155" s="8">
        <v>0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609.27599999999995</v>
      </c>
      <c r="AE155" s="5">
        <v>8655.0300000000007</v>
      </c>
      <c r="AF155" s="8">
        <f t="shared" si="1046"/>
        <v>14205.433990506768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f t="shared" si="1049"/>
        <v>0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f t="shared" si="1050"/>
        <v>0</v>
      </c>
      <c r="BN155" s="6">
        <v>20</v>
      </c>
      <c r="BO155" s="5">
        <v>254.47</v>
      </c>
      <c r="BP155" s="8">
        <f t="shared" ref="BP155:BP156" si="1068">BO155/BN155*1000</f>
        <v>12723.5</v>
      </c>
      <c r="BQ155" s="6">
        <v>0</v>
      </c>
      <c r="BR155" s="5">
        <v>0</v>
      </c>
      <c r="BS155" s="8">
        <v>0</v>
      </c>
      <c r="BT155" s="6">
        <v>7.0049999999999999</v>
      </c>
      <c r="BU155" s="5">
        <v>135.21</v>
      </c>
      <c r="BV155" s="8">
        <f t="shared" si="1051"/>
        <v>19301.927194860815</v>
      </c>
      <c r="BW155" s="6">
        <v>0</v>
      </c>
      <c r="BX155" s="5">
        <v>0</v>
      </c>
      <c r="BY155" s="8">
        <f t="shared" si="1052"/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0.2</v>
      </c>
      <c r="DQ155" s="5">
        <v>11.96</v>
      </c>
      <c r="DR155" s="8">
        <f t="shared" si="1053"/>
        <v>59800.000000000007</v>
      </c>
      <c r="DS155" s="6">
        <v>0</v>
      </c>
      <c r="DT155" s="5">
        <v>0</v>
      </c>
      <c r="DU155" s="8">
        <v>0</v>
      </c>
      <c r="DV155" s="6">
        <v>0</v>
      </c>
      <c r="DW155" s="5">
        <v>0</v>
      </c>
      <c r="DX155" s="8">
        <v>0</v>
      </c>
      <c r="DY155" s="6">
        <v>56.063000000000002</v>
      </c>
      <c r="DZ155" s="5">
        <v>969.11</v>
      </c>
      <c r="EA155" s="8">
        <f t="shared" si="1054"/>
        <v>17286.088864313358</v>
      </c>
      <c r="EB155" s="6">
        <v>0</v>
      </c>
      <c r="EC155" s="5">
        <v>0</v>
      </c>
      <c r="ED155" s="8">
        <v>0</v>
      </c>
      <c r="EE155" s="6">
        <v>0.875</v>
      </c>
      <c r="EF155" s="5">
        <v>15.72</v>
      </c>
      <c r="EG155" s="8">
        <f t="shared" si="1055"/>
        <v>17965.714285714286</v>
      </c>
      <c r="EH155" s="6">
        <v>0</v>
      </c>
      <c r="EI155" s="5">
        <v>0</v>
      </c>
      <c r="EJ155" s="8">
        <v>0</v>
      </c>
      <c r="EK155" s="6">
        <v>0</v>
      </c>
      <c r="EL155" s="5">
        <v>0</v>
      </c>
      <c r="EM155" s="8">
        <v>0</v>
      </c>
      <c r="EN155" s="6">
        <v>0</v>
      </c>
      <c r="EO155" s="5">
        <v>0</v>
      </c>
      <c r="EP155" s="8">
        <v>0</v>
      </c>
      <c r="EQ155" s="6">
        <v>0</v>
      </c>
      <c r="ER155" s="5">
        <v>0</v>
      </c>
      <c r="ES155" s="8">
        <v>0</v>
      </c>
      <c r="ET155" s="6">
        <v>0</v>
      </c>
      <c r="EU155" s="5">
        <v>0</v>
      </c>
      <c r="EV155" s="8">
        <v>0</v>
      </c>
      <c r="EW155" s="6">
        <v>0</v>
      </c>
      <c r="EX155" s="5">
        <v>0</v>
      </c>
      <c r="EY155" s="8">
        <v>0</v>
      </c>
      <c r="EZ155" s="6">
        <v>185.23099999999999</v>
      </c>
      <c r="FA155" s="5">
        <v>2909.41</v>
      </c>
      <c r="FB155" s="8">
        <f t="shared" si="1056"/>
        <v>15706.928105986579</v>
      </c>
      <c r="FC155" s="6">
        <v>238.88</v>
      </c>
      <c r="FD155" s="5">
        <v>3629.24</v>
      </c>
      <c r="FE155" s="8">
        <f t="shared" si="1057"/>
        <v>15192.732752846616</v>
      </c>
      <c r="FF155" s="6">
        <v>0</v>
      </c>
      <c r="FG155" s="5">
        <v>0</v>
      </c>
      <c r="FH155" s="8">
        <v>0</v>
      </c>
      <c r="FI155" s="6">
        <v>0</v>
      </c>
      <c r="FJ155" s="5">
        <v>0</v>
      </c>
      <c r="FK155" s="8">
        <v>0</v>
      </c>
      <c r="FL155" s="6">
        <v>0</v>
      </c>
      <c r="FM155" s="5">
        <v>0</v>
      </c>
      <c r="FN155" s="8">
        <v>0</v>
      </c>
      <c r="FO155" s="6">
        <v>0</v>
      </c>
      <c r="FP155" s="5">
        <v>0</v>
      </c>
      <c r="FQ155" s="8">
        <v>0</v>
      </c>
      <c r="FR155" s="6">
        <v>0</v>
      </c>
      <c r="FS155" s="5">
        <v>0</v>
      </c>
      <c r="FT155" s="8">
        <v>0</v>
      </c>
      <c r="FU155" s="6">
        <v>0</v>
      </c>
      <c r="FV155" s="5">
        <v>0</v>
      </c>
      <c r="FW155" s="8">
        <v>0</v>
      </c>
      <c r="FX155" s="6">
        <v>0</v>
      </c>
      <c r="FY155" s="5">
        <v>0</v>
      </c>
      <c r="FZ155" s="8">
        <v>0</v>
      </c>
      <c r="GA155" s="6">
        <v>0</v>
      </c>
      <c r="GB155" s="5">
        <v>0</v>
      </c>
      <c r="GC155" s="8">
        <v>0</v>
      </c>
      <c r="GD155" s="6">
        <v>0</v>
      </c>
      <c r="GE155" s="5">
        <v>0</v>
      </c>
      <c r="GF155" s="8">
        <v>0</v>
      </c>
      <c r="GG155" s="6">
        <v>0</v>
      </c>
      <c r="GH155" s="5">
        <v>0</v>
      </c>
      <c r="GI155" s="8">
        <v>0</v>
      </c>
      <c r="GJ155" s="6">
        <v>0</v>
      </c>
      <c r="GK155" s="5">
        <v>0</v>
      </c>
      <c r="GL155" s="8">
        <v>0</v>
      </c>
      <c r="GM155" s="6">
        <v>0</v>
      </c>
      <c r="GN155" s="5">
        <v>0</v>
      </c>
      <c r="GO155" s="8">
        <v>0</v>
      </c>
      <c r="GP155" s="6">
        <v>0</v>
      </c>
      <c r="GQ155" s="5">
        <v>0</v>
      </c>
      <c r="GR155" s="8">
        <v>0</v>
      </c>
      <c r="GS155" s="6">
        <v>0</v>
      </c>
      <c r="GT155" s="5">
        <v>0</v>
      </c>
      <c r="GU155" s="8">
        <v>0</v>
      </c>
      <c r="GV155" s="6">
        <v>0</v>
      </c>
      <c r="GW155" s="5">
        <v>0</v>
      </c>
      <c r="GX155" s="8">
        <v>0</v>
      </c>
      <c r="GY155" s="6">
        <v>0</v>
      </c>
      <c r="GZ155" s="5">
        <v>0</v>
      </c>
      <c r="HA155" s="8">
        <v>0</v>
      </c>
      <c r="HB155" s="6">
        <v>0</v>
      </c>
      <c r="HC155" s="5">
        <v>0</v>
      </c>
      <c r="HD155" s="8">
        <v>0</v>
      </c>
      <c r="HE155" s="6">
        <v>0</v>
      </c>
      <c r="HF155" s="5">
        <v>0</v>
      </c>
      <c r="HG155" s="8">
        <v>0</v>
      </c>
      <c r="HH155" s="6">
        <v>0</v>
      </c>
      <c r="HI155" s="5">
        <v>0</v>
      </c>
      <c r="HJ155" s="8">
        <v>0</v>
      </c>
      <c r="HK155" s="6">
        <v>10</v>
      </c>
      <c r="HL155" s="5">
        <v>191.5</v>
      </c>
      <c r="HM155" s="8">
        <f t="shared" si="1063"/>
        <v>19150</v>
      </c>
      <c r="HN155" s="6">
        <v>0</v>
      </c>
      <c r="HO155" s="5">
        <v>0</v>
      </c>
      <c r="HP155" s="8">
        <v>0</v>
      </c>
      <c r="HQ155" s="6">
        <v>0</v>
      </c>
      <c r="HR155" s="5">
        <v>0</v>
      </c>
      <c r="HS155" s="8">
        <v>0</v>
      </c>
      <c r="HT155" s="6">
        <v>0.48</v>
      </c>
      <c r="HU155" s="5">
        <v>7.2</v>
      </c>
      <c r="HV155" s="8">
        <f t="shared" si="1064"/>
        <v>15000.000000000002</v>
      </c>
      <c r="HW155" s="6">
        <v>0</v>
      </c>
      <c r="HX155" s="5">
        <v>0</v>
      </c>
      <c r="HY155" s="8">
        <v>0</v>
      </c>
      <c r="HZ155" s="6">
        <v>0</v>
      </c>
      <c r="IA155" s="5">
        <v>0</v>
      </c>
      <c r="IB155" s="8">
        <v>0</v>
      </c>
      <c r="IC155" s="6">
        <v>8.9999999999999993E-3</v>
      </c>
      <c r="ID155" s="5">
        <v>0.16</v>
      </c>
      <c r="IE155" s="8">
        <f t="shared" ref="IE155:IE160" si="1069">ID155/IC155*1000</f>
        <v>17777.777777777777</v>
      </c>
      <c r="IF155" s="6">
        <v>0</v>
      </c>
      <c r="IG155" s="5">
        <v>0</v>
      </c>
      <c r="IH155" s="8">
        <v>0</v>
      </c>
      <c r="II155" s="6">
        <v>0</v>
      </c>
      <c r="IJ155" s="5">
        <v>0</v>
      </c>
      <c r="IK155" s="8">
        <v>0</v>
      </c>
      <c r="IL155" s="6">
        <v>0</v>
      </c>
      <c r="IM155" s="5">
        <v>0</v>
      </c>
      <c r="IN155" s="8">
        <v>0</v>
      </c>
      <c r="IO155" s="6">
        <v>0</v>
      </c>
      <c r="IP155" s="5">
        <v>0</v>
      </c>
      <c r="IQ155" s="8">
        <v>0</v>
      </c>
      <c r="IR155" s="6">
        <v>0</v>
      </c>
      <c r="IS155" s="5">
        <v>0</v>
      </c>
      <c r="IT155" s="8">
        <v>0</v>
      </c>
      <c r="IU155" s="6">
        <v>13.407</v>
      </c>
      <c r="IV155" s="5">
        <v>418.88</v>
      </c>
      <c r="IW155" s="8">
        <f t="shared" si="1058"/>
        <v>31243.380323711495</v>
      </c>
      <c r="IX155" s="6">
        <v>68.584000000000003</v>
      </c>
      <c r="IY155" s="5">
        <v>829.69</v>
      </c>
      <c r="IZ155" s="8">
        <f t="shared" si="1059"/>
        <v>12097.427971538551</v>
      </c>
      <c r="JA155" s="6">
        <f t="shared" si="1060"/>
        <v>1210.0100000000002</v>
      </c>
      <c r="JB155" s="8">
        <f t="shared" si="1061"/>
        <v>18027.579999999998</v>
      </c>
    </row>
    <row r="156" spans="1:262" ht="15" customHeight="1" x14ac:dyDescent="0.3">
      <c r="A156" s="43">
        <v>2015</v>
      </c>
      <c r="B156" s="44" t="s">
        <v>9</v>
      </c>
      <c r="C156" s="6">
        <v>0</v>
      </c>
      <c r="D156" s="5">
        <v>0</v>
      </c>
      <c r="E156" s="8">
        <v>0</v>
      </c>
      <c r="F156" s="6">
        <v>0.38500000000000001</v>
      </c>
      <c r="G156" s="5">
        <v>6.82</v>
      </c>
      <c r="H156" s="8">
        <f t="shared" si="1066"/>
        <v>17714.285714285714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305.57</v>
      </c>
      <c r="AE156" s="5">
        <v>4410.54</v>
      </c>
      <c r="AF156" s="8">
        <f t="shared" si="1046"/>
        <v>14433.812219785974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0.08</v>
      </c>
      <c r="AQ156" s="5">
        <v>1.02</v>
      </c>
      <c r="AR156" s="8">
        <f t="shared" ref="AR156" si="1070">AQ156/AP156*1000</f>
        <v>12750</v>
      </c>
      <c r="AS156" s="6">
        <v>0</v>
      </c>
      <c r="AT156" s="5">
        <v>0</v>
      </c>
      <c r="AU156" s="8">
        <v>0</v>
      </c>
      <c r="AV156" s="6">
        <v>4.25</v>
      </c>
      <c r="AW156" s="5">
        <v>97.71</v>
      </c>
      <c r="AX156" s="8">
        <f t="shared" si="1047"/>
        <v>22990.588235294115</v>
      </c>
      <c r="AY156" s="6">
        <v>1.57</v>
      </c>
      <c r="AZ156" s="5">
        <v>56.27</v>
      </c>
      <c r="BA156" s="8">
        <f t="shared" si="1048"/>
        <v>35840.764331210186</v>
      </c>
      <c r="BB156" s="6">
        <v>0</v>
      </c>
      <c r="BC156" s="5">
        <v>0</v>
      </c>
      <c r="BD156" s="8">
        <f t="shared" si="1049"/>
        <v>0</v>
      </c>
      <c r="BE156" s="6">
        <v>0</v>
      </c>
      <c r="BF156" s="5">
        <v>0</v>
      </c>
      <c r="BG156" s="8">
        <v>0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f t="shared" si="1050"/>
        <v>0</v>
      </c>
      <c r="BN156" s="6">
        <v>20</v>
      </c>
      <c r="BO156" s="5">
        <v>258.95</v>
      </c>
      <c r="BP156" s="8">
        <f t="shared" si="1068"/>
        <v>12947.5</v>
      </c>
      <c r="BQ156" s="6">
        <v>0</v>
      </c>
      <c r="BR156" s="5">
        <v>0</v>
      </c>
      <c r="BS156" s="8">
        <v>0</v>
      </c>
      <c r="BT156" s="6">
        <v>19.143999999999998</v>
      </c>
      <c r="BU156" s="5">
        <v>352.97</v>
      </c>
      <c r="BV156" s="8">
        <f t="shared" si="1051"/>
        <v>18437.630589218556</v>
      </c>
      <c r="BW156" s="6">
        <v>0</v>
      </c>
      <c r="BX156" s="5">
        <v>0</v>
      </c>
      <c r="BY156" s="8">
        <f t="shared" si="1052"/>
        <v>0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2E-3</v>
      </c>
      <c r="CM156" s="5">
        <v>0.13</v>
      </c>
      <c r="CN156" s="8">
        <f t="shared" ref="CN156" si="1071">CM156/CL156*1000</f>
        <v>65000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0.21199999999999999</v>
      </c>
      <c r="DQ156" s="5">
        <v>11.68</v>
      </c>
      <c r="DR156" s="8">
        <f t="shared" si="1053"/>
        <v>55094.339622641513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5.8150000000000004</v>
      </c>
      <c r="DZ156" s="5">
        <v>111.53</v>
      </c>
      <c r="EA156" s="8">
        <f t="shared" si="1054"/>
        <v>19179.707652622525</v>
      </c>
      <c r="EB156" s="6">
        <v>0</v>
      </c>
      <c r="EC156" s="5">
        <v>0</v>
      </c>
      <c r="ED156" s="8">
        <v>0</v>
      </c>
      <c r="EE156" s="6">
        <v>15.571</v>
      </c>
      <c r="EF156" s="5">
        <v>176.12</v>
      </c>
      <c r="EG156" s="8">
        <f t="shared" si="1055"/>
        <v>11310.770021193244</v>
      </c>
      <c r="EH156" s="6">
        <v>0</v>
      </c>
      <c r="EI156" s="5">
        <v>0</v>
      </c>
      <c r="EJ156" s="8">
        <v>0</v>
      </c>
      <c r="EK156" s="6">
        <v>0</v>
      </c>
      <c r="EL156" s="5">
        <v>0</v>
      </c>
      <c r="EM156" s="8">
        <v>0</v>
      </c>
      <c r="EN156" s="6">
        <v>0</v>
      </c>
      <c r="EO156" s="5">
        <v>0</v>
      </c>
      <c r="EP156" s="8">
        <v>0</v>
      </c>
      <c r="EQ156" s="6">
        <v>0</v>
      </c>
      <c r="ER156" s="5">
        <v>0</v>
      </c>
      <c r="ES156" s="8">
        <v>0</v>
      </c>
      <c r="ET156" s="6">
        <v>0</v>
      </c>
      <c r="EU156" s="5">
        <v>0</v>
      </c>
      <c r="EV156" s="8">
        <v>0</v>
      </c>
      <c r="EW156" s="6">
        <v>0</v>
      </c>
      <c r="EX156" s="5">
        <v>0</v>
      </c>
      <c r="EY156" s="8">
        <v>0</v>
      </c>
      <c r="EZ156" s="6">
        <v>128.25700000000001</v>
      </c>
      <c r="FA156" s="5">
        <v>2247.52</v>
      </c>
      <c r="FB156" s="8">
        <f t="shared" si="1056"/>
        <v>17523.565965210477</v>
      </c>
      <c r="FC156" s="6">
        <v>81.381</v>
      </c>
      <c r="FD156" s="5">
        <v>1418.73</v>
      </c>
      <c r="FE156" s="8">
        <f t="shared" si="1057"/>
        <v>17433.184649979725</v>
      </c>
      <c r="FF156" s="6">
        <v>0</v>
      </c>
      <c r="FG156" s="5">
        <v>0</v>
      </c>
      <c r="FH156" s="8">
        <v>0</v>
      </c>
      <c r="FI156" s="6">
        <v>0</v>
      </c>
      <c r="FJ156" s="5">
        <v>0</v>
      </c>
      <c r="FK156" s="8">
        <v>0</v>
      </c>
      <c r="FL156" s="6">
        <v>0</v>
      </c>
      <c r="FM156" s="5">
        <v>0</v>
      </c>
      <c r="FN156" s="8">
        <v>0</v>
      </c>
      <c r="FO156" s="6">
        <v>0</v>
      </c>
      <c r="FP156" s="5">
        <v>0</v>
      </c>
      <c r="FQ156" s="8">
        <v>0</v>
      </c>
      <c r="FR156" s="6">
        <v>0</v>
      </c>
      <c r="FS156" s="5">
        <v>0</v>
      </c>
      <c r="FT156" s="8">
        <v>0</v>
      </c>
      <c r="FU156" s="6">
        <v>0</v>
      </c>
      <c r="FV156" s="5">
        <v>0</v>
      </c>
      <c r="FW156" s="8">
        <v>0</v>
      </c>
      <c r="FX156" s="6">
        <v>0</v>
      </c>
      <c r="FY156" s="5">
        <v>0</v>
      </c>
      <c r="FZ156" s="8">
        <v>0</v>
      </c>
      <c r="GA156" s="6">
        <v>0</v>
      </c>
      <c r="GB156" s="5">
        <v>0</v>
      </c>
      <c r="GC156" s="8">
        <v>0</v>
      </c>
      <c r="GD156" s="6">
        <v>0</v>
      </c>
      <c r="GE156" s="5">
        <v>0</v>
      </c>
      <c r="GF156" s="8">
        <v>0</v>
      </c>
      <c r="GG156" s="6">
        <v>0</v>
      </c>
      <c r="GH156" s="5">
        <v>0</v>
      </c>
      <c r="GI156" s="8">
        <v>0</v>
      </c>
      <c r="GJ156" s="6">
        <v>0</v>
      </c>
      <c r="GK156" s="5">
        <v>0</v>
      </c>
      <c r="GL156" s="8">
        <v>0</v>
      </c>
      <c r="GM156" s="6">
        <v>0</v>
      </c>
      <c r="GN156" s="5">
        <v>0</v>
      </c>
      <c r="GO156" s="8">
        <v>0</v>
      </c>
      <c r="GP156" s="6">
        <v>0</v>
      </c>
      <c r="GQ156" s="5">
        <v>0</v>
      </c>
      <c r="GR156" s="8">
        <v>0</v>
      </c>
      <c r="GS156" s="6">
        <v>0</v>
      </c>
      <c r="GT156" s="5">
        <v>0</v>
      </c>
      <c r="GU156" s="8">
        <v>0</v>
      </c>
      <c r="GV156" s="6">
        <v>0</v>
      </c>
      <c r="GW156" s="5">
        <v>0</v>
      </c>
      <c r="GX156" s="8">
        <v>0</v>
      </c>
      <c r="GY156" s="6">
        <v>0</v>
      </c>
      <c r="GZ156" s="5">
        <v>0</v>
      </c>
      <c r="HA156" s="8">
        <v>0</v>
      </c>
      <c r="HB156" s="6">
        <v>0</v>
      </c>
      <c r="HC156" s="5">
        <v>0</v>
      </c>
      <c r="HD156" s="8">
        <v>0</v>
      </c>
      <c r="HE156" s="6">
        <v>0</v>
      </c>
      <c r="HF156" s="5">
        <v>0</v>
      </c>
      <c r="HG156" s="8">
        <v>0</v>
      </c>
      <c r="HH156" s="6">
        <v>0</v>
      </c>
      <c r="HI156" s="5">
        <v>0</v>
      </c>
      <c r="HJ156" s="8">
        <v>0</v>
      </c>
      <c r="HK156" s="6">
        <v>0</v>
      </c>
      <c r="HL156" s="5">
        <v>0</v>
      </c>
      <c r="HM156" s="8">
        <v>0</v>
      </c>
      <c r="HN156" s="6">
        <v>0</v>
      </c>
      <c r="HO156" s="5">
        <v>0</v>
      </c>
      <c r="HP156" s="8">
        <v>0</v>
      </c>
      <c r="HQ156" s="6">
        <v>0</v>
      </c>
      <c r="HR156" s="5">
        <v>0</v>
      </c>
      <c r="HS156" s="8">
        <v>0</v>
      </c>
      <c r="HT156" s="6">
        <v>0</v>
      </c>
      <c r="HU156" s="5">
        <v>0</v>
      </c>
      <c r="HV156" s="8">
        <v>0</v>
      </c>
      <c r="HW156" s="6">
        <v>0</v>
      </c>
      <c r="HX156" s="5">
        <v>0</v>
      </c>
      <c r="HY156" s="8">
        <v>0</v>
      </c>
      <c r="HZ156" s="6">
        <v>0</v>
      </c>
      <c r="IA156" s="5">
        <v>0</v>
      </c>
      <c r="IB156" s="8">
        <v>0</v>
      </c>
      <c r="IC156" s="6">
        <v>0</v>
      </c>
      <c r="ID156" s="5">
        <v>0</v>
      </c>
      <c r="IE156" s="8">
        <v>0</v>
      </c>
      <c r="IF156" s="6">
        <v>0</v>
      </c>
      <c r="IG156" s="5">
        <v>0</v>
      </c>
      <c r="IH156" s="8">
        <v>0</v>
      </c>
      <c r="II156" s="6">
        <v>0</v>
      </c>
      <c r="IJ156" s="5">
        <v>0</v>
      </c>
      <c r="IK156" s="8">
        <v>0</v>
      </c>
      <c r="IL156" s="6">
        <v>0</v>
      </c>
      <c r="IM156" s="5">
        <v>0</v>
      </c>
      <c r="IN156" s="8">
        <v>0</v>
      </c>
      <c r="IO156" s="6">
        <v>0</v>
      </c>
      <c r="IP156" s="5">
        <v>0</v>
      </c>
      <c r="IQ156" s="8">
        <v>0</v>
      </c>
      <c r="IR156" s="6">
        <v>0</v>
      </c>
      <c r="IS156" s="5">
        <v>0</v>
      </c>
      <c r="IT156" s="8">
        <v>0</v>
      </c>
      <c r="IU156" s="6">
        <v>16.442</v>
      </c>
      <c r="IV156" s="5">
        <v>330.17</v>
      </c>
      <c r="IW156" s="8">
        <f t="shared" si="1058"/>
        <v>20080.890402627418</v>
      </c>
      <c r="IX156" s="6">
        <v>234.43600000000001</v>
      </c>
      <c r="IY156" s="5">
        <v>3085.54</v>
      </c>
      <c r="IZ156" s="8">
        <f t="shared" si="1059"/>
        <v>13161.545155180944</v>
      </c>
      <c r="JA156" s="6">
        <f t="shared" si="1060"/>
        <v>833.11500000000001</v>
      </c>
      <c r="JB156" s="8">
        <f t="shared" si="1061"/>
        <v>12565.7</v>
      </c>
    </row>
    <row r="157" spans="1:262" ht="15" customHeight="1" x14ac:dyDescent="0.3">
      <c r="A157" s="43">
        <v>2015</v>
      </c>
      <c r="B157" s="44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1.7999999999999999E-2</v>
      </c>
      <c r="M157" s="5">
        <v>0.95</v>
      </c>
      <c r="N157" s="8">
        <f t="shared" ref="N157" si="1072">M157/L157*1000</f>
        <v>52777.777777777781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196.74100000000001</v>
      </c>
      <c r="AE157" s="5">
        <v>3153.87</v>
      </c>
      <c r="AF157" s="8">
        <f t="shared" si="1046"/>
        <v>16030.568107308593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0.5</v>
      </c>
      <c r="AW157" s="5">
        <v>12.5</v>
      </c>
      <c r="AX157" s="8">
        <f t="shared" si="1047"/>
        <v>25000</v>
      </c>
      <c r="AY157" s="6">
        <v>1.802</v>
      </c>
      <c r="AZ157" s="5">
        <v>32.950000000000003</v>
      </c>
      <c r="BA157" s="8">
        <f t="shared" si="1048"/>
        <v>18285.238623751389</v>
      </c>
      <c r="BB157" s="6">
        <v>0</v>
      </c>
      <c r="BC157" s="5">
        <v>0</v>
      </c>
      <c r="BD157" s="8">
        <f t="shared" si="1049"/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f t="shared" si="1050"/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6.657</v>
      </c>
      <c r="BU157" s="5">
        <v>135.82</v>
      </c>
      <c r="BV157" s="8">
        <f t="shared" si="1051"/>
        <v>20402.583746432327</v>
      </c>
      <c r="BW157" s="6">
        <v>0</v>
      </c>
      <c r="BX157" s="5">
        <v>0</v>
      </c>
      <c r="BY157" s="8">
        <f t="shared" si="1052"/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7.4999999999999997E-2</v>
      </c>
      <c r="DQ157" s="5">
        <v>0.44</v>
      </c>
      <c r="DR157" s="8">
        <f t="shared" si="1053"/>
        <v>5866.666666666667</v>
      </c>
      <c r="DS157" s="6">
        <v>0</v>
      </c>
      <c r="DT157" s="5">
        <v>0</v>
      </c>
      <c r="DU157" s="8">
        <v>0</v>
      </c>
      <c r="DV157" s="6">
        <v>0</v>
      </c>
      <c r="DW157" s="5">
        <v>0</v>
      </c>
      <c r="DX157" s="8">
        <v>0</v>
      </c>
      <c r="DY157" s="6">
        <v>8.4550000000000001</v>
      </c>
      <c r="DZ157" s="5">
        <v>144.78</v>
      </c>
      <c r="EA157" s="8">
        <f t="shared" si="1054"/>
        <v>17123.595505617977</v>
      </c>
      <c r="EB157" s="6">
        <v>0</v>
      </c>
      <c r="EC157" s="5">
        <v>0</v>
      </c>
      <c r="ED157" s="8">
        <v>0</v>
      </c>
      <c r="EE157" s="6">
        <v>11.926</v>
      </c>
      <c r="EF157" s="5">
        <v>197.11</v>
      </c>
      <c r="EG157" s="8">
        <f t="shared" si="1055"/>
        <v>16527.754485996982</v>
      </c>
      <c r="EH157" s="6">
        <v>0</v>
      </c>
      <c r="EI157" s="5">
        <v>0</v>
      </c>
      <c r="EJ157" s="8">
        <v>0</v>
      </c>
      <c r="EK157" s="6">
        <v>0</v>
      </c>
      <c r="EL157" s="5">
        <v>0</v>
      </c>
      <c r="EM157" s="8">
        <v>0</v>
      </c>
      <c r="EN157" s="6">
        <v>0</v>
      </c>
      <c r="EO157" s="5">
        <v>0</v>
      </c>
      <c r="EP157" s="8">
        <v>0</v>
      </c>
      <c r="EQ157" s="6">
        <v>0</v>
      </c>
      <c r="ER157" s="5">
        <v>0</v>
      </c>
      <c r="ES157" s="8">
        <v>0</v>
      </c>
      <c r="ET157" s="6">
        <v>0</v>
      </c>
      <c r="EU157" s="5">
        <v>0</v>
      </c>
      <c r="EV157" s="8">
        <v>0</v>
      </c>
      <c r="EW157" s="6">
        <v>0</v>
      </c>
      <c r="EX157" s="5">
        <v>0</v>
      </c>
      <c r="EY157" s="8">
        <v>0</v>
      </c>
      <c r="EZ157" s="6">
        <v>145.78399999999999</v>
      </c>
      <c r="FA157" s="5">
        <v>2343.23</v>
      </c>
      <c r="FB157" s="8">
        <f t="shared" si="1056"/>
        <v>16073.300224990398</v>
      </c>
      <c r="FC157" s="6">
        <v>237.66399999999999</v>
      </c>
      <c r="FD157" s="5">
        <v>3811.12</v>
      </c>
      <c r="FE157" s="8">
        <f t="shared" si="1057"/>
        <v>16035.747946681027</v>
      </c>
      <c r="FF157" s="6">
        <v>0</v>
      </c>
      <c r="FG157" s="5">
        <v>0</v>
      </c>
      <c r="FH157" s="8">
        <v>0</v>
      </c>
      <c r="FI157" s="6">
        <v>0</v>
      </c>
      <c r="FJ157" s="5">
        <v>0</v>
      </c>
      <c r="FK157" s="8">
        <v>0</v>
      </c>
      <c r="FL157" s="6">
        <v>0</v>
      </c>
      <c r="FM157" s="5">
        <v>0</v>
      </c>
      <c r="FN157" s="8">
        <v>0</v>
      </c>
      <c r="FO157" s="6">
        <v>0</v>
      </c>
      <c r="FP157" s="5">
        <v>0</v>
      </c>
      <c r="FQ157" s="8">
        <v>0</v>
      </c>
      <c r="FR157" s="6">
        <v>0</v>
      </c>
      <c r="FS157" s="5">
        <v>0</v>
      </c>
      <c r="FT157" s="8">
        <v>0</v>
      </c>
      <c r="FU157" s="6">
        <v>0</v>
      </c>
      <c r="FV157" s="5">
        <v>0</v>
      </c>
      <c r="FW157" s="8">
        <v>0</v>
      </c>
      <c r="FX157" s="6">
        <v>0</v>
      </c>
      <c r="FY157" s="5">
        <v>0</v>
      </c>
      <c r="FZ157" s="8">
        <v>0</v>
      </c>
      <c r="GA157" s="6">
        <v>0</v>
      </c>
      <c r="GB157" s="5">
        <v>0</v>
      </c>
      <c r="GC157" s="8">
        <v>0</v>
      </c>
      <c r="GD157" s="6">
        <v>0</v>
      </c>
      <c r="GE157" s="5">
        <v>0</v>
      </c>
      <c r="GF157" s="8">
        <v>0</v>
      </c>
      <c r="GG157" s="6">
        <v>0</v>
      </c>
      <c r="GH157" s="5">
        <v>0</v>
      </c>
      <c r="GI157" s="8">
        <v>0</v>
      </c>
      <c r="GJ157" s="6">
        <v>0</v>
      </c>
      <c r="GK157" s="5">
        <v>0</v>
      </c>
      <c r="GL157" s="8">
        <v>0</v>
      </c>
      <c r="GM157" s="6">
        <v>0</v>
      </c>
      <c r="GN157" s="5">
        <v>0</v>
      </c>
      <c r="GO157" s="8">
        <v>0</v>
      </c>
      <c r="GP157" s="6">
        <v>0</v>
      </c>
      <c r="GQ157" s="5">
        <v>0</v>
      </c>
      <c r="GR157" s="8">
        <v>0</v>
      </c>
      <c r="GS157" s="6">
        <v>0</v>
      </c>
      <c r="GT157" s="5">
        <v>0</v>
      </c>
      <c r="GU157" s="8">
        <v>0</v>
      </c>
      <c r="GV157" s="6">
        <v>0</v>
      </c>
      <c r="GW157" s="5">
        <v>0</v>
      </c>
      <c r="GX157" s="8">
        <v>0</v>
      </c>
      <c r="GY157" s="6">
        <v>0</v>
      </c>
      <c r="GZ157" s="5">
        <v>0</v>
      </c>
      <c r="HA157" s="8">
        <v>0</v>
      </c>
      <c r="HB157" s="6">
        <v>0</v>
      </c>
      <c r="HC157" s="5">
        <v>0</v>
      </c>
      <c r="HD157" s="8">
        <v>0</v>
      </c>
      <c r="HE157" s="6">
        <v>0</v>
      </c>
      <c r="HF157" s="5">
        <v>0</v>
      </c>
      <c r="HG157" s="8">
        <v>0</v>
      </c>
      <c r="HH157" s="6">
        <v>0</v>
      </c>
      <c r="HI157" s="5">
        <v>0</v>
      </c>
      <c r="HJ157" s="8">
        <v>0</v>
      </c>
      <c r="HK157" s="6">
        <v>12</v>
      </c>
      <c r="HL157" s="5">
        <v>232.1</v>
      </c>
      <c r="HM157" s="8">
        <f t="shared" si="1063"/>
        <v>19341.666666666664</v>
      </c>
      <c r="HN157" s="6">
        <v>0</v>
      </c>
      <c r="HO157" s="5">
        <v>0</v>
      </c>
      <c r="HP157" s="8">
        <v>0</v>
      </c>
      <c r="HQ157" s="6">
        <v>0</v>
      </c>
      <c r="HR157" s="5">
        <v>0</v>
      </c>
      <c r="HS157" s="8">
        <v>0</v>
      </c>
      <c r="HT157" s="6">
        <v>0</v>
      </c>
      <c r="HU157" s="5">
        <v>0</v>
      </c>
      <c r="HV157" s="8">
        <v>0</v>
      </c>
      <c r="HW157" s="6">
        <v>0</v>
      </c>
      <c r="HX157" s="5">
        <v>0</v>
      </c>
      <c r="HY157" s="8">
        <v>0</v>
      </c>
      <c r="HZ157" s="6">
        <v>0</v>
      </c>
      <c r="IA157" s="5">
        <v>0</v>
      </c>
      <c r="IB157" s="8">
        <v>0</v>
      </c>
      <c r="IC157" s="6">
        <v>8.9999999999999993E-3</v>
      </c>
      <c r="ID157" s="5">
        <v>0.13</v>
      </c>
      <c r="IE157" s="8">
        <f t="shared" si="1069"/>
        <v>14444.444444444447</v>
      </c>
      <c r="IF157" s="6">
        <v>0</v>
      </c>
      <c r="IG157" s="5">
        <v>0</v>
      </c>
      <c r="IH157" s="8">
        <v>0</v>
      </c>
      <c r="II157" s="6">
        <v>0.65500000000000003</v>
      </c>
      <c r="IJ157" s="5">
        <v>29.71</v>
      </c>
      <c r="IK157" s="8">
        <f t="shared" ref="IK157:IK159" si="1073">IJ157/II157*1000</f>
        <v>45358.778625954204</v>
      </c>
      <c r="IL157" s="6">
        <v>0</v>
      </c>
      <c r="IM157" s="5">
        <v>0</v>
      </c>
      <c r="IN157" s="8">
        <v>0</v>
      </c>
      <c r="IO157" s="6">
        <v>0</v>
      </c>
      <c r="IP157" s="5">
        <v>0</v>
      </c>
      <c r="IQ157" s="8">
        <v>0</v>
      </c>
      <c r="IR157" s="6">
        <v>0</v>
      </c>
      <c r="IS157" s="5">
        <v>0</v>
      </c>
      <c r="IT157" s="8">
        <v>0</v>
      </c>
      <c r="IU157" s="6">
        <v>10.737</v>
      </c>
      <c r="IV157" s="5">
        <v>150.24</v>
      </c>
      <c r="IW157" s="8">
        <f t="shared" si="1058"/>
        <v>13992.735400949987</v>
      </c>
      <c r="IX157" s="6">
        <v>3.3380000000000001</v>
      </c>
      <c r="IY157" s="5">
        <v>50.01</v>
      </c>
      <c r="IZ157" s="8">
        <f t="shared" si="1059"/>
        <v>14982.025164769322</v>
      </c>
      <c r="JA157" s="6">
        <f t="shared" si="1060"/>
        <v>636.36099999999988</v>
      </c>
      <c r="JB157" s="8">
        <f t="shared" si="1061"/>
        <v>10294.959999999999</v>
      </c>
    </row>
    <row r="158" spans="1:262" ht="15" customHeight="1" x14ac:dyDescent="0.3">
      <c r="A158" s="43">
        <v>2015</v>
      </c>
      <c r="B158" s="44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132.00299999999999</v>
      </c>
      <c r="AE158" s="5">
        <v>1868.04</v>
      </c>
      <c r="AF158" s="8">
        <f t="shared" si="1046"/>
        <v>14151.496556896434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1.155</v>
      </c>
      <c r="AZ158" s="5">
        <v>15.72</v>
      </c>
      <c r="BA158" s="8">
        <f t="shared" si="1048"/>
        <v>13610.389610389611</v>
      </c>
      <c r="BB158" s="6">
        <v>0</v>
      </c>
      <c r="BC158" s="5">
        <v>0</v>
      </c>
      <c r="BD158" s="8">
        <f t="shared" si="1049"/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f t="shared" si="1050"/>
        <v>0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9.1340000000000003</v>
      </c>
      <c r="BU158" s="5">
        <v>176.36</v>
      </c>
      <c r="BV158" s="8">
        <f t="shared" si="1051"/>
        <v>19308.079702211518</v>
      </c>
      <c r="BW158" s="6">
        <v>0</v>
      </c>
      <c r="BX158" s="5">
        <v>0</v>
      </c>
      <c r="BY158" s="8">
        <f t="shared" si="1052"/>
        <v>0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0</v>
      </c>
      <c r="DW158" s="5">
        <v>0</v>
      </c>
      <c r="DX158" s="8">
        <v>0</v>
      </c>
      <c r="DY158" s="6">
        <v>43.712000000000003</v>
      </c>
      <c r="DZ158" s="5">
        <v>512.57000000000005</v>
      </c>
      <c r="EA158" s="8">
        <f t="shared" si="1054"/>
        <v>11726.07064421669</v>
      </c>
      <c r="EB158" s="6">
        <v>0</v>
      </c>
      <c r="EC158" s="5">
        <v>0</v>
      </c>
      <c r="ED158" s="8">
        <v>0</v>
      </c>
      <c r="EE158" s="6">
        <v>11.068</v>
      </c>
      <c r="EF158" s="5">
        <v>147.41</v>
      </c>
      <c r="EG158" s="8">
        <f t="shared" si="1055"/>
        <v>13318.576075171666</v>
      </c>
      <c r="EH158" s="6">
        <v>0</v>
      </c>
      <c r="EI158" s="5">
        <v>0</v>
      </c>
      <c r="EJ158" s="8">
        <v>0</v>
      </c>
      <c r="EK158" s="6">
        <v>0</v>
      </c>
      <c r="EL158" s="5">
        <v>0</v>
      </c>
      <c r="EM158" s="8">
        <v>0</v>
      </c>
      <c r="EN158" s="6">
        <v>0</v>
      </c>
      <c r="EO158" s="5">
        <v>0</v>
      </c>
      <c r="EP158" s="8">
        <v>0</v>
      </c>
      <c r="EQ158" s="6">
        <v>0</v>
      </c>
      <c r="ER158" s="5">
        <v>0</v>
      </c>
      <c r="ES158" s="8">
        <v>0</v>
      </c>
      <c r="ET158" s="6">
        <v>0</v>
      </c>
      <c r="EU158" s="5">
        <v>0</v>
      </c>
      <c r="EV158" s="8">
        <v>0</v>
      </c>
      <c r="EW158" s="6">
        <v>0</v>
      </c>
      <c r="EX158" s="5">
        <v>0</v>
      </c>
      <c r="EY158" s="8">
        <v>0</v>
      </c>
      <c r="EZ158" s="6">
        <v>147.053</v>
      </c>
      <c r="FA158" s="5">
        <v>2379.86</v>
      </c>
      <c r="FB158" s="8">
        <f t="shared" si="1056"/>
        <v>16183.688874079415</v>
      </c>
      <c r="FC158" s="6">
        <v>243.05500000000001</v>
      </c>
      <c r="FD158" s="5">
        <v>3933.31</v>
      </c>
      <c r="FE158" s="8">
        <f t="shared" si="1057"/>
        <v>16182.798132110016</v>
      </c>
      <c r="FF158" s="6">
        <v>0</v>
      </c>
      <c r="FG158" s="5">
        <v>0</v>
      </c>
      <c r="FH158" s="8">
        <v>0</v>
      </c>
      <c r="FI158" s="6">
        <v>0</v>
      </c>
      <c r="FJ158" s="5">
        <v>0</v>
      </c>
      <c r="FK158" s="8">
        <v>0</v>
      </c>
      <c r="FL158" s="6">
        <v>0</v>
      </c>
      <c r="FM158" s="5">
        <v>0</v>
      </c>
      <c r="FN158" s="8">
        <v>0</v>
      </c>
      <c r="FO158" s="6">
        <v>0</v>
      </c>
      <c r="FP158" s="5">
        <v>0</v>
      </c>
      <c r="FQ158" s="8">
        <v>0</v>
      </c>
      <c r="FR158" s="6">
        <v>0</v>
      </c>
      <c r="FS158" s="5">
        <v>0</v>
      </c>
      <c r="FT158" s="8">
        <v>0</v>
      </c>
      <c r="FU158" s="6">
        <v>0</v>
      </c>
      <c r="FV158" s="5">
        <v>0</v>
      </c>
      <c r="FW158" s="8">
        <v>0</v>
      </c>
      <c r="FX158" s="6">
        <v>0</v>
      </c>
      <c r="FY158" s="5">
        <v>0</v>
      </c>
      <c r="FZ158" s="8">
        <v>0</v>
      </c>
      <c r="GA158" s="6">
        <v>0</v>
      </c>
      <c r="GB158" s="5">
        <v>0</v>
      </c>
      <c r="GC158" s="8">
        <v>0</v>
      </c>
      <c r="GD158" s="6">
        <v>0</v>
      </c>
      <c r="GE158" s="5">
        <v>0</v>
      </c>
      <c r="GF158" s="8">
        <v>0</v>
      </c>
      <c r="GG158" s="6">
        <v>0</v>
      </c>
      <c r="GH158" s="5">
        <v>0</v>
      </c>
      <c r="GI158" s="8">
        <v>0</v>
      </c>
      <c r="GJ158" s="6">
        <v>0</v>
      </c>
      <c r="GK158" s="5">
        <v>0</v>
      </c>
      <c r="GL158" s="8">
        <v>0</v>
      </c>
      <c r="GM158" s="6">
        <v>0</v>
      </c>
      <c r="GN158" s="5">
        <v>0</v>
      </c>
      <c r="GO158" s="8">
        <v>0</v>
      </c>
      <c r="GP158" s="6">
        <v>0</v>
      </c>
      <c r="GQ158" s="5">
        <v>0</v>
      </c>
      <c r="GR158" s="8">
        <v>0</v>
      </c>
      <c r="GS158" s="6">
        <v>0</v>
      </c>
      <c r="GT158" s="5">
        <v>0</v>
      </c>
      <c r="GU158" s="8">
        <v>0</v>
      </c>
      <c r="GV158" s="6">
        <v>0</v>
      </c>
      <c r="GW158" s="5">
        <v>0</v>
      </c>
      <c r="GX158" s="8">
        <v>0</v>
      </c>
      <c r="GY158" s="6">
        <v>0</v>
      </c>
      <c r="GZ158" s="5">
        <v>0</v>
      </c>
      <c r="HA158" s="8">
        <v>0</v>
      </c>
      <c r="HB158" s="6">
        <v>0</v>
      </c>
      <c r="HC158" s="5">
        <v>0</v>
      </c>
      <c r="HD158" s="8">
        <v>0</v>
      </c>
      <c r="HE158" s="6">
        <v>0</v>
      </c>
      <c r="HF158" s="5">
        <v>0</v>
      </c>
      <c r="HG158" s="8">
        <v>0</v>
      </c>
      <c r="HH158" s="6">
        <v>0</v>
      </c>
      <c r="HI158" s="5">
        <v>0</v>
      </c>
      <c r="HJ158" s="8">
        <v>0</v>
      </c>
      <c r="HK158" s="6">
        <v>22</v>
      </c>
      <c r="HL158" s="5">
        <v>413.18</v>
      </c>
      <c r="HM158" s="8">
        <f t="shared" si="1063"/>
        <v>18780.909090909092</v>
      </c>
      <c r="HN158" s="6">
        <v>0</v>
      </c>
      <c r="HO158" s="5">
        <v>0</v>
      </c>
      <c r="HP158" s="8">
        <v>0</v>
      </c>
      <c r="HQ158" s="6">
        <v>0</v>
      </c>
      <c r="HR158" s="5">
        <v>0</v>
      </c>
      <c r="HS158" s="8">
        <v>0</v>
      </c>
      <c r="HT158" s="6">
        <v>0</v>
      </c>
      <c r="HU158" s="5">
        <v>0</v>
      </c>
      <c r="HV158" s="8">
        <v>0</v>
      </c>
      <c r="HW158" s="6">
        <v>0</v>
      </c>
      <c r="HX158" s="5">
        <v>0</v>
      </c>
      <c r="HY158" s="8">
        <v>0</v>
      </c>
      <c r="HZ158" s="6">
        <v>0</v>
      </c>
      <c r="IA158" s="5">
        <v>0</v>
      </c>
      <c r="IB158" s="8">
        <v>0</v>
      </c>
      <c r="IC158" s="6">
        <v>8.9999999999999993E-3</v>
      </c>
      <c r="ID158" s="5">
        <v>0.13</v>
      </c>
      <c r="IE158" s="8">
        <f t="shared" si="1069"/>
        <v>14444.444444444447</v>
      </c>
      <c r="IF158" s="6">
        <v>0</v>
      </c>
      <c r="IG158" s="5">
        <v>0</v>
      </c>
      <c r="IH158" s="8">
        <v>0</v>
      </c>
      <c r="II158" s="6">
        <v>0</v>
      </c>
      <c r="IJ158" s="5">
        <v>0</v>
      </c>
      <c r="IK158" s="8">
        <v>0</v>
      </c>
      <c r="IL158" s="6">
        <v>0</v>
      </c>
      <c r="IM158" s="5">
        <v>0</v>
      </c>
      <c r="IN158" s="8">
        <v>0</v>
      </c>
      <c r="IO158" s="6">
        <v>4.0250000000000004</v>
      </c>
      <c r="IP158" s="5">
        <v>54.5</v>
      </c>
      <c r="IQ158" s="8">
        <f t="shared" ref="IQ158" si="1074">IP158/IO158*1000</f>
        <v>13540.372670807452</v>
      </c>
      <c r="IR158" s="6">
        <v>0</v>
      </c>
      <c r="IS158" s="5">
        <v>0</v>
      </c>
      <c r="IT158" s="8">
        <v>0</v>
      </c>
      <c r="IU158" s="6">
        <v>64.418999999999997</v>
      </c>
      <c r="IV158" s="5">
        <v>986.51</v>
      </c>
      <c r="IW158" s="8">
        <f t="shared" si="1058"/>
        <v>15313.960167031466</v>
      </c>
      <c r="IX158" s="6">
        <v>16.48</v>
      </c>
      <c r="IY158" s="5">
        <v>265.89</v>
      </c>
      <c r="IZ158" s="8">
        <f t="shared" si="1059"/>
        <v>16134.101941747569</v>
      </c>
      <c r="JA158" s="6">
        <f t="shared" si="1060"/>
        <v>694.11300000000006</v>
      </c>
      <c r="JB158" s="8">
        <f t="shared" si="1061"/>
        <v>10753.48</v>
      </c>
    </row>
    <row r="159" spans="1:262" ht="15" customHeight="1" x14ac:dyDescent="0.3">
      <c r="A159" s="43">
        <v>2015</v>
      </c>
      <c r="B159" s="44" t="s">
        <v>12</v>
      </c>
      <c r="C159" s="6">
        <v>0</v>
      </c>
      <c r="D159" s="5">
        <v>0</v>
      </c>
      <c r="E159" s="8">
        <v>0</v>
      </c>
      <c r="F159" s="6">
        <v>115.5</v>
      </c>
      <c r="G159" s="5">
        <v>588.84</v>
      </c>
      <c r="H159" s="8">
        <f t="shared" si="1066"/>
        <v>5098.1818181818189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0</v>
      </c>
      <c r="P159" s="5">
        <v>0</v>
      </c>
      <c r="Q159" s="8">
        <v>0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178.202</v>
      </c>
      <c r="AE159" s="5">
        <v>3001.23</v>
      </c>
      <c r="AF159" s="8">
        <f t="shared" si="1046"/>
        <v>16841.730171378545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27.521999999999998</v>
      </c>
      <c r="AZ159" s="5">
        <v>250.45</v>
      </c>
      <c r="BA159" s="8">
        <f t="shared" si="1048"/>
        <v>9099.9927330862592</v>
      </c>
      <c r="BB159" s="6">
        <v>0</v>
      </c>
      <c r="BC159" s="5">
        <v>0</v>
      </c>
      <c r="BD159" s="8">
        <f t="shared" si="1049"/>
        <v>0</v>
      </c>
      <c r="BE159" s="6">
        <v>0</v>
      </c>
      <c r="BF159" s="5">
        <v>0</v>
      </c>
      <c r="BG159" s="8">
        <v>0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f t="shared" si="1050"/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10.032</v>
      </c>
      <c r="BU159" s="5">
        <v>211.56</v>
      </c>
      <c r="BV159" s="8">
        <f t="shared" si="1051"/>
        <v>21088.516746411482</v>
      </c>
      <c r="BW159" s="6">
        <v>0</v>
      </c>
      <c r="BX159" s="5">
        <v>0</v>
      </c>
      <c r="BY159" s="8">
        <f t="shared" si="1052"/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0.255</v>
      </c>
      <c r="DQ159" s="5">
        <v>13.25</v>
      </c>
      <c r="DR159" s="8">
        <f t="shared" si="1053"/>
        <v>51960.784313725489</v>
      </c>
      <c r="DS159" s="6">
        <v>0</v>
      </c>
      <c r="DT159" s="5">
        <v>0</v>
      </c>
      <c r="DU159" s="8">
        <v>0</v>
      </c>
      <c r="DV159" s="6">
        <v>0</v>
      </c>
      <c r="DW159" s="5">
        <v>0</v>
      </c>
      <c r="DX159" s="8">
        <v>0</v>
      </c>
      <c r="DY159" s="6">
        <v>78.777000000000001</v>
      </c>
      <c r="DZ159" s="5">
        <v>2573.1799999999998</v>
      </c>
      <c r="EA159" s="8">
        <f t="shared" si="1054"/>
        <v>32664.102466455945</v>
      </c>
      <c r="EB159" s="6">
        <v>0</v>
      </c>
      <c r="EC159" s="5">
        <v>0</v>
      </c>
      <c r="ED159" s="8">
        <v>0</v>
      </c>
      <c r="EE159" s="6">
        <v>38.033999999999999</v>
      </c>
      <c r="EF159" s="5">
        <v>571.24</v>
      </c>
      <c r="EG159" s="8">
        <f t="shared" si="1055"/>
        <v>15019.193353315455</v>
      </c>
      <c r="EH159" s="6">
        <v>0</v>
      </c>
      <c r="EI159" s="5">
        <v>0</v>
      </c>
      <c r="EJ159" s="8">
        <v>0</v>
      </c>
      <c r="EK159" s="6">
        <v>0</v>
      </c>
      <c r="EL159" s="5">
        <v>0</v>
      </c>
      <c r="EM159" s="8">
        <v>0</v>
      </c>
      <c r="EN159" s="6">
        <v>0</v>
      </c>
      <c r="EO159" s="5">
        <v>0</v>
      </c>
      <c r="EP159" s="8">
        <v>0</v>
      </c>
      <c r="EQ159" s="6">
        <v>0</v>
      </c>
      <c r="ER159" s="5">
        <v>0</v>
      </c>
      <c r="ES159" s="8">
        <v>0</v>
      </c>
      <c r="ET159" s="6">
        <v>0</v>
      </c>
      <c r="EU159" s="5">
        <v>0</v>
      </c>
      <c r="EV159" s="8">
        <v>0</v>
      </c>
      <c r="EW159" s="6">
        <v>0</v>
      </c>
      <c r="EX159" s="5">
        <v>0</v>
      </c>
      <c r="EY159" s="8">
        <v>0</v>
      </c>
      <c r="EZ159" s="6">
        <v>105.754</v>
      </c>
      <c r="FA159" s="5">
        <v>1769</v>
      </c>
      <c r="FB159" s="8">
        <f t="shared" si="1056"/>
        <v>16727.499669043253</v>
      </c>
      <c r="FC159" s="6">
        <v>148.947</v>
      </c>
      <c r="FD159" s="5">
        <v>2557.2600000000002</v>
      </c>
      <c r="FE159" s="8">
        <f t="shared" si="1057"/>
        <v>17168.925859533927</v>
      </c>
      <c r="FF159" s="6">
        <v>0</v>
      </c>
      <c r="FG159" s="5">
        <v>0</v>
      </c>
      <c r="FH159" s="8">
        <v>0</v>
      </c>
      <c r="FI159" s="6">
        <v>0</v>
      </c>
      <c r="FJ159" s="5">
        <v>0</v>
      </c>
      <c r="FK159" s="8">
        <v>0</v>
      </c>
      <c r="FL159" s="6">
        <v>0</v>
      </c>
      <c r="FM159" s="5">
        <v>0</v>
      </c>
      <c r="FN159" s="8">
        <v>0</v>
      </c>
      <c r="FO159" s="6">
        <v>0</v>
      </c>
      <c r="FP159" s="5">
        <v>0</v>
      </c>
      <c r="FQ159" s="8">
        <v>0</v>
      </c>
      <c r="FR159" s="6">
        <v>0</v>
      </c>
      <c r="FS159" s="5">
        <v>0</v>
      </c>
      <c r="FT159" s="8">
        <v>0</v>
      </c>
      <c r="FU159" s="6">
        <v>0</v>
      </c>
      <c r="FV159" s="5">
        <v>0</v>
      </c>
      <c r="FW159" s="8">
        <v>0</v>
      </c>
      <c r="FX159" s="6">
        <v>0.12</v>
      </c>
      <c r="FY159" s="5">
        <v>3.48</v>
      </c>
      <c r="FZ159" s="8">
        <f t="shared" si="1067"/>
        <v>29000</v>
      </c>
      <c r="GA159" s="6">
        <v>0</v>
      </c>
      <c r="GB159" s="5">
        <v>0</v>
      </c>
      <c r="GC159" s="8">
        <v>0</v>
      </c>
      <c r="GD159" s="6">
        <v>0</v>
      </c>
      <c r="GE159" s="5">
        <v>0</v>
      </c>
      <c r="GF159" s="8">
        <v>0</v>
      </c>
      <c r="GG159" s="6">
        <v>0</v>
      </c>
      <c r="GH159" s="5">
        <v>0</v>
      </c>
      <c r="GI159" s="8">
        <v>0</v>
      </c>
      <c r="GJ159" s="6">
        <v>0</v>
      </c>
      <c r="GK159" s="5">
        <v>0</v>
      </c>
      <c r="GL159" s="8">
        <v>0</v>
      </c>
      <c r="GM159" s="6">
        <v>0</v>
      </c>
      <c r="GN159" s="5">
        <v>0</v>
      </c>
      <c r="GO159" s="8">
        <v>0</v>
      </c>
      <c r="GP159" s="6">
        <v>0</v>
      </c>
      <c r="GQ159" s="5">
        <v>0</v>
      </c>
      <c r="GR159" s="8">
        <v>0</v>
      </c>
      <c r="GS159" s="6">
        <v>0</v>
      </c>
      <c r="GT159" s="5">
        <v>0</v>
      </c>
      <c r="GU159" s="8">
        <v>0</v>
      </c>
      <c r="GV159" s="6">
        <v>0</v>
      </c>
      <c r="GW159" s="5">
        <v>0</v>
      </c>
      <c r="GX159" s="8">
        <v>0</v>
      </c>
      <c r="GY159" s="6">
        <v>0</v>
      </c>
      <c r="GZ159" s="5">
        <v>0</v>
      </c>
      <c r="HA159" s="8">
        <v>0</v>
      </c>
      <c r="HB159" s="6">
        <v>0</v>
      </c>
      <c r="HC159" s="5">
        <v>0</v>
      </c>
      <c r="HD159" s="8">
        <v>0</v>
      </c>
      <c r="HE159" s="6">
        <v>0</v>
      </c>
      <c r="HF159" s="5">
        <v>0</v>
      </c>
      <c r="HG159" s="8">
        <v>0</v>
      </c>
      <c r="HH159" s="6">
        <v>0</v>
      </c>
      <c r="HI159" s="5">
        <v>0</v>
      </c>
      <c r="HJ159" s="8">
        <v>0</v>
      </c>
      <c r="HK159" s="6">
        <v>12</v>
      </c>
      <c r="HL159" s="5">
        <v>258.49</v>
      </c>
      <c r="HM159" s="8">
        <f t="shared" si="1063"/>
        <v>21540.833333333336</v>
      </c>
      <c r="HN159" s="6">
        <v>0</v>
      </c>
      <c r="HO159" s="5">
        <v>0</v>
      </c>
      <c r="HP159" s="8">
        <v>0</v>
      </c>
      <c r="HQ159" s="6">
        <v>0</v>
      </c>
      <c r="HR159" s="5">
        <v>0</v>
      </c>
      <c r="HS159" s="8">
        <v>0</v>
      </c>
      <c r="HT159" s="6">
        <v>0.11600000000000001</v>
      </c>
      <c r="HU159" s="5">
        <v>2.08</v>
      </c>
      <c r="HV159" s="8">
        <f t="shared" si="1064"/>
        <v>17931.03448275862</v>
      </c>
      <c r="HW159" s="6">
        <v>0</v>
      </c>
      <c r="HX159" s="5">
        <v>0</v>
      </c>
      <c r="HY159" s="8">
        <v>0</v>
      </c>
      <c r="HZ159" s="6">
        <v>0</v>
      </c>
      <c r="IA159" s="5">
        <v>0</v>
      </c>
      <c r="IB159" s="8">
        <v>0</v>
      </c>
      <c r="IC159" s="6">
        <v>0</v>
      </c>
      <c r="ID159" s="5">
        <v>0</v>
      </c>
      <c r="IE159" s="8">
        <v>0</v>
      </c>
      <c r="IF159" s="6">
        <v>0</v>
      </c>
      <c r="IG159" s="5">
        <v>0</v>
      </c>
      <c r="IH159" s="8">
        <v>0</v>
      </c>
      <c r="II159" s="6">
        <v>0.90100000000000002</v>
      </c>
      <c r="IJ159" s="5">
        <v>69.5</v>
      </c>
      <c r="IK159" s="8">
        <f t="shared" si="1073"/>
        <v>77136.514983351837</v>
      </c>
      <c r="IL159" s="6">
        <v>0</v>
      </c>
      <c r="IM159" s="5">
        <v>0</v>
      </c>
      <c r="IN159" s="8">
        <v>0</v>
      </c>
      <c r="IO159" s="6">
        <v>0</v>
      </c>
      <c r="IP159" s="5">
        <v>0</v>
      </c>
      <c r="IQ159" s="8">
        <v>0</v>
      </c>
      <c r="IR159" s="6">
        <v>0</v>
      </c>
      <c r="IS159" s="5">
        <v>0</v>
      </c>
      <c r="IT159" s="8">
        <v>0</v>
      </c>
      <c r="IU159" s="6">
        <v>34.069000000000003</v>
      </c>
      <c r="IV159" s="5">
        <v>661.36</v>
      </c>
      <c r="IW159" s="8">
        <f t="shared" si="1058"/>
        <v>19412.369015820834</v>
      </c>
      <c r="IX159" s="6">
        <v>0.217</v>
      </c>
      <c r="IY159" s="5">
        <v>2.14</v>
      </c>
      <c r="IZ159" s="8">
        <f t="shared" si="1059"/>
        <v>9861.7511520737335</v>
      </c>
      <c r="JA159" s="6">
        <f t="shared" si="1060"/>
        <v>750.44599999999991</v>
      </c>
      <c r="JB159" s="8">
        <f t="shared" si="1061"/>
        <v>12533.059999999998</v>
      </c>
    </row>
    <row r="160" spans="1:262" ht="15" customHeight="1" x14ac:dyDescent="0.3">
      <c r="A160" s="43">
        <v>2015</v>
      </c>
      <c r="B160" s="44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v>0</v>
      </c>
      <c r="AD160" s="6">
        <v>128.941</v>
      </c>
      <c r="AE160" s="5">
        <v>2123.7199999999998</v>
      </c>
      <c r="AF160" s="8">
        <f t="shared" si="1046"/>
        <v>16470.478746093173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14.912000000000001</v>
      </c>
      <c r="AZ160" s="5">
        <v>244.9</v>
      </c>
      <c r="BA160" s="8">
        <f t="shared" si="1048"/>
        <v>16423.015021459229</v>
      </c>
      <c r="BB160" s="6">
        <v>0</v>
      </c>
      <c r="BC160" s="5">
        <v>0</v>
      </c>
      <c r="BD160" s="8">
        <f t="shared" si="1049"/>
        <v>0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f t="shared" si="1050"/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16.143999999999998</v>
      </c>
      <c r="BU160" s="5">
        <v>292.36</v>
      </c>
      <c r="BV160" s="8">
        <f t="shared" si="1051"/>
        <v>18109.514370664027</v>
      </c>
      <c r="BW160" s="6">
        <v>0</v>
      </c>
      <c r="BX160" s="5">
        <v>0</v>
      </c>
      <c r="BY160" s="8">
        <f t="shared" si="1052"/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2E-3</v>
      </c>
      <c r="DB160" s="5">
        <v>0.15</v>
      </c>
      <c r="DC160" s="8">
        <f t="shared" ref="DC160" si="1075">DB160/DA160*1000</f>
        <v>75000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0</v>
      </c>
      <c r="DW160" s="5">
        <v>0</v>
      </c>
      <c r="DX160" s="8">
        <v>0</v>
      </c>
      <c r="DY160" s="6">
        <v>23.048999999999999</v>
      </c>
      <c r="DZ160" s="5">
        <v>531.13</v>
      </c>
      <c r="EA160" s="8">
        <f t="shared" si="1054"/>
        <v>23043.515987678424</v>
      </c>
      <c r="EB160" s="6">
        <v>0</v>
      </c>
      <c r="EC160" s="5">
        <v>0</v>
      </c>
      <c r="ED160" s="8">
        <v>0</v>
      </c>
      <c r="EE160" s="6">
        <v>15.311</v>
      </c>
      <c r="EF160" s="5">
        <v>393.31</v>
      </c>
      <c r="EG160" s="8">
        <f t="shared" si="1055"/>
        <v>25688.067402521065</v>
      </c>
      <c r="EH160" s="6">
        <v>0</v>
      </c>
      <c r="EI160" s="5">
        <v>0</v>
      </c>
      <c r="EJ160" s="8">
        <v>0</v>
      </c>
      <c r="EK160" s="6">
        <v>0</v>
      </c>
      <c r="EL160" s="5">
        <v>0</v>
      </c>
      <c r="EM160" s="8">
        <v>0</v>
      </c>
      <c r="EN160" s="6">
        <v>0</v>
      </c>
      <c r="EO160" s="5">
        <v>0</v>
      </c>
      <c r="EP160" s="8">
        <v>0</v>
      </c>
      <c r="EQ160" s="6">
        <v>0</v>
      </c>
      <c r="ER160" s="5">
        <v>0</v>
      </c>
      <c r="ES160" s="8">
        <v>0</v>
      </c>
      <c r="ET160" s="6">
        <v>0</v>
      </c>
      <c r="EU160" s="5">
        <v>0</v>
      </c>
      <c r="EV160" s="8">
        <v>0</v>
      </c>
      <c r="EW160" s="6">
        <v>0</v>
      </c>
      <c r="EX160" s="5">
        <v>0</v>
      </c>
      <c r="EY160" s="8">
        <v>0</v>
      </c>
      <c r="EZ160" s="6">
        <v>136.596</v>
      </c>
      <c r="FA160" s="5">
        <v>2362.04</v>
      </c>
      <c r="FB160" s="8">
        <f t="shared" si="1056"/>
        <v>17292.160824621511</v>
      </c>
      <c r="FC160" s="6">
        <v>198.244</v>
      </c>
      <c r="FD160" s="5">
        <v>3659.99</v>
      </c>
      <c r="FE160" s="8">
        <f t="shared" si="1057"/>
        <v>18462.046770646273</v>
      </c>
      <c r="FF160" s="6">
        <v>0</v>
      </c>
      <c r="FG160" s="5">
        <v>0</v>
      </c>
      <c r="FH160" s="8">
        <v>0</v>
      </c>
      <c r="FI160" s="6">
        <v>0</v>
      </c>
      <c r="FJ160" s="5">
        <v>0</v>
      </c>
      <c r="FK160" s="8">
        <v>0</v>
      </c>
      <c r="FL160" s="6">
        <v>0</v>
      </c>
      <c r="FM160" s="5">
        <v>0</v>
      </c>
      <c r="FN160" s="8">
        <v>0</v>
      </c>
      <c r="FO160" s="6">
        <v>0</v>
      </c>
      <c r="FP160" s="5">
        <v>0</v>
      </c>
      <c r="FQ160" s="8">
        <v>0</v>
      </c>
      <c r="FR160" s="6">
        <v>0</v>
      </c>
      <c r="FS160" s="5">
        <v>0</v>
      </c>
      <c r="FT160" s="8">
        <v>0</v>
      </c>
      <c r="FU160" s="6">
        <v>0</v>
      </c>
      <c r="FV160" s="5">
        <v>0</v>
      </c>
      <c r="FW160" s="8">
        <v>0</v>
      </c>
      <c r="FX160" s="6">
        <v>0</v>
      </c>
      <c r="FY160" s="5">
        <v>0</v>
      </c>
      <c r="FZ160" s="8">
        <v>0</v>
      </c>
      <c r="GA160" s="6">
        <v>0</v>
      </c>
      <c r="GB160" s="5">
        <v>0</v>
      </c>
      <c r="GC160" s="8">
        <v>0</v>
      </c>
      <c r="GD160" s="6">
        <v>0</v>
      </c>
      <c r="GE160" s="5">
        <v>0</v>
      </c>
      <c r="GF160" s="8">
        <v>0</v>
      </c>
      <c r="GG160" s="6">
        <v>0.16300000000000001</v>
      </c>
      <c r="GH160" s="5">
        <v>14.3</v>
      </c>
      <c r="GI160" s="8">
        <f t="shared" ref="GI160" si="1076">GH160/GG160*1000</f>
        <v>87730.061349693264</v>
      </c>
      <c r="GJ160" s="6">
        <v>0</v>
      </c>
      <c r="GK160" s="5">
        <v>0</v>
      </c>
      <c r="GL160" s="8">
        <v>0</v>
      </c>
      <c r="GM160" s="6">
        <v>0</v>
      </c>
      <c r="GN160" s="5">
        <v>0</v>
      </c>
      <c r="GO160" s="8">
        <v>0</v>
      </c>
      <c r="GP160" s="6">
        <v>0</v>
      </c>
      <c r="GQ160" s="5">
        <v>0</v>
      </c>
      <c r="GR160" s="8">
        <v>0</v>
      </c>
      <c r="GS160" s="6">
        <v>0</v>
      </c>
      <c r="GT160" s="5">
        <v>0</v>
      </c>
      <c r="GU160" s="8">
        <v>0</v>
      </c>
      <c r="GV160" s="6">
        <v>0</v>
      </c>
      <c r="GW160" s="5">
        <v>0</v>
      </c>
      <c r="GX160" s="8">
        <v>0</v>
      </c>
      <c r="GY160" s="6">
        <v>0</v>
      </c>
      <c r="GZ160" s="5">
        <v>0</v>
      </c>
      <c r="HA160" s="8">
        <v>0</v>
      </c>
      <c r="HB160" s="6">
        <v>0</v>
      </c>
      <c r="HC160" s="5">
        <v>0</v>
      </c>
      <c r="HD160" s="8">
        <v>0</v>
      </c>
      <c r="HE160" s="6">
        <v>0</v>
      </c>
      <c r="HF160" s="5">
        <v>0</v>
      </c>
      <c r="HG160" s="8">
        <v>0</v>
      </c>
      <c r="HH160" s="6">
        <v>0</v>
      </c>
      <c r="HI160" s="5">
        <v>0</v>
      </c>
      <c r="HJ160" s="8">
        <v>0</v>
      </c>
      <c r="HK160" s="6">
        <v>16</v>
      </c>
      <c r="HL160" s="5">
        <v>371.58</v>
      </c>
      <c r="HM160" s="8">
        <f t="shared" si="1063"/>
        <v>23223.75</v>
      </c>
      <c r="HN160" s="6">
        <v>0</v>
      </c>
      <c r="HO160" s="5">
        <v>0</v>
      </c>
      <c r="HP160" s="8">
        <v>0</v>
      </c>
      <c r="HQ160" s="6">
        <v>0</v>
      </c>
      <c r="HR160" s="5">
        <v>0</v>
      </c>
      <c r="HS160" s="8">
        <v>0</v>
      </c>
      <c r="HT160" s="6">
        <v>0</v>
      </c>
      <c r="HU160" s="5">
        <v>0</v>
      </c>
      <c r="HV160" s="8">
        <v>0</v>
      </c>
      <c r="HW160" s="6">
        <v>0</v>
      </c>
      <c r="HX160" s="5">
        <v>0</v>
      </c>
      <c r="HY160" s="8">
        <v>0</v>
      </c>
      <c r="HZ160" s="6">
        <v>0</v>
      </c>
      <c r="IA160" s="5">
        <v>0</v>
      </c>
      <c r="IB160" s="8">
        <v>0</v>
      </c>
      <c r="IC160" s="6">
        <v>8.9999999999999993E-3</v>
      </c>
      <c r="ID160" s="5">
        <v>0.13</v>
      </c>
      <c r="IE160" s="8">
        <f t="shared" si="1069"/>
        <v>14444.444444444447</v>
      </c>
      <c r="IF160" s="6">
        <v>0</v>
      </c>
      <c r="IG160" s="5">
        <v>0</v>
      </c>
      <c r="IH160" s="8">
        <v>0</v>
      </c>
      <c r="II160" s="6">
        <v>0</v>
      </c>
      <c r="IJ160" s="5">
        <v>0</v>
      </c>
      <c r="IK160" s="8">
        <v>0</v>
      </c>
      <c r="IL160" s="6">
        <v>0</v>
      </c>
      <c r="IM160" s="5">
        <v>0</v>
      </c>
      <c r="IN160" s="8">
        <v>0</v>
      </c>
      <c r="IO160" s="6">
        <v>0</v>
      </c>
      <c r="IP160" s="5">
        <v>0</v>
      </c>
      <c r="IQ160" s="8">
        <v>0</v>
      </c>
      <c r="IR160" s="6">
        <v>0</v>
      </c>
      <c r="IS160" s="5">
        <v>0</v>
      </c>
      <c r="IT160" s="8">
        <v>0</v>
      </c>
      <c r="IU160" s="6">
        <v>32.896000000000001</v>
      </c>
      <c r="IV160" s="5">
        <v>1118.3599999999999</v>
      </c>
      <c r="IW160" s="8">
        <f t="shared" si="1058"/>
        <v>33996.838521400772</v>
      </c>
      <c r="IX160" s="6">
        <v>2.3370000000000002</v>
      </c>
      <c r="IY160" s="5">
        <v>49.7</v>
      </c>
      <c r="IZ160" s="8">
        <f t="shared" si="1059"/>
        <v>21266.581086863502</v>
      </c>
      <c r="JA160" s="6">
        <f t="shared" si="1060"/>
        <v>584.60400000000004</v>
      </c>
      <c r="JB160" s="8">
        <f t="shared" si="1061"/>
        <v>11161.67</v>
      </c>
    </row>
    <row r="161" spans="1:262" ht="15" customHeight="1" thickBot="1" x14ac:dyDescent="0.35">
      <c r="A161" s="50"/>
      <c r="B161" s="51" t="s">
        <v>14</v>
      </c>
      <c r="C161" s="35">
        <f t="shared" ref="C161:D161" si="1077">SUM(C149:C160)</f>
        <v>0</v>
      </c>
      <c r="D161" s="34">
        <f t="shared" si="1077"/>
        <v>0</v>
      </c>
      <c r="E161" s="36"/>
      <c r="F161" s="35">
        <f t="shared" ref="F161:G161" si="1078">SUM(F149:F160)</f>
        <v>127.88500000000001</v>
      </c>
      <c r="G161" s="34">
        <f t="shared" si="1078"/>
        <v>691.66000000000008</v>
      </c>
      <c r="H161" s="36"/>
      <c r="I161" s="35">
        <f t="shared" ref="I161:J161" si="1079">SUM(I149:I160)</f>
        <v>0</v>
      </c>
      <c r="J161" s="34">
        <f t="shared" si="1079"/>
        <v>0</v>
      </c>
      <c r="K161" s="36"/>
      <c r="L161" s="35">
        <f t="shared" ref="L161:M161" si="1080">SUM(L149:L160)</f>
        <v>1.7999999999999999E-2</v>
      </c>
      <c r="M161" s="34">
        <f t="shared" si="1080"/>
        <v>0.95</v>
      </c>
      <c r="N161" s="36"/>
      <c r="O161" s="35">
        <f t="shared" ref="O161:P161" si="1081">SUM(O149:O160)</f>
        <v>0</v>
      </c>
      <c r="P161" s="34">
        <f t="shared" si="1081"/>
        <v>0</v>
      </c>
      <c r="Q161" s="36"/>
      <c r="R161" s="35">
        <f t="shared" ref="R161:S161" si="1082">SUM(R149:R160)</f>
        <v>0</v>
      </c>
      <c r="S161" s="34">
        <f t="shared" si="1082"/>
        <v>0</v>
      </c>
      <c r="T161" s="36"/>
      <c r="U161" s="35">
        <f t="shared" ref="U161:V161" si="1083">SUM(U149:U160)</f>
        <v>0</v>
      </c>
      <c r="V161" s="34">
        <f t="shared" si="1083"/>
        <v>0</v>
      </c>
      <c r="W161" s="36"/>
      <c r="X161" s="35">
        <f t="shared" ref="X161:Y161" si="1084">SUM(X149:X160)</f>
        <v>0</v>
      </c>
      <c r="Y161" s="34">
        <f t="shared" si="1084"/>
        <v>0</v>
      </c>
      <c r="Z161" s="36"/>
      <c r="AA161" s="35">
        <f t="shared" ref="AA161:AB161" si="1085">SUM(AA149:AA160)</f>
        <v>0</v>
      </c>
      <c r="AB161" s="34">
        <f t="shared" si="1085"/>
        <v>0</v>
      </c>
      <c r="AC161" s="36"/>
      <c r="AD161" s="35">
        <f t="shared" ref="AD161:AE161" si="1086">SUM(AD149:AD160)</f>
        <v>4174.4039999999995</v>
      </c>
      <c r="AE161" s="34">
        <f t="shared" si="1086"/>
        <v>59546.80000000001</v>
      </c>
      <c r="AF161" s="36"/>
      <c r="AG161" s="35">
        <f t="shared" ref="AG161:AH161" si="1087">SUM(AG149:AG160)</f>
        <v>0</v>
      </c>
      <c r="AH161" s="34">
        <f t="shared" si="1087"/>
        <v>0</v>
      </c>
      <c r="AI161" s="36"/>
      <c r="AJ161" s="35">
        <f t="shared" ref="AJ161:AK161" si="1088">SUM(AJ149:AJ160)</f>
        <v>0</v>
      </c>
      <c r="AK161" s="34">
        <f t="shared" si="1088"/>
        <v>0</v>
      </c>
      <c r="AL161" s="36"/>
      <c r="AM161" s="35">
        <f t="shared" ref="AM161:AN161" si="1089">SUM(AM149:AM160)</f>
        <v>0</v>
      </c>
      <c r="AN161" s="34">
        <f t="shared" si="1089"/>
        <v>0</v>
      </c>
      <c r="AO161" s="36"/>
      <c r="AP161" s="35">
        <f t="shared" ref="AP161:AQ161" si="1090">SUM(AP149:AP160)</f>
        <v>0.08</v>
      </c>
      <c r="AQ161" s="34">
        <f t="shared" si="1090"/>
        <v>1.02</v>
      </c>
      <c r="AR161" s="36"/>
      <c r="AS161" s="35">
        <f t="shared" ref="AS161:AT161" si="1091">SUM(AS149:AS160)</f>
        <v>0</v>
      </c>
      <c r="AT161" s="34">
        <f t="shared" si="1091"/>
        <v>0</v>
      </c>
      <c r="AU161" s="36"/>
      <c r="AV161" s="35">
        <f t="shared" ref="AV161:AW161" si="1092">SUM(AV149:AV160)</f>
        <v>4.8949999999999996</v>
      </c>
      <c r="AW161" s="34">
        <f t="shared" si="1092"/>
        <v>112.85</v>
      </c>
      <c r="AX161" s="36"/>
      <c r="AY161" s="35">
        <f t="shared" ref="AY161:AZ161" si="1093">SUM(AY149:AY160)</f>
        <v>52.952999999999996</v>
      </c>
      <c r="AZ161" s="34">
        <f t="shared" si="1093"/>
        <v>726.47</v>
      </c>
      <c r="BA161" s="36"/>
      <c r="BB161" s="35">
        <f t="shared" ref="BB161:BC161" si="1094">SUM(BB149:BB160)</f>
        <v>0</v>
      </c>
      <c r="BC161" s="34">
        <f t="shared" si="1094"/>
        <v>0</v>
      </c>
      <c r="BD161" s="36"/>
      <c r="BE161" s="35">
        <f t="shared" ref="BE161:BF161" si="1095">SUM(BE149:BE160)</f>
        <v>0</v>
      </c>
      <c r="BF161" s="34">
        <f t="shared" si="1095"/>
        <v>0</v>
      </c>
      <c r="BG161" s="36"/>
      <c r="BH161" s="35">
        <f t="shared" ref="BH161:BI161" si="1096">SUM(BH149:BH160)</f>
        <v>0</v>
      </c>
      <c r="BI161" s="34">
        <f t="shared" si="1096"/>
        <v>0</v>
      </c>
      <c r="BJ161" s="36"/>
      <c r="BK161" s="35">
        <f t="shared" ref="BK161:BL161" si="1097">SUM(BK149:BK160)</f>
        <v>0</v>
      </c>
      <c r="BL161" s="34">
        <f t="shared" si="1097"/>
        <v>0</v>
      </c>
      <c r="BM161" s="36"/>
      <c r="BN161" s="35">
        <f t="shared" ref="BN161:BO161" si="1098">SUM(BN149:BN160)</f>
        <v>40</v>
      </c>
      <c r="BO161" s="34">
        <f t="shared" si="1098"/>
        <v>513.41999999999996</v>
      </c>
      <c r="BP161" s="36"/>
      <c r="BQ161" s="35">
        <f t="shared" ref="BQ161:BR161" si="1099">SUM(BQ149:BQ160)</f>
        <v>0</v>
      </c>
      <c r="BR161" s="34">
        <f t="shared" si="1099"/>
        <v>0</v>
      </c>
      <c r="BS161" s="36"/>
      <c r="BT161" s="35">
        <f t="shared" ref="BT161:BU161" si="1100">SUM(BT149:BT160)</f>
        <v>163.749</v>
      </c>
      <c r="BU161" s="34">
        <f t="shared" si="1100"/>
        <v>2435.2400000000002</v>
      </c>
      <c r="BV161" s="36"/>
      <c r="BW161" s="35">
        <f t="shared" ref="BW161:BX161" si="1101">SUM(BW149:BW160)</f>
        <v>0</v>
      </c>
      <c r="BX161" s="34">
        <f t="shared" si="1101"/>
        <v>0</v>
      </c>
      <c r="BY161" s="36"/>
      <c r="BZ161" s="35">
        <f>SUM(BZ149:BZ160)</f>
        <v>0</v>
      </c>
      <c r="CA161" s="34">
        <f>SUM(CA149:CA160)</f>
        <v>0</v>
      </c>
      <c r="CB161" s="36"/>
      <c r="CC161" s="35">
        <f t="shared" ref="CC161:CD161" si="1102">SUM(CC149:CC160)</f>
        <v>0</v>
      </c>
      <c r="CD161" s="34">
        <f t="shared" si="1102"/>
        <v>0</v>
      </c>
      <c r="CE161" s="36"/>
      <c r="CF161" s="35">
        <f t="shared" ref="CF161:CG161" si="1103">SUM(CF149:CF160)</f>
        <v>0</v>
      </c>
      <c r="CG161" s="34">
        <f t="shared" si="1103"/>
        <v>0</v>
      </c>
      <c r="CH161" s="36"/>
      <c r="CI161" s="35">
        <f t="shared" ref="CI161:CJ161" si="1104">SUM(CI149:CI160)</f>
        <v>0</v>
      </c>
      <c r="CJ161" s="34">
        <f t="shared" si="1104"/>
        <v>0</v>
      </c>
      <c r="CK161" s="36"/>
      <c r="CL161" s="35">
        <f t="shared" ref="CL161:CM161" si="1105">SUM(CL149:CL160)</f>
        <v>2E-3</v>
      </c>
      <c r="CM161" s="34">
        <f t="shared" si="1105"/>
        <v>0.13</v>
      </c>
      <c r="CN161" s="36"/>
      <c r="CO161" s="35">
        <f t="shared" ref="CO161:CP161" si="1106">SUM(CO149:CO160)</f>
        <v>0</v>
      </c>
      <c r="CP161" s="34">
        <f t="shared" si="1106"/>
        <v>0</v>
      </c>
      <c r="CQ161" s="36"/>
      <c r="CR161" s="35">
        <f t="shared" ref="CR161:CS161" si="1107">SUM(CR149:CR160)</f>
        <v>0</v>
      </c>
      <c r="CS161" s="34">
        <f t="shared" si="1107"/>
        <v>0</v>
      </c>
      <c r="CT161" s="36"/>
      <c r="CU161" s="35">
        <f t="shared" ref="CU161:CV161" si="1108">SUM(CU149:CU160)</f>
        <v>0</v>
      </c>
      <c r="CV161" s="34">
        <f t="shared" si="1108"/>
        <v>0</v>
      </c>
      <c r="CW161" s="36"/>
      <c r="CX161" s="35">
        <f t="shared" ref="CX161:CY161" si="1109">SUM(CX149:CX160)</f>
        <v>0</v>
      </c>
      <c r="CY161" s="34">
        <f t="shared" si="1109"/>
        <v>0</v>
      </c>
      <c r="CZ161" s="36"/>
      <c r="DA161" s="35">
        <f t="shared" ref="DA161:DB161" si="1110">SUM(DA149:DA160)</f>
        <v>2E-3</v>
      </c>
      <c r="DB161" s="34">
        <f t="shared" si="1110"/>
        <v>0.15</v>
      </c>
      <c r="DC161" s="36"/>
      <c r="DD161" s="35">
        <f t="shared" ref="DD161:DE161" si="1111">SUM(DD149:DD160)</f>
        <v>0</v>
      </c>
      <c r="DE161" s="34">
        <f t="shared" si="1111"/>
        <v>0</v>
      </c>
      <c r="DF161" s="36"/>
      <c r="DG161" s="35">
        <f t="shared" ref="DG161:DH161" si="1112">SUM(DG149:DG160)</f>
        <v>0</v>
      </c>
      <c r="DH161" s="34">
        <f t="shared" si="1112"/>
        <v>0</v>
      </c>
      <c r="DI161" s="36"/>
      <c r="DJ161" s="35">
        <f t="shared" ref="DJ161:DK161" si="1113">SUM(DJ149:DJ160)</f>
        <v>0</v>
      </c>
      <c r="DK161" s="34">
        <f t="shared" si="1113"/>
        <v>0</v>
      </c>
      <c r="DL161" s="36"/>
      <c r="DM161" s="35">
        <f t="shared" ref="DM161:DN161" si="1114">SUM(DM149:DM160)</f>
        <v>0</v>
      </c>
      <c r="DN161" s="34">
        <f t="shared" si="1114"/>
        <v>0</v>
      </c>
      <c r="DO161" s="36"/>
      <c r="DP161" s="35">
        <f t="shared" ref="DP161:DQ161" si="1115">SUM(DP149:DP160)</f>
        <v>1.2370000000000001</v>
      </c>
      <c r="DQ161" s="34">
        <f t="shared" si="1115"/>
        <v>67.5</v>
      </c>
      <c r="DR161" s="36"/>
      <c r="DS161" s="35">
        <f t="shared" ref="DS161:DT161" si="1116">SUM(DS149:DS160)</f>
        <v>0</v>
      </c>
      <c r="DT161" s="34">
        <f t="shared" si="1116"/>
        <v>0</v>
      </c>
      <c r="DU161" s="36"/>
      <c r="DV161" s="35">
        <f t="shared" ref="DV161:DW161" si="1117">SUM(DV149:DV160)</f>
        <v>0</v>
      </c>
      <c r="DW161" s="34">
        <f t="shared" si="1117"/>
        <v>0</v>
      </c>
      <c r="DX161" s="36"/>
      <c r="DY161" s="35">
        <f t="shared" ref="DY161:DZ161" si="1118">SUM(DY149:DY160)</f>
        <v>291.63299999999998</v>
      </c>
      <c r="DZ161" s="34">
        <f t="shared" si="1118"/>
        <v>5984.2800000000007</v>
      </c>
      <c r="EA161" s="36"/>
      <c r="EB161" s="35">
        <f t="shared" ref="EB161:EC161" si="1119">SUM(EB149:EB160)</f>
        <v>0</v>
      </c>
      <c r="EC161" s="34">
        <f t="shared" si="1119"/>
        <v>0</v>
      </c>
      <c r="ED161" s="36"/>
      <c r="EE161" s="35">
        <f t="shared" ref="EE161:EF161" si="1120">SUM(EE149:EE160)</f>
        <v>376.40300000000002</v>
      </c>
      <c r="EF161" s="34">
        <f t="shared" si="1120"/>
        <v>5203.62</v>
      </c>
      <c r="EG161" s="36"/>
      <c r="EH161" s="35">
        <f t="shared" ref="EH161:EI161" si="1121">SUM(EH149:EH160)</f>
        <v>0</v>
      </c>
      <c r="EI161" s="34">
        <f t="shared" si="1121"/>
        <v>0</v>
      </c>
      <c r="EJ161" s="36"/>
      <c r="EK161" s="35">
        <f t="shared" ref="EK161:EL161" si="1122">SUM(EK149:EK160)</f>
        <v>0</v>
      </c>
      <c r="EL161" s="34">
        <f t="shared" si="1122"/>
        <v>0</v>
      </c>
      <c r="EM161" s="36"/>
      <c r="EN161" s="35">
        <f t="shared" ref="EN161:EO161" si="1123">SUM(EN149:EN160)</f>
        <v>0</v>
      </c>
      <c r="EO161" s="34">
        <f t="shared" si="1123"/>
        <v>0</v>
      </c>
      <c r="EP161" s="36"/>
      <c r="EQ161" s="35">
        <f t="shared" ref="EQ161:ER161" si="1124">SUM(EQ149:EQ160)</f>
        <v>0</v>
      </c>
      <c r="ER161" s="34">
        <f t="shared" si="1124"/>
        <v>0</v>
      </c>
      <c r="ES161" s="36"/>
      <c r="ET161" s="35">
        <f t="shared" ref="ET161:EU161" si="1125">SUM(ET149:ET160)</f>
        <v>0.03</v>
      </c>
      <c r="EU161" s="34">
        <f t="shared" si="1125"/>
        <v>0.91999999999999993</v>
      </c>
      <c r="EV161" s="36"/>
      <c r="EW161" s="35">
        <f t="shared" ref="EW161:EX161" si="1126">SUM(EW149:EW160)</f>
        <v>0</v>
      </c>
      <c r="EX161" s="34">
        <f t="shared" si="1126"/>
        <v>0</v>
      </c>
      <c r="EY161" s="36"/>
      <c r="EZ161" s="35">
        <f t="shared" ref="EZ161:FA161" si="1127">SUM(EZ149:EZ160)</f>
        <v>1411.7009999999998</v>
      </c>
      <c r="FA161" s="34">
        <f t="shared" si="1127"/>
        <v>23472.83</v>
      </c>
      <c r="FB161" s="36"/>
      <c r="FC161" s="35">
        <f t="shared" ref="FC161:FD161" si="1128">SUM(FC149:FC160)</f>
        <v>2590.0520000000001</v>
      </c>
      <c r="FD161" s="34">
        <f t="shared" si="1128"/>
        <v>39734.289999999994</v>
      </c>
      <c r="FE161" s="36"/>
      <c r="FF161" s="35">
        <f t="shared" ref="FF161:FG161" si="1129">SUM(FF149:FF160)</f>
        <v>0</v>
      </c>
      <c r="FG161" s="34">
        <f t="shared" si="1129"/>
        <v>0</v>
      </c>
      <c r="FH161" s="36"/>
      <c r="FI161" s="35">
        <f t="shared" ref="FI161:FJ161" si="1130">SUM(FI149:FI160)</f>
        <v>0</v>
      </c>
      <c r="FJ161" s="34">
        <f t="shared" si="1130"/>
        <v>0</v>
      </c>
      <c r="FK161" s="36"/>
      <c r="FL161" s="35">
        <f t="shared" ref="FL161:FM161" si="1131">SUM(FL149:FL160)</f>
        <v>0</v>
      </c>
      <c r="FM161" s="34">
        <f t="shared" si="1131"/>
        <v>0</v>
      </c>
      <c r="FN161" s="36"/>
      <c r="FO161" s="35">
        <f t="shared" ref="FO161:FP161" si="1132">SUM(FO149:FO160)</f>
        <v>0</v>
      </c>
      <c r="FP161" s="34">
        <f t="shared" si="1132"/>
        <v>0</v>
      </c>
      <c r="FQ161" s="36"/>
      <c r="FR161" s="35">
        <f t="shared" ref="FR161:FS161" si="1133">SUM(FR149:FR160)</f>
        <v>0</v>
      </c>
      <c r="FS161" s="34">
        <f t="shared" si="1133"/>
        <v>0</v>
      </c>
      <c r="FT161" s="36"/>
      <c r="FU161" s="35">
        <f t="shared" ref="FU161:FV161" si="1134">SUM(FU149:FU160)</f>
        <v>0</v>
      </c>
      <c r="FV161" s="34">
        <f t="shared" si="1134"/>
        <v>0</v>
      </c>
      <c r="FW161" s="36"/>
      <c r="FX161" s="35">
        <f t="shared" ref="FX161:FY161" si="1135">SUM(FX149:FX160)</f>
        <v>0.16999999999999998</v>
      </c>
      <c r="FY161" s="34">
        <f t="shared" si="1135"/>
        <v>4.1399999999999997</v>
      </c>
      <c r="FZ161" s="36"/>
      <c r="GA161" s="35">
        <f t="shared" ref="GA161:GB161" si="1136">SUM(GA149:GA160)</f>
        <v>0</v>
      </c>
      <c r="GB161" s="34">
        <f t="shared" si="1136"/>
        <v>0</v>
      </c>
      <c r="GC161" s="36"/>
      <c r="GD161" s="35">
        <f t="shared" ref="GD161:GE161" si="1137">SUM(GD149:GD160)</f>
        <v>0</v>
      </c>
      <c r="GE161" s="34">
        <f t="shared" si="1137"/>
        <v>0</v>
      </c>
      <c r="GF161" s="36"/>
      <c r="GG161" s="35">
        <f t="shared" ref="GG161:GH161" si="1138">SUM(GG149:GG160)</f>
        <v>0.16300000000000001</v>
      </c>
      <c r="GH161" s="34">
        <f t="shared" si="1138"/>
        <v>14.3</v>
      </c>
      <c r="GI161" s="36"/>
      <c r="GJ161" s="35">
        <f t="shared" ref="GJ161:GK161" si="1139">SUM(GJ149:GJ160)</f>
        <v>0</v>
      </c>
      <c r="GK161" s="34">
        <f t="shared" si="1139"/>
        <v>0</v>
      </c>
      <c r="GL161" s="36"/>
      <c r="GM161" s="35">
        <f t="shared" ref="GM161:GN161" si="1140">SUM(GM149:GM160)</f>
        <v>0</v>
      </c>
      <c r="GN161" s="34">
        <f t="shared" si="1140"/>
        <v>0</v>
      </c>
      <c r="GO161" s="36"/>
      <c r="GP161" s="35">
        <f t="shared" ref="GP161:GQ161" si="1141">SUM(GP149:GP160)</f>
        <v>0</v>
      </c>
      <c r="GQ161" s="34">
        <f t="shared" si="1141"/>
        <v>0</v>
      </c>
      <c r="GR161" s="36"/>
      <c r="GS161" s="35">
        <f t="shared" ref="GS161:GT161" si="1142">SUM(GS149:GS160)</f>
        <v>0</v>
      </c>
      <c r="GT161" s="34">
        <f t="shared" si="1142"/>
        <v>0</v>
      </c>
      <c r="GU161" s="36"/>
      <c r="GV161" s="35">
        <f t="shared" ref="GV161:GW161" si="1143">SUM(GV149:GV160)</f>
        <v>0</v>
      </c>
      <c r="GW161" s="34">
        <f t="shared" si="1143"/>
        <v>0</v>
      </c>
      <c r="GX161" s="36"/>
      <c r="GY161" s="35">
        <f t="shared" ref="GY161:GZ161" si="1144">SUM(GY149:GY160)</f>
        <v>0</v>
      </c>
      <c r="GZ161" s="34">
        <f t="shared" si="1144"/>
        <v>0</v>
      </c>
      <c r="HA161" s="36"/>
      <c r="HB161" s="35">
        <f t="shared" ref="HB161:HC161" si="1145">SUM(HB149:HB160)</f>
        <v>0</v>
      </c>
      <c r="HC161" s="34">
        <f t="shared" si="1145"/>
        <v>0</v>
      </c>
      <c r="HD161" s="36"/>
      <c r="HE161" s="35">
        <f t="shared" ref="HE161:HF161" si="1146">SUM(HE149:HE160)</f>
        <v>0</v>
      </c>
      <c r="HF161" s="34">
        <f t="shared" si="1146"/>
        <v>0</v>
      </c>
      <c r="HG161" s="36"/>
      <c r="HH161" s="35">
        <f t="shared" ref="HH161:HI161" si="1147">SUM(HH149:HH160)</f>
        <v>0</v>
      </c>
      <c r="HI161" s="34">
        <f t="shared" si="1147"/>
        <v>0</v>
      </c>
      <c r="HJ161" s="36"/>
      <c r="HK161" s="35">
        <f t="shared" ref="HK161:HL161" si="1148">SUM(HK149:HK160)</f>
        <v>162.732</v>
      </c>
      <c r="HL161" s="34">
        <f t="shared" si="1148"/>
        <v>2974.9399999999996</v>
      </c>
      <c r="HM161" s="36"/>
      <c r="HN161" s="35">
        <f t="shared" ref="HN161:HO161" si="1149">SUM(HN149:HN160)</f>
        <v>0</v>
      </c>
      <c r="HO161" s="34">
        <f t="shared" si="1149"/>
        <v>0</v>
      </c>
      <c r="HP161" s="36"/>
      <c r="HQ161" s="35">
        <f t="shared" ref="HQ161:HR161" si="1150">SUM(HQ149:HQ160)</f>
        <v>0</v>
      </c>
      <c r="HR161" s="34">
        <f t="shared" si="1150"/>
        <v>0</v>
      </c>
      <c r="HS161" s="36"/>
      <c r="HT161" s="35">
        <f t="shared" ref="HT161:HU161" si="1151">SUM(HT149:HT160)</f>
        <v>3.8039999999999998</v>
      </c>
      <c r="HU161" s="34">
        <f t="shared" si="1151"/>
        <v>75.449999999999989</v>
      </c>
      <c r="HV161" s="36"/>
      <c r="HW161" s="35">
        <f t="shared" ref="HW161:HX161" si="1152">SUM(HW149:HW160)</f>
        <v>0</v>
      </c>
      <c r="HX161" s="34">
        <f t="shared" si="1152"/>
        <v>0</v>
      </c>
      <c r="HY161" s="36"/>
      <c r="HZ161" s="35">
        <f t="shared" ref="HZ161:IA161" si="1153">SUM(HZ149:HZ160)</f>
        <v>0</v>
      </c>
      <c r="IA161" s="34">
        <f t="shared" si="1153"/>
        <v>0</v>
      </c>
      <c r="IB161" s="36"/>
      <c r="IC161" s="35">
        <f t="shared" ref="IC161:ID161" si="1154">SUM(IC149:IC160)</f>
        <v>3.5999999999999997E-2</v>
      </c>
      <c r="ID161" s="34">
        <f t="shared" si="1154"/>
        <v>0.55000000000000004</v>
      </c>
      <c r="IE161" s="36"/>
      <c r="IF161" s="35">
        <f t="shared" ref="IF161:IG161" si="1155">SUM(IF149:IF160)</f>
        <v>0</v>
      </c>
      <c r="IG161" s="34">
        <f t="shared" si="1155"/>
        <v>0</v>
      </c>
      <c r="IH161" s="36"/>
      <c r="II161" s="35">
        <f t="shared" ref="II161:IJ161" si="1156">SUM(II149:II160)</f>
        <v>1.556</v>
      </c>
      <c r="IJ161" s="34">
        <f t="shared" si="1156"/>
        <v>99.210000000000008</v>
      </c>
      <c r="IK161" s="36"/>
      <c r="IL161" s="35">
        <f t="shared" ref="IL161:IM161" si="1157">SUM(IL149:IL160)</f>
        <v>6.0000000000000001E-3</v>
      </c>
      <c r="IM161" s="34">
        <f t="shared" si="1157"/>
        <v>0.63</v>
      </c>
      <c r="IN161" s="36"/>
      <c r="IO161" s="35">
        <f t="shared" ref="IO161:IP161" si="1158">SUM(IO149:IO160)</f>
        <v>4.0250000000000004</v>
      </c>
      <c r="IP161" s="34">
        <f t="shared" si="1158"/>
        <v>54.5</v>
      </c>
      <c r="IQ161" s="36"/>
      <c r="IR161" s="35">
        <f t="shared" ref="IR161:IS161" si="1159">SUM(IR149:IR160)</f>
        <v>0</v>
      </c>
      <c r="IS161" s="34">
        <f t="shared" si="1159"/>
        <v>0</v>
      </c>
      <c r="IT161" s="36"/>
      <c r="IU161" s="35">
        <f t="shared" ref="IU161:IV161" si="1160">SUM(IU149:IU160)</f>
        <v>323.70900000000006</v>
      </c>
      <c r="IV161" s="34">
        <f t="shared" si="1160"/>
        <v>5865.41</v>
      </c>
      <c r="IW161" s="36"/>
      <c r="IX161" s="35">
        <f t="shared" ref="IX161:IY161" si="1161">SUM(IX149:IX160)</f>
        <v>704.46799999999996</v>
      </c>
      <c r="IY161" s="34">
        <f t="shared" si="1161"/>
        <v>8978.35</v>
      </c>
      <c r="IZ161" s="36"/>
      <c r="JA161" s="35">
        <f t="shared" si="1060"/>
        <v>10435.713000000002</v>
      </c>
      <c r="JB161" s="36">
        <f t="shared" si="1061"/>
        <v>156559.60999999999</v>
      </c>
    </row>
    <row r="162" spans="1:262" ht="15" customHeight="1" x14ac:dyDescent="0.3">
      <c r="A162" s="43">
        <v>2016</v>
      </c>
      <c r="B162" s="44" t="s">
        <v>2</v>
      </c>
      <c r="C162" s="6">
        <v>0</v>
      </c>
      <c r="D162" s="5">
        <v>0</v>
      </c>
      <c r="E162" s="8">
        <v>0</v>
      </c>
      <c r="F162" s="6">
        <v>48.47</v>
      </c>
      <c r="G162" s="5">
        <v>260.48</v>
      </c>
      <c r="H162" s="8">
        <f t="shared" ref="H162:H173" si="1162">G162/F162*1000</f>
        <v>5374.0458015267177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216.63200000000001</v>
      </c>
      <c r="AE162" s="5">
        <v>3953.25</v>
      </c>
      <c r="AF162" s="8">
        <f t="shared" ref="AF162:AF173" si="1163">AE162/AD162*1000</f>
        <v>18248.689021012593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18.614999999999998</v>
      </c>
      <c r="AZ162" s="5">
        <v>271.52</v>
      </c>
      <c r="BA162" s="8">
        <f t="shared" ref="BA162:BA173" si="1164">AZ162/AY162*1000</f>
        <v>14586.086489390278</v>
      </c>
      <c r="BB162" s="6">
        <v>0</v>
      </c>
      <c r="BC162" s="5">
        <v>0</v>
      </c>
      <c r="BD162" s="8">
        <f t="shared" ref="BD162:BD173" si="1165">IF(BB162=0,0,BC162/BB162*1000)</f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f t="shared" ref="BM162:BM173" si="1166">IF(BK162=0,0,BL162/BK162*1000)</f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4.6109999999999998</v>
      </c>
      <c r="BU162" s="5">
        <v>106.58</v>
      </c>
      <c r="BV162" s="8">
        <f t="shared" ref="BV162:BV173" si="1167">BU162/BT162*1000</f>
        <v>23114.291910648451</v>
      </c>
      <c r="BW162" s="6">
        <v>0</v>
      </c>
      <c r="BX162" s="5">
        <v>0</v>
      </c>
      <c r="BY162" s="8">
        <f t="shared" ref="BY162:BY173" si="1168">IF(BW162=0,0,BX162/BW162*1000)</f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0.51200000000000001</v>
      </c>
      <c r="DQ162" s="5">
        <v>30.36</v>
      </c>
      <c r="DR162" s="8">
        <f t="shared" ref="DR162:DR171" si="1169">DQ162/DP162*1000</f>
        <v>59296.875</v>
      </c>
      <c r="DS162" s="6">
        <v>0</v>
      </c>
      <c r="DT162" s="5">
        <v>0</v>
      </c>
      <c r="DU162" s="8">
        <v>0</v>
      </c>
      <c r="DV162" s="6">
        <v>0</v>
      </c>
      <c r="DW162" s="5">
        <v>0</v>
      </c>
      <c r="DX162" s="8">
        <v>0</v>
      </c>
      <c r="DY162" s="6">
        <v>2.214</v>
      </c>
      <c r="DZ162" s="5">
        <v>87.76</v>
      </c>
      <c r="EA162" s="8">
        <f t="shared" ref="EA162:EA173" si="1170">DZ162/DY162*1000</f>
        <v>39638.663053297198</v>
      </c>
      <c r="EB162" s="6">
        <v>0</v>
      </c>
      <c r="EC162" s="5">
        <v>0</v>
      </c>
      <c r="ED162" s="8">
        <v>0</v>
      </c>
      <c r="EE162" s="6">
        <v>6.9349999999999996</v>
      </c>
      <c r="EF162" s="5">
        <v>184.73</v>
      </c>
      <c r="EG162" s="8">
        <f t="shared" ref="EG162:EG173" si="1171">EF162/EE162*1000</f>
        <v>26637.346791636628</v>
      </c>
      <c r="EH162" s="6">
        <v>0</v>
      </c>
      <c r="EI162" s="5">
        <v>0</v>
      </c>
      <c r="EJ162" s="8">
        <v>0</v>
      </c>
      <c r="EK162" s="6">
        <v>0</v>
      </c>
      <c r="EL162" s="5">
        <v>0</v>
      </c>
      <c r="EM162" s="8">
        <v>0</v>
      </c>
      <c r="EN162" s="6">
        <v>0</v>
      </c>
      <c r="EO162" s="5">
        <v>0</v>
      </c>
      <c r="EP162" s="8">
        <v>0</v>
      </c>
      <c r="EQ162" s="6">
        <v>0</v>
      </c>
      <c r="ER162" s="5">
        <v>0</v>
      </c>
      <c r="ES162" s="8">
        <v>0</v>
      </c>
      <c r="ET162" s="6">
        <v>0</v>
      </c>
      <c r="EU162" s="5">
        <v>0</v>
      </c>
      <c r="EV162" s="8">
        <v>0</v>
      </c>
      <c r="EW162" s="6">
        <v>0</v>
      </c>
      <c r="EX162" s="5">
        <v>0</v>
      </c>
      <c r="EY162" s="8">
        <v>0</v>
      </c>
      <c r="EZ162" s="6">
        <v>135.61099999999999</v>
      </c>
      <c r="FA162" s="5">
        <v>2236.46</v>
      </c>
      <c r="FB162" s="8">
        <f t="shared" ref="FB162:FB173" si="1172">FA162/EZ162*1000</f>
        <v>16491.730021900879</v>
      </c>
      <c r="FC162" s="6">
        <v>107.371</v>
      </c>
      <c r="FD162" s="5">
        <v>2060.61</v>
      </c>
      <c r="FE162" s="8">
        <f t="shared" ref="FE162:FE173" si="1173">FD162/FC162*1000</f>
        <v>19191.494910171277</v>
      </c>
      <c r="FF162" s="6">
        <v>0</v>
      </c>
      <c r="FG162" s="5">
        <v>0</v>
      </c>
      <c r="FH162" s="8">
        <v>0</v>
      </c>
      <c r="FI162" s="6">
        <v>0</v>
      </c>
      <c r="FJ162" s="5">
        <v>0</v>
      </c>
      <c r="FK162" s="8">
        <v>0</v>
      </c>
      <c r="FL162" s="6">
        <v>0</v>
      </c>
      <c r="FM162" s="5">
        <v>0</v>
      </c>
      <c r="FN162" s="8">
        <v>0</v>
      </c>
      <c r="FO162" s="6">
        <v>0</v>
      </c>
      <c r="FP162" s="5">
        <v>0</v>
      </c>
      <c r="FQ162" s="8">
        <v>0</v>
      </c>
      <c r="FR162" s="6">
        <v>0</v>
      </c>
      <c r="FS162" s="5">
        <v>0</v>
      </c>
      <c r="FT162" s="8">
        <v>0</v>
      </c>
      <c r="FU162" s="6">
        <v>0</v>
      </c>
      <c r="FV162" s="5">
        <v>0</v>
      </c>
      <c r="FW162" s="8">
        <v>0</v>
      </c>
      <c r="FX162" s="6">
        <v>0</v>
      </c>
      <c r="FY162" s="5">
        <v>0</v>
      </c>
      <c r="FZ162" s="8">
        <v>0</v>
      </c>
      <c r="GA162" s="6">
        <v>0</v>
      </c>
      <c r="GB162" s="5">
        <v>0</v>
      </c>
      <c r="GC162" s="8">
        <v>0</v>
      </c>
      <c r="GD162" s="6">
        <v>5.0000000000000001E-3</v>
      </c>
      <c r="GE162" s="5">
        <v>0.05</v>
      </c>
      <c r="GF162" s="8">
        <f t="shared" ref="GF162" si="1174">GE162/GD162*1000</f>
        <v>10000</v>
      </c>
      <c r="GG162" s="6">
        <v>0</v>
      </c>
      <c r="GH162" s="5">
        <v>0</v>
      </c>
      <c r="GI162" s="8">
        <v>0</v>
      </c>
      <c r="GJ162" s="6">
        <v>0</v>
      </c>
      <c r="GK162" s="5">
        <v>0</v>
      </c>
      <c r="GL162" s="8">
        <v>0</v>
      </c>
      <c r="GM162" s="6">
        <v>0</v>
      </c>
      <c r="GN162" s="5">
        <v>0</v>
      </c>
      <c r="GO162" s="8">
        <v>0</v>
      </c>
      <c r="GP162" s="6">
        <v>0</v>
      </c>
      <c r="GQ162" s="5">
        <v>0</v>
      </c>
      <c r="GR162" s="8">
        <v>0</v>
      </c>
      <c r="GS162" s="6">
        <v>0</v>
      </c>
      <c r="GT162" s="5">
        <v>0</v>
      </c>
      <c r="GU162" s="8">
        <v>0</v>
      </c>
      <c r="GV162" s="6">
        <v>0</v>
      </c>
      <c r="GW162" s="5">
        <v>0</v>
      </c>
      <c r="GX162" s="8">
        <v>0</v>
      </c>
      <c r="GY162" s="6">
        <v>0</v>
      </c>
      <c r="GZ162" s="5">
        <v>0</v>
      </c>
      <c r="HA162" s="8">
        <v>0</v>
      </c>
      <c r="HB162" s="6">
        <v>0</v>
      </c>
      <c r="HC162" s="5">
        <v>0</v>
      </c>
      <c r="HD162" s="8">
        <v>0</v>
      </c>
      <c r="HE162" s="6">
        <v>0</v>
      </c>
      <c r="HF162" s="5">
        <v>0</v>
      </c>
      <c r="HG162" s="8">
        <v>0</v>
      </c>
      <c r="HH162" s="6">
        <v>0</v>
      </c>
      <c r="HI162" s="5">
        <v>0</v>
      </c>
      <c r="HJ162" s="8">
        <v>0</v>
      </c>
      <c r="HK162" s="6">
        <v>0</v>
      </c>
      <c r="HL162" s="5">
        <v>0</v>
      </c>
      <c r="HM162" s="8">
        <v>0</v>
      </c>
      <c r="HN162" s="6">
        <v>0</v>
      </c>
      <c r="HO162" s="5">
        <v>0</v>
      </c>
      <c r="HP162" s="8">
        <v>0</v>
      </c>
      <c r="HQ162" s="6">
        <v>0</v>
      </c>
      <c r="HR162" s="5">
        <v>0</v>
      </c>
      <c r="HS162" s="8">
        <v>0</v>
      </c>
      <c r="HT162" s="6">
        <v>0</v>
      </c>
      <c r="HU162" s="5">
        <v>0</v>
      </c>
      <c r="HV162" s="8">
        <v>0</v>
      </c>
      <c r="HW162" s="6">
        <v>0</v>
      </c>
      <c r="HX162" s="5">
        <v>0</v>
      </c>
      <c r="HY162" s="8">
        <v>0</v>
      </c>
      <c r="HZ162" s="6">
        <v>0</v>
      </c>
      <c r="IA162" s="5">
        <v>0</v>
      </c>
      <c r="IB162" s="8">
        <v>0</v>
      </c>
      <c r="IC162" s="6">
        <v>0</v>
      </c>
      <c r="ID162" s="5">
        <v>0</v>
      </c>
      <c r="IE162" s="8">
        <v>0</v>
      </c>
      <c r="IF162" s="6">
        <v>0</v>
      </c>
      <c r="IG162" s="5">
        <v>0</v>
      </c>
      <c r="IH162" s="8">
        <v>0</v>
      </c>
      <c r="II162" s="6">
        <v>0</v>
      </c>
      <c r="IJ162" s="5">
        <v>0</v>
      </c>
      <c r="IK162" s="8">
        <v>0</v>
      </c>
      <c r="IL162" s="6">
        <v>0</v>
      </c>
      <c r="IM162" s="5">
        <v>0</v>
      </c>
      <c r="IN162" s="8">
        <v>0</v>
      </c>
      <c r="IO162" s="6">
        <v>0</v>
      </c>
      <c r="IP162" s="5">
        <v>0</v>
      </c>
      <c r="IQ162" s="8">
        <v>0</v>
      </c>
      <c r="IR162" s="6">
        <v>0</v>
      </c>
      <c r="IS162" s="5">
        <v>0</v>
      </c>
      <c r="IT162" s="8">
        <v>0</v>
      </c>
      <c r="IU162" s="6">
        <v>9.7710000000000008</v>
      </c>
      <c r="IV162" s="5">
        <v>155.38</v>
      </c>
      <c r="IW162" s="8">
        <f t="shared" ref="IW162:IW170" si="1175">IV162/IU162*1000</f>
        <v>15902.159451437927</v>
      </c>
      <c r="IX162" s="6">
        <v>34.243000000000002</v>
      </c>
      <c r="IY162" s="5">
        <v>478.56</v>
      </c>
      <c r="IZ162" s="8">
        <f t="shared" ref="IZ162:IZ173" si="1176">IY162/IX162*1000</f>
        <v>13975.411032911834</v>
      </c>
      <c r="JA162" s="6">
        <f t="shared" ref="JA162:JA174" si="1177">SUM(C162,F162,I162,L162,R162,U162,X162,AD162,AM162,AP162,AS162,AV162,AY162,BE162,BH162,BN162,BQ162,CC162,CL162,CO162,CR162,CU162,CX162,DD162,DG162,DJ162,DM162,DP162,DS162,DV162,DY162,EB162,EE162,EH162,EQ162,ET162,EW162,EZ162,FC162,FF162,FI162,FL162,FO162,FR162,FU162,FX162,GA162,GG162,GM162,GV162,GY162,HB162,HE162,HH162,HK162,HN162,BT162,HQ162,HT162,HW162,HZ162,IC162,IF162,II162,IL162,IO162,IR162,IU162,IX162+AJ162+CF162+DA162)+GD162+GJ162</f>
        <v>584.99</v>
      </c>
      <c r="JB162" s="8">
        <f t="shared" ref="JB162:JB174" si="1178">SUM(D162,G162,J162,M162,S162,V162,Y162,AE162,AN162,AQ162,AT162,AW162,AZ162,BF162,BI162,BO162,BR162,CD162,CM162,CP162,CS162,CV162,CY162,DE162,DH162,DK162,DN162,DQ162,DT162,DW162,DZ162,EC162,EF162,EI162,ER162,EU162,EX162,FA162,FD162,FG162,FJ162,FM162,FP162,FS162,FV162,FY162,GB162,GH162,GN162,GW162,GZ162,HC162,HF162,HI162,HL162,HO162,BU162,HR162,HU162,HX162,IA162,ID162,IG162,IJ162,IM162,IP162,IS162,IV162,IY162+AK162+CG162+DB162)+GE162+GK162</f>
        <v>9825.739999999998</v>
      </c>
    </row>
    <row r="163" spans="1:262" ht="15" customHeight="1" x14ac:dyDescent="0.3">
      <c r="A163" s="43">
        <v>2016</v>
      </c>
      <c r="B163" s="44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134.06</v>
      </c>
      <c r="AE163" s="5">
        <v>2576.6</v>
      </c>
      <c r="AF163" s="8">
        <f t="shared" si="1163"/>
        <v>19219.752349694165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0.439</v>
      </c>
      <c r="AZ163" s="5">
        <v>17.21</v>
      </c>
      <c r="BA163" s="8">
        <f t="shared" si="1164"/>
        <v>39202.733485193625</v>
      </c>
      <c r="BB163" s="6">
        <v>0</v>
      </c>
      <c r="BC163" s="5">
        <v>0</v>
      </c>
      <c r="BD163" s="8">
        <f t="shared" si="1165"/>
        <v>0</v>
      </c>
      <c r="BE163" s="6">
        <v>0</v>
      </c>
      <c r="BF163" s="5">
        <v>0</v>
      </c>
      <c r="BG163" s="8">
        <v>0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f t="shared" si="1166"/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5.4489999999999998</v>
      </c>
      <c r="BU163" s="5">
        <v>132.53</v>
      </c>
      <c r="BV163" s="8">
        <f t="shared" si="1167"/>
        <v>24321.893925490916</v>
      </c>
      <c r="BW163" s="6">
        <v>0</v>
      </c>
      <c r="BX163" s="5">
        <v>0</v>
      </c>
      <c r="BY163" s="8">
        <f t="shared" si="1168"/>
        <v>0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0</v>
      </c>
      <c r="DW163" s="5">
        <v>0</v>
      </c>
      <c r="DX163" s="8">
        <v>0</v>
      </c>
      <c r="DY163" s="6">
        <v>23.838000000000001</v>
      </c>
      <c r="DZ163" s="5">
        <v>451.87</v>
      </c>
      <c r="EA163" s="8">
        <f t="shared" si="1170"/>
        <v>18955.868780937999</v>
      </c>
      <c r="EB163" s="6">
        <v>0</v>
      </c>
      <c r="EC163" s="5">
        <v>0</v>
      </c>
      <c r="ED163" s="8">
        <v>0</v>
      </c>
      <c r="EE163" s="6">
        <v>4.92</v>
      </c>
      <c r="EF163" s="5">
        <v>93.81</v>
      </c>
      <c r="EG163" s="8">
        <f t="shared" si="1171"/>
        <v>19067.073170731706</v>
      </c>
      <c r="EH163" s="6">
        <v>0</v>
      </c>
      <c r="EI163" s="5">
        <v>0</v>
      </c>
      <c r="EJ163" s="8">
        <v>0</v>
      </c>
      <c r="EK163" s="6">
        <v>0</v>
      </c>
      <c r="EL163" s="5">
        <v>0</v>
      </c>
      <c r="EM163" s="8">
        <v>0</v>
      </c>
      <c r="EN163" s="6">
        <v>0</v>
      </c>
      <c r="EO163" s="5">
        <v>0</v>
      </c>
      <c r="EP163" s="8">
        <v>0</v>
      </c>
      <c r="EQ163" s="6">
        <v>0</v>
      </c>
      <c r="ER163" s="5">
        <v>0</v>
      </c>
      <c r="ES163" s="8">
        <v>0</v>
      </c>
      <c r="ET163" s="6">
        <v>0</v>
      </c>
      <c r="EU163" s="5">
        <v>0</v>
      </c>
      <c r="EV163" s="8">
        <v>0</v>
      </c>
      <c r="EW163" s="6">
        <v>0</v>
      </c>
      <c r="EX163" s="5">
        <v>0</v>
      </c>
      <c r="EY163" s="8">
        <v>0</v>
      </c>
      <c r="EZ163" s="6">
        <v>90.53</v>
      </c>
      <c r="FA163" s="5">
        <v>1689.51</v>
      </c>
      <c r="FB163" s="8">
        <f t="shared" si="1172"/>
        <v>18662.432342869768</v>
      </c>
      <c r="FC163" s="6">
        <v>101.625</v>
      </c>
      <c r="FD163" s="5">
        <v>2084.71</v>
      </c>
      <c r="FE163" s="8">
        <f t="shared" si="1173"/>
        <v>20513.751537515374</v>
      </c>
      <c r="FF163" s="6">
        <v>0</v>
      </c>
      <c r="FG163" s="5">
        <v>0</v>
      </c>
      <c r="FH163" s="8">
        <v>0</v>
      </c>
      <c r="FI163" s="6">
        <v>0</v>
      </c>
      <c r="FJ163" s="5">
        <v>0</v>
      </c>
      <c r="FK163" s="8">
        <v>0</v>
      </c>
      <c r="FL163" s="6">
        <v>0</v>
      </c>
      <c r="FM163" s="5">
        <v>0</v>
      </c>
      <c r="FN163" s="8">
        <v>0</v>
      </c>
      <c r="FO163" s="6">
        <v>0</v>
      </c>
      <c r="FP163" s="5">
        <v>0</v>
      </c>
      <c r="FQ163" s="8">
        <v>0</v>
      </c>
      <c r="FR163" s="6">
        <v>0</v>
      </c>
      <c r="FS163" s="5">
        <v>0</v>
      </c>
      <c r="FT163" s="8">
        <v>0</v>
      </c>
      <c r="FU163" s="6">
        <v>0</v>
      </c>
      <c r="FV163" s="5">
        <v>0</v>
      </c>
      <c r="FW163" s="8">
        <v>0</v>
      </c>
      <c r="FX163" s="6">
        <v>0</v>
      </c>
      <c r="FY163" s="5">
        <v>0</v>
      </c>
      <c r="FZ163" s="8">
        <v>0</v>
      </c>
      <c r="GA163" s="6">
        <v>0</v>
      </c>
      <c r="GB163" s="5">
        <v>0</v>
      </c>
      <c r="GC163" s="8">
        <v>0</v>
      </c>
      <c r="GD163" s="6">
        <v>0</v>
      </c>
      <c r="GE163" s="5">
        <v>0</v>
      </c>
      <c r="GF163" s="8">
        <v>0</v>
      </c>
      <c r="GG163" s="6">
        <v>0</v>
      </c>
      <c r="GH163" s="5">
        <v>0</v>
      </c>
      <c r="GI163" s="8">
        <v>0</v>
      </c>
      <c r="GJ163" s="6">
        <v>0</v>
      </c>
      <c r="GK163" s="5">
        <v>0</v>
      </c>
      <c r="GL163" s="8">
        <v>0</v>
      </c>
      <c r="GM163" s="6">
        <v>0</v>
      </c>
      <c r="GN163" s="5">
        <v>0</v>
      </c>
      <c r="GO163" s="8">
        <v>0</v>
      </c>
      <c r="GP163" s="6">
        <v>0</v>
      </c>
      <c r="GQ163" s="5">
        <v>0</v>
      </c>
      <c r="GR163" s="8">
        <v>0</v>
      </c>
      <c r="GS163" s="6">
        <v>0</v>
      </c>
      <c r="GT163" s="5">
        <v>0</v>
      </c>
      <c r="GU163" s="8">
        <v>0</v>
      </c>
      <c r="GV163" s="6">
        <v>0</v>
      </c>
      <c r="GW163" s="5">
        <v>0</v>
      </c>
      <c r="GX163" s="8">
        <v>0</v>
      </c>
      <c r="GY163" s="6">
        <v>0</v>
      </c>
      <c r="GZ163" s="5">
        <v>0</v>
      </c>
      <c r="HA163" s="8">
        <v>0</v>
      </c>
      <c r="HB163" s="6">
        <v>0</v>
      </c>
      <c r="HC163" s="5">
        <v>0</v>
      </c>
      <c r="HD163" s="8">
        <v>0</v>
      </c>
      <c r="HE163" s="6">
        <v>0</v>
      </c>
      <c r="HF163" s="5">
        <v>0</v>
      </c>
      <c r="HG163" s="8">
        <v>0</v>
      </c>
      <c r="HH163" s="6">
        <v>0</v>
      </c>
      <c r="HI163" s="5">
        <v>0</v>
      </c>
      <c r="HJ163" s="8">
        <v>0</v>
      </c>
      <c r="HK163" s="6">
        <v>0</v>
      </c>
      <c r="HL163" s="5">
        <v>0</v>
      </c>
      <c r="HM163" s="8">
        <v>0</v>
      </c>
      <c r="HN163" s="6">
        <v>0</v>
      </c>
      <c r="HO163" s="5">
        <v>0</v>
      </c>
      <c r="HP163" s="8">
        <v>0</v>
      </c>
      <c r="HQ163" s="6">
        <v>0</v>
      </c>
      <c r="HR163" s="5">
        <v>0</v>
      </c>
      <c r="HS163" s="8">
        <v>0</v>
      </c>
      <c r="HT163" s="6">
        <v>0</v>
      </c>
      <c r="HU163" s="5">
        <v>0</v>
      </c>
      <c r="HV163" s="8">
        <v>0</v>
      </c>
      <c r="HW163" s="6">
        <v>0</v>
      </c>
      <c r="HX163" s="5">
        <v>0</v>
      </c>
      <c r="HY163" s="8">
        <v>0</v>
      </c>
      <c r="HZ163" s="6">
        <v>0</v>
      </c>
      <c r="IA163" s="5">
        <v>0</v>
      </c>
      <c r="IB163" s="8">
        <v>0</v>
      </c>
      <c r="IC163" s="6">
        <v>0</v>
      </c>
      <c r="ID163" s="5">
        <v>0</v>
      </c>
      <c r="IE163" s="8">
        <v>0</v>
      </c>
      <c r="IF163" s="6">
        <v>0</v>
      </c>
      <c r="IG163" s="5">
        <v>0</v>
      </c>
      <c r="IH163" s="8">
        <v>0</v>
      </c>
      <c r="II163" s="6">
        <v>0</v>
      </c>
      <c r="IJ163" s="5">
        <v>0</v>
      </c>
      <c r="IK163" s="8">
        <v>0</v>
      </c>
      <c r="IL163" s="6">
        <v>0</v>
      </c>
      <c r="IM163" s="5">
        <v>0</v>
      </c>
      <c r="IN163" s="8">
        <v>0</v>
      </c>
      <c r="IO163" s="6">
        <v>17.259</v>
      </c>
      <c r="IP163" s="5">
        <v>131.58000000000001</v>
      </c>
      <c r="IQ163" s="8">
        <f t="shared" ref="IQ163:IQ173" si="1179">IP163/IO163*1000</f>
        <v>7623.8484269077007</v>
      </c>
      <c r="IR163" s="6">
        <v>0</v>
      </c>
      <c r="IS163" s="5">
        <v>0</v>
      </c>
      <c r="IT163" s="8">
        <v>0</v>
      </c>
      <c r="IU163" s="6">
        <v>0.44900000000000001</v>
      </c>
      <c r="IV163" s="5">
        <v>11.02</v>
      </c>
      <c r="IW163" s="8">
        <f t="shared" si="1175"/>
        <v>24543.429844097995</v>
      </c>
      <c r="IX163" s="6">
        <v>14.621</v>
      </c>
      <c r="IY163" s="5">
        <v>243.63</v>
      </c>
      <c r="IZ163" s="8">
        <f t="shared" si="1176"/>
        <v>16663.018945352575</v>
      </c>
      <c r="JA163" s="6">
        <f t="shared" si="1177"/>
        <v>393.19</v>
      </c>
      <c r="JB163" s="8">
        <f t="shared" si="1178"/>
        <v>7432.47</v>
      </c>
    </row>
    <row r="164" spans="1:262" ht="15" customHeight="1" x14ac:dyDescent="0.3">
      <c r="A164" s="43">
        <v>2016</v>
      </c>
      <c r="B164" s="44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297.82900000000001</v>
      </c>
      <c r="AE164" s="5">
        <v>5823.38</v>
      </c>
      <c r="AF164" s="8">
        <f t="shared" si="1163"/>
        <v>19552.763498517605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1.5009999999999999</v>
      </c>
      <c r="AZ164" s="5">
        <v>11.15</v>
      </c>
      <c r="BA164" s="8">
        <f t="shared" si="1164"/>
        <v>7428.3810792804807</v>
      </c>
      <c r="BB164" s="6">
        <v>0</v>
      </c>
      <c r="BC164" s="5">
        <v>0</v>
      </c>
      <c r="BD164" s="8">
        <f t="shared" si="1165"/>
        <v>0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f t="shared" si="1166"/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15.615</v>
      </c>
      <c r="BU164" s="5">
        <v>259.69</v>
      </c>
      <c r="BV164" s="8">
        <f t="shared" si="1167"/>
        <v>16630.803714377202</v>
      </c>
      <c r="BW164" s="6">
        <v>0</v>
      </c>
      <c r="BX164" s="5">
        <v>0</v>
      </c>
      <c r="BY164" s="8">
        <f t="shared" si="1168"/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0</v>
      </c>
      <c r="DW164" s="5">
        <v>0</v>
      </c>
      <c r="DX164" s="8">
        <v>0</v>
      </c>
      <c r="DY164" s="6">
        <v>32352.208999999999</v>
      </c>
      <c r="DZ164" s="5">
        <v>658.75</v>
      </c>
      <c r="EA164" s="8">
        <f t="shared" si="1170"/>
        <v>20.361824442961527</v>
      </c>
      <c r="EB164" s="6">
        <v>0</v>
      </c>
      <c r="EC164" s="5">
        <v>0</v>
      </c>
      <c r="ED164" s="8">
        <v>0</v>
      </c>
      <c r="EE164" s="6">
        <v>2.359</v>
      </c>
      <c r="EF164" s="5">
        <v>37.549999999999997</v>
      </c>
      <c r="EG164" s="8">
        <f t="shared" si="1171"/>
        <v>15917.761763459092</v>
      </c>
      <c r="EH164" s="6">
        <v>0</v>
      </c>
      <c r="EI164" s="5">
        <v>0</v>
      </c>
      <c r="EJ164" s="8">
        <v>0</v>
      </c>
      <c r="EK164" s="6">
        <v>0</v>
      </c>
      <c r="EL164" s="5">
        <v>0</v>
      </c>
      <c r="EM164" s="8">
        <v>0</v>
      </c>
      <c r="EN164" s="6">
        <v>0</v>
      </c>
      <c r="EO164" s="5">
        <v>0</v>
      </c>
      <c r="EP164" s="8">
        <v>0</v>
      </c>
      <c r="EQ164" s="6">
        <v>0</v>
      </c>
      <c r="ER164" s="5">
        <v>0</v>
      </c>
      <c r="ES164" s="8">
        <v>0</v>
      </c>
      <c r="ET164" s="6">
        <v>0</v>
      </c>
      <c r="EU164" s="5">
        <v>0</v>
      </c>
      <c r="EV164" s="8">
        <v>0</v>
      </c>
      <c r="EW164" s="6">
        <v>0</v>
      </c>
      <c r="EX164" s="5">
        <v>0</v>
      </c>
      <c r="EY164" s="8">
        <v>0</v>
      </c>
      <c r="EZ164" s="6">
        <v>99.337000000000003</v>
      </c>
      <c r="FA164" s="5">
        <v>1720.57</v>
      </c>
      <c r="FB164" s="8">
        <f t="shared" si="1172"/>
        <v>17320.535148031446</v>
      </c>
      <c r="FC164" s="6">
        <v>39.332999999999998</v>
      </c>
      <c r="FD164" s="5">
        <v>716.91</v>
      </c>
      <c r="FE164" s="8">
        <f t="shared" si="1173"/>
        <v>18226.679887117687</v>
      </c>
      <c r="FF164" s="6">
        <v>0</v>
      </c>
      <c r="FG164" s="5">
        <v>0</v>
      </c>
      <c r="FH164" s="8">
        <v>0</v>
      </c>
      <c r="FI164" s="6">
        <v>0</v>
      </c>
      <c r="FJ164" s="5">
        <v>0</v>
      </c>
      <c r="FK164" s="8">
        <v>0</v>
      </c>
      <c r="FL164" s="6">
        <v>0</v>
      </c>
      <c r="FM164" s="5">
        <v>0</v>
      </c>
      <c r="FN164" s="8">
        <v>0</v>
      </c>
      <c r="FO164" s="6">
        <v>0</v>
      </c>
      <c r="FP164" s="5">
        <v>0</v>
      </c>
      <c r="FQ164" s="8">
        <v>0</v>
      </c>
      <c r="FR164" s="6">
        <v>0</v>
      </c>
      <c r="FS164" s="5">
        <v>0</v>
      </c>
      <c r="FT164" s="8">
        <v>0</v>
      </c>
      <c r="FU164" s="6">
        <v>0</v>
      </c>
      <c r="FV164" s="5">
        <v>0</v>
      </c>
      <c r="FW164" s="8">
        <v>0</v>
      </c>
      <c r="FX164" s="6">
        <v>0</v>
      </c>
      <c r="FY164" s="5">
        <v>0</v>
      </c>
      <c r="FZ164" s="8">
        <v>0</v>
      </c>
      <c r="GA164" s="6">
        <v>0</v>
      </c>
      <c r="GB164" s="5">
        <v>0</v>
      </c>
      <c r="GC164" s="8">
        <v>0</v>
      </c>
      <c r="GD164" s="6">
        <v>0</v>
      </c>
      <c r="GE164" s="5">
        <v>0</v>
      </c>
      <c r="GF164" s="8">
        <v>0</v>
      </c>
      <c r="GG164" s="6">
        <v>0</v>
      </c>
      <c r="GH164" s="5">
        <v>0</v>
      </c>
      <c r="GI164" s="8">
        <v>0</v>
      </c>
      <c r="GJ164" s="6">
        <v>0</v>
      </c>
      <c r="GK164" s="5">
        <v>0</v>
      </c>
      <c r="GL164" s="8">
        <v>0</v>
      </c>
      <c r="GM164" s="6">
        <v>0</v>
      </c>
      <c r="GN164" s="5">
        <v>0</v>
      </c>
      <c r="GO164" s="8">
        <v>0</v>
      </c>
      <c r="GP164" s="6">
        <v>0</v>
      </c>
      <c r="GQ164" s="5">
        <v>0</v>
      </c>
      <c r="GR164" s="8">
        <v>0</v>
      </c>
      <c r="GS164" s="6">
        <v>0</v>
      </c>
      <c r="GT164" s="5">
        <v>0</v>
      </c>
      <c r="GU164" s="8">
        <v>0</v>
      </c>
      <c r="GV164" s="6">
        <v>0</v>
      </c>
      <c r="GW164" s="5">
        <v>0</v>
      </c>
      <c r="GX164" s="8">
        <v>0</v>
      </c>
      <c r="GY164" s="6">
        <v>0</v>
      </c>
      <c r="GZ164" s="5">
        <v>0</v>
      </c>
      <c r="HA164" s="8">
        <v>0</v>
      </c>
      <c r="HB164" s="6">
        <v>0</v>
      </c>
      <c r="HC164" s="5">
        <v>0</v>
      </c>
      <c r="HD164" s="8">
        <v>0</v>
      </c>
      <c r="HE164" s="6">
        <v>0</v>
      </c>
      <c r="HF164" s="5">
        <v>0</v>
      </c>
      <c r="HG164" s="8">
        <v>0</v>
      </c>
      <c r="HH164" s="6">
        <v>0</v>
      </c>
      <c r="HI164" s="5">
        <v>0</v>
      </c>
      <c r="HJ164" s="8">
        <v>0</v>
      </c>
      <c r="HK164" s="6">
        <v>0</v>
      </c>
      <c r="HL164" s="5">
        <v>0</v>
      </c>
      <c r="HM164" s="8">
        <v>0</v>
      </c>
      <c r="HN164" s="6">
        <v>0</v>
      </c>
      <c r="HO164" s="5">
        <v>0</v>
      </c>
      <c r="HP164" s="8">
        <v>0</v>
      </c>
      <c r="HQ164" s="6">
        <v>0</v>
      </c>
      <c r="HR164" s="5">
        <v>0</v>
      </c>
      <c r="HS164" s="8">
        <v>0</v>
      </c>
      <c r="HT164" s="6">
        <v>0.498</v>
      </c>
      <c r="HU164" s="5">
        <v>11.69</v>
      </c>
      <c r="HV164" s="8">
        <f t="shared" ref="HV164:HV173" si="1180">HU164/HT164*1000</f>
        <v>23473.895582329314</v>
      </c>
      <c r="HW164" s="6">
        <v>0</v>
      </c>
      <c r="HX164" s="5">
        <v>0</v>
      </c>
      <c r="HY164" s="8">
        <v>0</v>
      </c>
      <c r="HZ164" s="6">
        <v>0</v>
      </c>
      <c r="IA164" s="5">
        <v>0</v>
      </c>
      <c r="IB164" s="8">
        <v>0</v>
      </c>
      <c r="IC164" s="6">
        <v>0</v>
      </c>
      <c r="ID164" s="5">
        <v>0</v>
      </c>
      <c r="IE164" s="8">
        <v>0</v>
      </c>
      <c r="IF164" s="6">
        <v>0</v>
      </c>
      <c r="IG164" s="5">
        <v>0</v>
      </c>
      <c r="IH164" s="8">
        <v>0</v>
      </c>
      <c r="II164" s="6">
        <v>0</v>
      </c>
      <c r="IJ164" s="5">
        <v>0</v>
      </c>
      <c r="IK164" s="8">
        <v>0</v>
      </c>
      <c r="IL164" s="6">
        <v>0</v>
      </c>
      <c r="IM164" s="5">
        <v>0</v>
      </c>
      <c r="IN164" s="8">
        <v>0</v>
      </c>
      <c r="IO164" s="6">
        <v>84.322000000000003</v>
      </c>
      <c r="IP164" s="5">
        <v>949.06</v>
      </c>
      <c r="IQ164" s="8">
        <f t="shared" si="1179"/>
        <v>11255.18844429686</v>
      </c>
      <c r="IR164" s="6">
        <v>0</v>
      </c>
      <c r="IS164" s="5">
        <v>0</v>
      </c>
      <c r="IT164" s="8">
        <v>0</v>
      </c>
      <c r="IU164" s="6">
        <v>5.7949999999999999</v>
      </c>
      <c r="IV164" s="5">
        <v>207.51</v>
      </c>
      <c r="IW164" s="8">
        <f t="shared" si="1175"/>
        <v>35808.455565142358</v>
      </c>
      <c r="IX164" s="6">
        <v>2.4E-2</v>
      </c>
      <c r="IY164" s="5">
        <v>0.15</v>
      </c>
      <c r="IZ164" s="8">
        <f t="shared" si="1176"/>
        <v>6250</v>
      </c>
      <c r="JA164" s="6">
        <f t="shared" si="1177"/>
        <v>32898.821999999993</v>
      </c>
      <c r="JB164" s="8">
        <f t="shared" si="1178"/>
        <v>10396.41</v>
      </c>
    </row>
    <row r="165" spans="1:262" ht="15" customHeight="1" x14ac:dyDescent="0.3">
      <c r="A165" s="43">
        <v>2016</v>
      </c>
      <c r="B165" s="44" t="s">
        <v>5</v>
      </c>
      <c r="C165" s="6">
        <v>0</v>
      </c>
      <c r="D165" s="5">
        <v>0</v>
      </c>
      <c r="E165" s="8">
        <v>0</v>
      </c>
      <c r="F165" s="6">
        <v>0.55000000000000004</v>
      </c>
      <c r="G165" s="5">
        <v>17.309999999999999</v>
      </c>
      <c r="H165" s="8">
        <f t="shared" si="1162"/>
        <v>31472.727272727268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v>0</v>
      </c>
      <c r="AD165" s="6">
        <v>651.00699999999995</v>
      </c>
      <c r="AE165" s="5">
        <v>7525.93</v>
      </c>
      <c r="AF165" s="8">
        <f t="shared" si="1163"/>
        <v>11560.444050524804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0.1</v>
      </c>
      <c r="AW165" s="5">
        <v>2.0099999999999998</v>
      </c>
      <c r="AX165" s="8">
        <f t="shared" ref="AX165:AX171" si="1181">AW165/AV165*1000</f>
        <v>20099.999999999996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f t="shared" si="1165"/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f t="shared" si="1166"/>
        <v>0</v>
      </c>
      <c r="BN165" s="6">
        <v>60</v>
      </c>
      <c r="BO165" s="5">
        <v>869.9</v>
      </c>
      <c r="BP165" s="8">
        <f t="shared" ref="BP165:BP167" si="1182">BO165/BN165*1000</f>
        <v>14498.333333333334</v>
      </c>
      <c r="BQ165" s="6">
        <v>0</v>
      </c>
      <c r="BR165" s="5">
        <v>0</v>
      </c>
      <c r="BS165" s="8">
        <v>0</v>
      </c>
      <c r="BT165" s="6">
        <v>7.0640000000000001</v>
      </c>
      <c r="BU165" s="5">
        <v>190.38</v>
      </c>
      <c r="BV165" s="8">
        <f t="shared" si="1167"/>
        <v>26950.736126840315</v>
      </c>
      <c r="BW165" s="6">
        <v>0</v>
      </c>
      <c r="BX165" s="5">
        <v>0</v>
      </c>
      <c r="BY165" s="8">
        <f t="shared" si="1168"/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0.45300000000000001</v>
      </c>
      <c r="CP165" s="5">
        <v>41.52</v>
      </c>
      <c r="CQ165" s="8">
        <f t="shared" ref="CQ165:CQ173" si="1183">CP165/CO165*1000</f>
        <v>91655.629139072858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47.896000000000001</v>
      </c>
      <c r="DZ165" s="5">
        <v>741.71</v>
      </c>
      <c r="EA165" s="8">
        <f t="shared" si="1170"/>
        <v>15485.844329380325</v>
      </c>
      <c r="EB165" s="6">
        <v>0</v>
      </c>
      <c r="EC165" s="5">
        <v>0</v>
      </c>
      <c r="ED165" s="8">
        <v>0</v>
      </c>
      <c r="EE165" s="6">
        <v>2.1070000000000002</v>
      </c>
      <c r="EF165" s="5">
        <v>36.32</v>
      </c>
      <c r="EG165" s="8">
        <f t="shared" si="1171"/>
        <v>17237.778832463217</v>
      </c>
      <c r="EH165" s="6">
        <v>0</v>
      </c>
      <c r="EI165" s="5">
        <v>0</v>
      </c>
      <c r="EJ165" s="8">
        <v>0</v>
      </c>
      <c r="EK165" s="6">
        <v>0</v>
      </c>
      <c r="EL165" s="5">
        <v>0</v>
      </c>
      <c r="EM165" s="8">
        <v>0</v>
      </c>
      <c r="EN165" s="6">
        <v>0</v>
      </c>
      <c r="EO165" s="5">
        <v>0</v>
      </c>
      <c r="EP165" s="8">
        <v>0</v>
      </c>
      <c r="EQ165" s="6">
        <v>0</v>
      </c>
      <c r="ER165" s="5">
        <v>0</v>
      </c>
      <c r="ES165" s="8">
        <v>0</v>
      </c>
      <c r="ET165" s="6">
        <v>0</v>
      </c>
      <c r="EU165" s="5">
        <v>0</v>
      </c>
      <c r="EV165" s="8">
        <v>0</v>
      </c>
      <c r="EW165" s="6">
        <v>0</v>
      </c>
      <c r="EX165" s="5">
        <v>0</v>
      </c>
      <c r="EY165" s="8">
        <v>0</v>
      </c>
      <c r="EZ165" s="6">
        <v>150.47300000000001</v>
      </c>
      <c r="FA165" s="5">
        <v>2477.31</v>
      </c>
      <c r="FB165" s="8">
        <f t="shared" si="1172"/>
        <v>16463.485143514117</v>
      </c>
      <c r="FC165" s="6">
        <v>71.686999999999998</v>
      </c>
      <c r="FD165" s="5">
        <v>1127.69</v>
      </c>
      <c r="FE165" s="8">
        <f t="shared" si="1173"/>
        <v>15730.746160391704</v>
      </c>
      <c r="FF165" s="6">
        <v>0</v>
      </c>
      <c r="FG165" s="5">
        <v>0</v>
      </c>
      <c r="FH165" s="8">
        <v>0</v>
      </c>
      <c r="FI165" s="6">
        <v>0</v>
      </c>
      <c r="FJ165" s="5">
        <v>0</v>
      </c>
      <c r="FK165" s="8">
        <v>0</v>
      </c>
      <c r="FL165" s="6">
        <v>0</v>
      </c>
      <c r="FM165" s="5">
        <v>0</v>
      </c>
      <c r="FN165" s="8">
        <v>0</v>
      </c>
      <c r="FO165" s="6">
        <v>0</v>
      </c>
      <c r="FP165" s="5">
        <v>0</v>
      </c>
      <c r="FQ165" s="8">
        <v>0</v>
      </c>
      <c r="FR165" s="6">
        <v>0</v>
      </c>
      <c r="FS165" s="5">
        <v>0</v>
      </c>
      <c r="FT165" s="8">
        <v>0</v>
      </c>
      <c r="FU165" s="6">
        <v>0</v>
      </c>
      <c r="FV165" s="5">
        <v>0</v>
      </c>
      <c r="FW165" s="8">
        <v>0</v>
      </c>
      <c r="FX165" s="6">
        <v>0</v>
      </c>
      <c r="FY165" s="5">
        <v>0</v>
      </c>
      <c r="FZ165" s="8">
        <v>0</v>
      </c>
      <c r="GA165" s="6">
        <v>0</v>
      </c>
      <c r="GB165" s="5">
        <v>0</v>
      </c>
      <c r="GC165" s="8">
        <v>0</v>
      </c>
      <c r="GD165" s="6">
        <v>0</v>
      </c>
      <c r="GE165" s="5">
        <v>0</v>
      </c>
      <c r="GF165" s="8">
        <v>0</v>
      </c>
      <c r="GG165" s="6">
        <v>0</v>
      </c>
      <c r="GH165" s="5">
        <v>0</v>
      </c>
      <c r="GI165" s="8">
        <v>0</v>
      </c>
      <c r="GJ165" s="6">
        <v>0</v>
      </c>
      <c r="GK165" s="5">
        <v>0</v>
      </c>
      <c r="GL165" s="8">
        <v>0</v>
      </c>
      <c r="GM165" s="6">
        <v>0</v>
      </c>
      <c r="GN165" s="5">
        <v>0</v>
      </c>
      <c r="GO165" s="8">
        <v>0</v>
      </c>
      <c r="GP165" s="6">
        <v>0</v>
      </c>
      <c r="GQ165" s="5">
        <v>0</v>
      </c>
      <c r="GR165" s="8">
        <v>0</v>
      </c>
      <c r="GS165" s="6">
        <v>0</v>
      </c>
      <c r="GT165" s="5">
        <v>0</v>
      </c>
      <c r="GU165" s="8">
        <v>0</v>
      </c>
      <c r="GV165" s="6">
        <v>0</v>
      </c>
      <c r="GW165" s="5">
        <v>0</v>
      </c>
      <c r="GX165" s="8">
        <v>0</v>
      </c>
      <c r="GY165" s="6">
        <v>0</v>
      </c>
      <c r="GZ165" s="5">
        <v>0</v>
      </c>
      <c r="HA165" s="8">
        <v>0</v>
      </c>
      <c r="HB165" s="6">
        <v>0</v>
      </c>
      <c r="HC165" s="5">
        <v>0</v>
      </c>
      <c r="HD165" s="8">
        <v>0</v>
      </c>
      <c r="HE165" s="6">
        <v>0</v>
      </c>
      <c r="HF165" s="5">
        <v>0</v>
      </c>
      <c r="HG165" s="8">
        <v>0</v>
      </c>
      <c r="HH165" s="6">
        <v>0</v>
      </c>
      <c r="HI165" s="5">
        <v>0</v>
      </c>
      <c r="HJ165" s="8">
        <v>0</v>
      </c>
      <c r="HK165" s="6">
        <v>0</v>
      </c>
      <c r="HL165" s="5">
        <v>0</v>
      </c>
      <c r="HM165" s="8">
        <v>0</v>
      </c>
      <c r="HN165" s="6">
        <v>0</v>
      </c>
      <c r="HO165" s="5">
        <v>0</v>
      </c>
      <c r="HP165" s="8">
        <v>0</v>
      </c>
      <c r="HQ165" s="6">
        <v>0</v>
      </c>
      <c r="HR165" s="5">
        <v>0</v>
      </c>
      <c r="HS165" s="8">
        <v>0</v>
      </c>
      <c r="HT165" s="6">
        <v>0</v>
      </c>
      <c r="HU165" s="5">
        <v>0</v>
      </c>
      <c r="HV165" s="8">
        <v>0</v>
      </c>
      <c r="HW165" s="6">
        <v>0</v>
      </c>
      <c r="HX165" s="5">
        <v>0</v>
      </c>
      <c r="HY165" s="8">
        <v>0</v>
      </c>
      <c r="HZ165" s="6">
        <v>0</v>
      </c>
      <c r="IA165" s="5">
        <v>0</v>
      </c>
      <c r="IB165" s="8">
        <v>0</v>
      </c>
      <c r="IC165" s="6">
        <v>8.9999999999999993E-3</v>
      </c>
      <c r="ID165" s="5">
        <v>0.13</v>
      </c>
      <c r="IE165" s="8">
        <f t="shared" ref="IE165:IE172" si="1184">ID165/IC165*1000</f>
        <v>14444.444444444447</v>
      </c>
      <c r="IF165" s="6">
        <v>0</v>
      </c>
      <c r="IG165" s="5">
        <v>0</v>
      </c>
      <c r="IH165" s="8">
        <v>0</v>
      </c>
      <c r="II165" s="6">
        <v>0</v>
      </c>
      <c r="IJ165" s="5">
        <v>0</v>
      </c>
      <c r="IK165" s="8">
        <v>0</v>
      </c>
      <c r="IL165" s="6">
        <v>0</v>
      </c>
      <c r="IM165" s="5">
        <v>0</v>
      </c>
      <c r="IN165" s="8">
        <v>0</v>
      </c>
      <c r="IO165" s="6">
        <v>0</v>
      </c>
      <c r="IP165" s="5">
        <v>0</v>
      </c>
      <c r="IQ165" s="8">
        <v>0</v>
      </c>
      <c r="IR165" s="6">
        <v>0</v>
      </c>
      <c r="IS165" s="5">
        <v>0</v>
      </c>
      <c r="IT165" s="8">
        <v>0</v>
      </c>
      <c r="IU165" s="6">
        <v>4.41</v>
      </c>
      <c r="IV165" s="5">
        <v>67.98</v>
      </c>
      <c r="IW165" s="8">
        <f t="shared" si="1175"/>
        <v>15414.965986394558</v>
      </c>
      <c r="IX165" s="6">
        <v>0</v>
      </c>
      <c r="IY165" s="5">
        <v>0</v>
      </c>
      <c r="IZ165" s="8">
        <v>0</v>
      </c>
      <c r="JA165" s="6">
        <f t="shared" si="1177"/>
        <v>995.75599999999974</v>
      </c>
      <c r="JB165" s="8">
        <f t="shared" si="1178"/>
        <v>13098.189999999999</v>
      </c>
    </row>
    <row r="166" spans="1:262" ht="15" customHeight="1" x14ac:dyDescent="0.3">
      <c r="A166" s="43">
        <v>2016</v>
      </c>
      <c r="B166" s="44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230.708</v>
      </c>
      <c r="AE166" s="5">
        <v>4491.88</v>
      </c>
      <c r="AF166" s="8">
        <f t="shared" si="1163"/>
        <v>19469.979367858941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13.939</v>
      </c>
      <c r="AZ166" s="5">
        <v>213.29</v>
      </c>
      <c r="BA166" s="8">
        <f t="shared" si="1164"/>
        <v>15301.671568979122</v>
      </c>
      <c r="BB166" s="6">
        <v>0</v>
      </c>
      <c r="BC166" s="5">
        <v>0</v>
      </c>
      <c r="BD166" s="8">
        <f t="shared" si="1165"/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f t="shared" si="1166"/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8.6780000000000008</v>
      </c>
      <c r="BU166" s="5">
        <v>211.61</v>
      </c>
      <c r="BV166" s="8">
        <f t="shared" si="1167"/>
        <v>24384.650841207651</v>
      </c>
      <c r="BW166" s="6">
        <v>0</v>
      </c>
      <c r="BX166" s="5">
        <v>0</v>
      </c>
      <c r="BY166" s="8">
        <f t="shared" si="1168"/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21.963999999999999</v>
      </c>
      <c r="DZ166" s="5">
        <v>780.75</v>
      </c>
      <c r="EA166" s="8">
        <f t="shared" si="1170"/>
        <v>35546.803860863234</v>
      </c>
      <c r="EB166" s="6">
        <v>0</v>
      </c>
      <c r="EC166" s="5">
        <v>0</v>
      </c>
      <c r="ED166" s="8">
        <v>0</v>
      </c>
      <c r="EE166" s="6">
        <v>23.045000000000002</v>
      </c>
      <c r="EF166" s="5">
        <v>404.28</v>
      </c>
      <c r="EG166" s="8">
        <f t="shared" si="1171"/>
        <v>17543.067910609676</v>
      </c>
      <c r="EH166" s="6">
        <v>0</v>
      </c>
      <c r="EI166" s="5">
        <v>0</v>
      </c>
      <c r="EJ166" s="8">
        <v>0</v>
      </c>
      <c r="EK166" s="6">
        <v>0</v>
      </c>
      <c r="EL166" s="5">
        <v>0</v>
      </c>
      <c r="EM166" s="8">
        <v>0</v>
      </c>
      <c r="EN166" s="6">
        <v>0</v>
      </c>
      <c r="EO166" s="5">
        <v>0</v>
      </c>
      <c r="EP166" s="8">
        <v>0</v>
      </c>
      <c r="EQ166" s="6">
        <v>0</v>
      </c>
      <c r="ER166" s="5">
        <v>0</v>
      </c>
      <c r="ES166" s="8">
        <v>0</v>
      </c>
      <c r="ET166" s="6">
        <v>0</v>
      </c>
      <c r="EU166" s="5">
        <v>0</v>
      </c>
      <c r="EV166" s="8">
        <v>0</v>
      </c>
      <c r="EW166" s="6">
        <v>0</v>
      </c>
      <c r="EX166" s="5">
        <v>0</v>
      </c>
      <c r="EY166" s="8">
        <v>0</v>
      </c>
      <c r="EZ166" s="6">
        <v>145.24100000000001</v>
      </c>
      <c r="FA166" s="5">
        <v>2449.4</v>
      </c>
      <c r="FB166" s="8">
        <f t="shared" si="1172"/>
        <v>16864.384023794933</v>
      </c>
      <c r="FC166" s="6">
        <v>147.75</v>
      </c>
      <c r="FD166" s="5">
        <v>2852.56</v>
      </c>
      <c r="FE166" s="8">
        <f t="shared" si="1173"/>
        <v>19306.666666666664</v>
      </c>
      <c r="FF166" s="6">
        <v>0</v>
      </c>
      <c r="FG166" s="5">
        <v>0</v>
      </c>
      <c r="FH166" s="8">
        <v>0</v>
      </c>
      <c r="FI166" s="6">
        <v>0</v>
      </c>
      <c r="FJ166" s="5">
        <v>0</v>
      </c>
      <c r="FK166" s="8">
        <v>0</v>
      </c>
      <c r="FL166" s="6">
        <v>0</v>
      </c>
      <c r="FM166" s="5">
        <v>0</v>
      </c>
      <c r="FN166" s="8">
        <v>0</v>
      </c>
      <c r="FO166" s="6">
        <v>0.02</v>
      </c>
      <c r="FP166" s="5">
        <v>7.02</v>
      </c>
      <c r="FQ166" s="8">
        <f t="shared" ref="FQ166:FQ172" si="1185">FP166/FO166*1000</f>
        <v>350999.99999999994</v>
      </c>
      <c r="FR166" s="6">
        <v>0</v>
      </c>
      <c r="FS166" s="5">
        <v>0</v>
      </c>
      <c r="FT166" s="8">
        <v>0</v>
      </c>
      <c r="FU166" s="6">
        <v>0</v>
      </c>
      <c r="FV166" s="5">
        <v>0</v>
      </c>
      <c r="FW166" s="8">
        <v>0</v>
      </c>
      <c r="FX166" s="6">
        <v>0</v>
      </c>
      <c r="FY166" s="5">
        <v>0</v>
      </c>
      <c r="FZ166" s="8">
        <v>0</v>
      </c>
      <c r="GA166" s="6">
        <v>0</v>
      </c>
      <c r="GB166" s="5">
        <v>0</v>
      </c>
      <c r="GC166" s="8">
        <v>0</v>
      </c>
      <c r="GD166" s="6">
        <v>0</v>
      </c>
      <c r="GE166" s="5">
        <v>0</v>
      </c>
      <c r="GF166" s="8">
        <v>0</v>
      </c>
      <c r="GG166" s="6">
        <v>0</v>
      </c>
      <c r="GH166" s="5">
        <v>0</v>
      </c>
      <c r="GI166" s="8">
        <v>0</v>
      </c>
      <c r="GJ166" s="6">
        <v>0</v>
      </c>
      <c r="GK166" s="5">
        <v>0</v>
      </c>
      <c r="GL166" s="8">
        <v>0</v>
      </c>
      <c r="GM166" s="6">
        <v>0</v>
      </c>
      <c r="GN166" s="5">
        <v>0</v>
      </c>
      <c r="GO166" s="8">
        <v>0</v>
      </c>
      <c r="GP166" s="6">
        <v>0</v>
      </c>
      <c r="GQ166" s="5">
        <v>0</v>
      </c>
      <c r="GR166" s="8">
        <v>0</v>
      </c>
      <c r="GS166" s="6">
        <v>0</v>
      </c>
      <c r="GT166" s="5">
        <v>0</v>
      </c>
      <c r="GU166" s="8">
        <v>0</v>
      </c>
      <c r="GV166" s="6">
        <v>0</v>
      </c>
      <c r="GW166" s="5">
        <v>0</v>
      </c>
      <c r="GX166" s="8">
        <v>0</v>
      </c>
      <c r="GY166" s="6">
        <v>0</v>
      </c>
      <c r="GZ166" s="5">
        <v>0</v>
      </c>
      <c r="HA166" s="8">
        <v>0</v>
      </c>
      <c r="HB166" s="6">
        <v>0</v>
      </c>
      <c r="HC166" s="5">
        <v>0</v>
      </c>
      <c r="HD166" s="8">
        <v>0</v>
      </c>
      <c r="HE166" s="6">
        <v>0</v>
      </c>
      <c r="HF166" s="5">
        <v>0</v>
      </c>
      <c r="HG166" s="8">
        <v>0</v>
      </c>
      <c r="HH166" s="6">
        <v>0</v>
      </c>
      <c r="HI166" s="5">
        <v>0</v>
      </c>
      <c r="HJ166" s="8">
        <v>0</v>
      </c>
      <c r="HK166" s="6">
        <v>0</v>
      </c>
      <c r="HL166" s="5">
        <v>0</v>
      </c>
      <c r="HM166" s="8">
        <v>0</v>
      </c>
      <c r="HN166" s="6">
        <v>0</v>
      </c>
      <c r="HO166" s="5">
        <v>0</v>
      </c>
      <c r="HP166" s="8">
        <v>0</v>
      </c>
      <c r="HQ166" s="6">
        <v>0</v>
      </c>
      <c r="HR166" s="5">
        <v>0</v>
      </c>
      <c r="HS166" s="8">
        <v>0</v>
      </c>
      <c r="HT166" s="6">
        <v>0.48</v>
      </c>
      <c r="HU166" s="5">
        <v>9.6999999999999993</v>
      </c>
      <c r="HV166" s="8">
        <f t="shared" si="1180"/>
        <v>20208.333333333332</v>
      </c>
      <c r="HW166" s="6">
        <v>0</v>
      </c>
      <c r="HX166" s="5">
        <v>0</v>
      </c>
      <c r="HY166" s="8">
        <v>0</v>
      </c>
      <c r="HZ166" s="6">
        <v>0</v>
      </c>
      <c r="IA166" s="5">
        <v>0</v>
      </c>
      <c r="IB166" s="8">
        <v>0</v>
      </c>
      <c r="IC166" s="6">
        <v>8.9999999999999993E-3</v>
      </c>
      <c r="ID166" s="5">
        <v>0.13</v>
      </c>
      <c r="IE166" s="8">
        <f t="shared" si="1184"/>
        <v>14444.444444444447</v>
      </c>
      <c r="IF166" s="6">
        <v>0</v>
      </c>
      <c r="IG166" s="5">
        <v>0</v>
      </c>
      <c r="IH166" s="8">
        <v>0</v>
      </c>
      <c r="II166" s="6">
        <v>0</v>
      </c>
      <c r="IJ166" s="5">
        <v>0</v>
      </c>
      <c r="IK166" s="8">
        <v>0</v>
      </c>
      <c r="IL166" s="6">
        <v>0</v>
      </c>
      <c r="IM166" s="5">
        <v>0</v>
      </c>
      <c r="IN166" s="8">
        <v>0</v>
      </c>
      <c r="IO166" s="6">
        <v>0</v>
      </c>
      <c r="IP166" s="5">
        <v>0</v>
      </c>
      <c r="IQ166" s="8">
        <v>0</v>
      </c>
      <c r="IR166" s="6">
        <v>0</v>
      </c>
      <c r="IS166" s="5">
        <v>0</v>
      </c>
      <c r="IT166" s="8">
        <v>0</v>
      </c>
      <c r="IU166" s="6">
        <v>19.773</v>
      </c>
      <c r="IV166" s="5">
        <v>339.23</v>
      </c>
      <c r="IW166" s="8">
        <f t="shared" si="1175"/>
        <v>17156.223132554493</v>
      </c>
      <c r="IX166" s="6">
        <v>7.0000000000000007E-2</v>
      </c>
      <c r="IY166" s="5">
        <v>4.9400000000000004</v>
      </c>
      <c r="IZ166" s="8">
        <f t="shared" si="1176"/>
        <v>70571.428571428565</v>
      </c>
      <c r="JA166" s="6">
        <f t="shared" si="1177"/>
        <v>611.67700000000013</v>
      </c>
      <c r="JB166" s="8">
        <f t="shared" si="1178"/>
        <v>11764.79</v>
      </c>
    </row>
    <row r="167" spans="1:262" ht="15" customHeight="1" x14ac:dyDescent="0.3">
      <c r="A167" s="43">
        <v>2016</v>
      </c>
      <c r="B167" s="44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163.572</v>
      </c>
      <c r="AE167" s="5">
        <v>3383.04</v>
      </c>
      <c r="AF167" s="8">
        <f t="shared" si="1163"/>
        <v>20682.268358887828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5.0000000000000001E-3</v>
      </c>
      <c r="AW167" s="5">
        <v>0.09</v>
      </c>
      <c r="AX167" s="8">
        <f t="shared" si="1181"/>
        <v>18000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f t="shared" si="1165"/>
        <v>0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f t="shared" si="1166"/>
        <v>0</v>
      </c>
      <c r="BN167" s="6">
        <v>16.867000000000001</v>
      </c>
      <c r="BO167" s="5">
        <v>351.6</v>
      </c>
      <c r="BP167" s="8">
        <f t="shared" si="1182"/>
        <v>20845.437837196892</v>
      </c>
      <c r="BQ167" s="6">
        <v>0</v>
      </c>
      <c r="BR167" s="5">
        <v>0</v>
      </c>
      <c r="BS167" s="8">
        <v>0</v>
      </c>
      <c r="BT167" s="6">
        <v>5.3029999999999999</v>
      </c>
      <c r="BU167" s="5">
        <v>152.35</v>
      </c>
      <c r="BV167" s="8">
        <f t="shared" si="1167"/>
        <v>28729.021308693191</v>
      </c>
      <c r="BW167" s="6">
        <v>0</v>
      </c>
      <c r="BX167" s="5">
        <v>0</v>
      </c>
      <c r="BY167" s="8">
        <f t="shared" si="1168"/>
        <v>0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>
        <v>1.9E-2</v>
      </c>
      <c r="CP167" s="5">
        <v>0.28000000000000003</v>
      </c>
      <c r="CQ167" s="8">
        <f t="shared" si="1183"/>
        <v>14736.84210526316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0</v>
      </c>
      <c r="DW167" s="5">
        <v>0</v>
      </c>
      <c r="DX167" s="8">
        <v>0</v>
      </c>
      <c r="DY167" s="6">
        <v>3.274</v>
      </c>
      <c r="DZ167" s="5">
        <v>83.28</v>
      </c>
      <c r="EA167" s="8">
        <f t="shared" si="1170"/>
        <v>25436.774587660355</v>
      </c>
      <c r="EB167" s="6">
        <v>0</v>
      </c>
      <c r="EC167" s="5">
        <v>0</v>
      </c>
      <c r="ED167" s="8">
        <v>0</v>
      </c>
      <c r="EE167" s="6">
        <v>4.6120000000000001</v>
      </c>
      <c r="EF167" s="5">
        <v>106.03</v>
      </c>
      <c r="EG167" s="8">
        <f t="shared" si="1171"/>
        <v>22990.026019080658</v>
      </c>
      <c r="EH167" s="6">
        <v>0</v>
      </c>
      <c r="EI167" s="5">
        <v>0</v>
      </c>
      <c r="EJ167" s="8">
        <v>0</v>
      </c>
      <c r="EK167" s="6">
        <v>0</v>
      </c>
      <c r="EL167" s="5">
        <v>0</v>
      </c>
      <c r="EM167" s="8">
        <v>0</v>
      </c>
      <c r="EN167" s="6">
        <v>0</v>
      </c>
      <c r="EO167" s="5">
        <v>0</v>
      </c>
      <c r="EP167" s="8">
        <v>0</v>
      </c>
      <c r="EQ167" s="6">
        <v>0</v>
      </c>
      <c r="ER167" s="5">
        <v>0</v>
      </c>
      <c r="ES167" s="8">
        <v>0</v>
      </c>
      <c r="ET167" s="6">
        <v>0</v>
      </c>
      <c r="EU167" s="5">
        <v>0</v>
      </c>
      <c r="EV167" s="8">
        <v>0</v>
      </c>
      <c r="EW167" s="6">
        <v>0</v>
      </c>
      <c r="EX167" s="5">
        <v>0</v>
      </c>
      <c r="EY167" s="8">
        <v>0</v>
      </c>
      <c r="EZ167" s="6">
        <v>107.398</v>
      </c>
      <c r="FA167" s="5">
        <v>1858.08</v>
      </c>
      <c r="FB167" s="8">
        <f t="shared" si="1172"/>
        <v>17300.880835769753</v>
      </c>
      <c r="FC167" s="6">
        <v>369.48899999999998</v>
      </c>
      <c r="FD167" s="5">
        <v>6102.66</v>
      </c>
      <c r="FE167" s="8">
        <f t="shared" si="1173"/>
        <v>16516.48628240624</v>
      </c>
      <c r="FF167" s="6">
        <v>0</v>
      </c>
      <c r="FG167" s="5">
        <v>0</v>
      </c>
      <c r="FH167" s="8">
        <v>0</v>
      </c>
      <c r="FI167" s="6">
        <v>0</v>
      </c>
      <c r="FJ167" s="5">
        <v>0</v>
      </c>
      <c r="FK167" s="8">
        <v>0</v>
      </c>
      <c r="FL167" s="6">
        <v>0</v>
      </c>
      <c r="FM167" s="5">
        <v>0</v>
      </c>
      <c r="FN167" s="8">
        <v>0</v>
      </c>
      <c r="FO167" s="6">
        <v>0</v>
      </c>
      <c r="FP167" s="5">
        <v>0</v>
      </c>
      <c r="FQ167" s="8">
        <v>0</v>
      </c>
      <c r="FR167" s="6">
        <v>0</v>
      </c>
      <c r="FS167" s="5">
        <v>0</v>
      </c>
      <c r="FT167" s="8">
        <v>0</v>
      </c>
      <c r="FU167" s="6">
        <v>0</v>
      </c>
      <c r="FV167" s="5">
        <v>0</v>
      </c>
      <c r="FW167" s="8">
        <v>0</v>
      </c>
      <c r="FX167" s="6">
        <v>0</v>
      </c>
      <c r="FY167" s="5">
        <v>0</v>
      </c>
      <c r="FZ167" s="8">
        <v>0</v>
      </c>
      <c r="GA167" s="6">
        <v>0</v>
      </c>
      <c r="GB167" s="5">
        <v>0</v>
      </c>
      <c r="GC167" s="8">
        <v>0</v>
      </c>
      <c r="GD167" s="6">
        <v>0</v>
      </c>
      <c r="GE167" s="5">
        <v>0</v>
      </c>
      <c r="GF167" s="8">
        <v>0</v>
      </c>
      <c r="GG167" s="6">
        <v>0</v>
      </c>
      <c r="GH167" s="5">
        <v>0</v>
      </c>
      <c r="GI167" s="8">
        <v>0</v>
      </c>
      <c r="GJ167" s="6">
        <v>0</v>
      </c>
      <c r="GK167" s="5">
        <v>0</v>
      </c>
      <c r="GL167" s="8">
        <v>0</v>
      </c>
      <c r="GM167" s="6">
        <v>0</v>
      </c>
      <c r="GN167" s="5">
        <v>0</v>
      </c>
      <c r="GO167" s="8">
        <v>0</v>
      </c>
      <c r="GP167" s="6">
        <v>0</v>
      </c>
      <c r="GQ167" s="5">
        <v>0</v>
      </c>
      <c r="GR167" s="8">
        <v>0</v>
      </c>
      <c r="GS167" s="6">
        <v>0</v>
      </c>
      <c r="GT167" s="5">
        <v>0</v>
      </c>
      <c r="GU167" s="8">
        <v>0</v>
      </c>
      <c r="GV167" s="6">
        <v>0</v>
      </c>
      <c r="GW167" s="5">
        <v>0</v>
      </c>
      <c r="GX167" s="8">
        <v>0</v>
      </c>
      <c r="GY167" s="6">
        <v>0</v>
      </c>
      <c r="GZ167" s="5">
        <v>0</v>
      </c>
      <c r="HA167" s="8">
        <v>0</v>
      </c>
      <c r="HB167" s="6">
        <v>0</v>
      </c>
      <c r="HC167" s="5">
        <v>0</v>
      </c>
      <c r="HD167" s="8">
        <v>0</v>
      </c>
      <c r="HE167" s="6">
        <v>0</v>
      </c>
      <c r="HF167" s="5">
        <v>0</v>
      </c>
      <c r="HG167" s="8">
        <v>0</v>
      </c>
      <c r="HH167" s="6">
        <v>0</v>
      </c>
      <c r="HI167" s="5">
        <v>0</v>
      </c>
      <c r="HJ167" s="8">
        <v>0</v>
      </c>
      <c r="HK167" s="6">
        <v>0</v>
      </c>
      <c r="HL167" s="5">
        <v>0</v>
      </c>
      <c r="HM167" s="8">
        <v>0</v>
      </c>
      <c r="HN167" s="6">
        <v>0</v>
      </c>
      <c r="HO167" s="5">
        <v>0</v>
      </c>
      <c r="HP167" s="8">
        <v>0</v>
      </c>
      <c r="HQ167" s="6">
        <v>0</v>
      </c>
      <c r="HR167" s="5">
        <v>0</v>
      </c>
      <c r="HS167" s="8">
        <v>0</v>
      </c>
      <c r="HT167" s="6">
        <v>0</v>
      </c>
      <c r="HU167" s="5">
        <v>0</v>
      </c>
      <c r="HV167" s="8">
        <v>0</v>
      </c>
      <c r="HW167" s="6">
        <v>0</v>
      </c>
      <c r="HX167" s="5">
        <v>0</v>
      </c>
      <c r="HY167" s="8">
        <v>0</v>
      </c>
      <c r="HZ167" s="6">
        <v>0</v>
      </c>
      <c r="IA167" s="5">
        <v>0</v>
      </c>
      <c r="IB167" s="8">
        <v>0</v>
      </c>
      <c r="IC167" s="6">
        <v>0</v>
      </c>
      <c r="ID167" s="5">
        <v>0</v>
      </c>
      <c r="IE167" s="8">
        <v>0</v>
      </c>
      <c r="IF167" s="6">
        <v>0</v>
      </c>
      <c r="IG167" s="5">
        <v>0</v>
      </c>
      <c r="IH167" s="8">
        <v>0</v>
      </c>
      <c r="II167" s="6">
        <v>0</v>
      </c>
      <c r="IJ167" s="5">
        <v>0</v>
      </c>
      <c r="IK167" s="8">
        <v>0</v>
      </c>
      <c r="IL167" s="6">
        <v>0</v>
      </c>
      <c r="IM167" s="5">
        <v>0</v>
      </c>
      <c r="IN167" s="8">
        <v>0</v>
      </c>
      <c r="IO167" s="6">
        <v>3.4350000000000001</v>
      </c>
      <c r="IP167" s="5">
        <v>323.82</v>
      </c>
      <c r="IQ167" s="8">
        <f t="shared" si="1179"/>
        <v>94270.742358078598</v>
      </c>
      <c r="IR167" s="6">
        <v>0</v>
      </c>
      <c r="IS167" s="5">
        <v>0</v>
      </c>
      <c r="IT167" s="8">
        <v>0</v>
      </c>
      <c r="IU167" s="6">
        <v>12.787000000000001</v>
      </c>
      <c r="IV167" s="5">
        <v>266.77999999999997</v>
      </c>
      <c r="IW167" s="8">
        <f t="shared" si="1175"/>
        <v>20863.376867130675</v>
      </c>
      <c r="IX167" s="6">
        <v>3.24</v>
      </c>
      <c r="IY167" s="5">
        <v>32.51</v>
      </c>
      <c r="IZ167" s="8">
        <f t="shared" si="1176"/>
        <v>10033.95061728395</v>
      </c>
      <c r="JA167" s="6">
        <f t="shared" si="1177"/>
        <v>690.00099999999986</v>
      </c>
      <c r="JB167" s="8">
        <f t="shared" si="1178"/>
        <v>12660.520000000002</v>
      </c>
    </row>
    <row r="168" spans="1:262" ht="15" customHeight="1" x14ac:dyDescent="0.3">
      <c r="A168" s="43">
        <v>2016</v>
      </c>
      <c r="B168" s="44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328.09399999999999</v>
      </c>
      <c r="AE168" s="5">
        <v>5471.86</v>
      </c>
      <c r="AF168" s="8">
        <f t="shared" si="1163"/>
        <v>16677.720409394868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f t="shared" si="1165"/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f t="shared" si="1166"/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7.7770000000000001</v>
      </c>
      <c r="BU168" s="5">
        <v>198.81</v>
      </c>
      <c r="BV168" s="8">
        <f t="shared" si="1167"/>
        <v>25563.842098495563</v>
      </c>
      <c r="BW168" s="6">
        <v>0</v>
      </c>
      <c r="BX168" s="5">
        <v>0</v>
      </c>
      <c r="BY168" s="8">
        <f t="shared" si="1168"/>
        <v>0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37.718000000000004</v>
      </c>
      <c r="DZ168" s="5">
        <v>633.54</v>
      </c>
      <c r="EA168" s="8">
        <f t="shared" si="1170"/>
        <v>16796.754865051167</v>
      </c>
      <c r="EB168" s="6">
        <v>0</v>
      </c>
      <c r="EC168" s="5">
        <v>0</v>
      </c>
      <c r="ED168" s="8">
        <v>0</v>
      </c>
      <c r="EE168" s="6">
        <v>2.1850000000000001</v>
      </c>
      <c r="EF168" s="5">
        <v>42.15</v>
      </c>
      <c r="EG168" s="8">
        <f t="shared" si="1171"/>
        <v>19290.617848970251</v>
      </c>
      <c r="EH168" s="6">
        <v>0</v>
      </c>
      <c r="EI168" s="5">
        <v>0</v>
      </c>
      <c r="EJ168" s="8">
        <v>0</v>
      </c>
      <c r="EK168" s="6">
        <v>0</v>
      </c>
      <c r="EL168" s="5">
        <v>0</v>
      </c>
      <c r="EM168" s="8">
        <v>0</v>
      </c>
      <c r="EN168" s="6">
        <v>0</v>
      </c>
      <c r="EO168" s="5">
        <v>0</v>
      </c>
      <c r="EP168" s="8">
        <v>0</v>
      </c>
      <c r="EQ168" s="6">
        <v>0</v>
      </c>
      <c r="ER168" s="5">
        <v>0</v>
      </c>
      <c r="ES168" s="8">
        <v>0</v>
      </c>
      <c r="ET168" s="6">
        <v>0</v>
      </c>
      <c r="EU168" s="5">
        <v>0</v>
      </c>
      <c r="EV168" s="8">
        <v>0</v>
      </c>
      <c r="EW168" s="6">
        <v>0</v>
      </c>
      <c r="EX168" s="5">
        <v>0</v>
      </c>
      <c r="EY168" s="8">
        <v>0</v>
      </c>
      <c r="EZ168" s="6">
        <v>201.595</v>
      </c>
      <c r="FA168" s="5">
        <v>3652.42</v>
      </c>
      <c r="FB168" s="8">
        <f t="shared" si="1172"/>
        <v>18117.612043949503</v>
      </c>
      <c r="FC168" s="6">
        <v>107.87</v>
      </c>
      <c r="FD168" s="5">
        <v>1658.17</v>
      </c>
      <c r="FE168" s="8">
        <f t="shared" si="1173"/>
        <v>15371.929174005749</v>
      </c>
      <c r="FF168" s="6">
        <v>0</v>
      </c>
      <c r="FG168" s="5">
        <v>0</v>
      </c>
      <c r="FH168" s="8">
        <v>0</v>
      </c>
      <c r="FI168" s="6">
        <v>0</v>
      </c>
      <c r="FJ168" s="5">
        <v>0</v>
      </c>
      <c r="FK168" s="8">
        <v>0</v>
      </c>
      <c r="FL168" s="6">
        <v>0</v>
      </c>
      <c r="FM168" s="5">
        <v>0</v>
      </c>
      <c r="FN168" s="8">
        <v>0</v>
      </c>
      <c r="FO168" s="6">
        <v>0</v>
      </c>
      <c r="FP168" s="5">
        <v>0</v>
      </c>
      <c r="FQ168" s="8">
        <v>0</v>
      </c>
      <c r="FR168" s="6">
        <v>0</v>
      </c>
      <c r="FS168" s="5">
        <v>0</v>
      </c>
      <c r="FT168" s="8">
        <v>0</v>
      </c>
      <c r="FU168" s="6">
        <v>0</v>
      </c>
      <c r="FV168" s="5">
        <v>0</v>
      </c>
      <c r="FW168" s="8">
        <v>0</v>
      </c>
      <c r="FX168" s="6">
        <v>0.15</v>
      </c>
      <c r="FY168" s="5">
        <v>4.5</v>
      </c>
      <c r="FZ168" s="8">
        <f t="shared" ref="FZ168:FZ170" si="1186">FY168/FX168*1000</f>
        <v>30000</v>
      </c>
      <c r="GA168" s="6">
        <v>0</v>
      </c>
      <c r="GB168" s="5">
        <v>0</v>
      </c>
      <c r="GC168" s="8">
        <v>0</v>
      </c>
      <c r="GD168" s="6">
        <v>0</v>
      </c>
      <c r="GE168" s="5">
        <v>0</v>
      </c>
      <c r="GF168" s="8">
        <v>0</v>
      </c>
      <c r="GG168" s="6">
        <v>0</v>
      </c>
      <c r="GH168" s="5">
        <v>0</v>
      </c>
      <c r="GI168" s="8">
        <v>0</v>
      </c>
      <c r="GJ168" s="6">
        <v>0</v>
      </c>
      <c r="GK168" s="5">
        <v>0</v>
      </c>
      <c r="GL168" s="8">
        <v>0</v>
      </c>
      <c r="GM168" s="6">
        <v>0</v>
      </c>
      <c r="GN168" s="5">
        <v>0</v>
      </c>
      <c r="GO168" s="8">
        <v>0</v>
      </c>
      <c r="GP168" s="6">
        <v>0</v>
      </c>
      <c r="GQ168" s="5">
        <v>0</v>
      </c>
      <c r="GR168" s="8">
        <v>0</v>
      </c>
      <c r="GS168" s="6">
        <v>0</v>
      </c>
      <c r="GT168" s="5">
        <v>0</v>
      </c>
      <c r="GU168" s="8">
        <v>0</v>
      </c>
      <c r="GV168" s="6">
        <v>0</v>
      </c>
      <c r="GW168" s="5">
        <v>0</v>
      </c>
      <c r="GX168" s="8">
        <v>0</v>
      </c>
      <c r="GY168" s="6">
        <v>0</v>
      </c>
      <c r="GZ168" s="5">
        <v>0</v>
      </c>
      <c r="HA168" s="8">
        <v>0</v>
      </c>
      <c r="HB168" s="6">
        <v>0</v>
      </c>
      <c r="HC168" s="5">
        <v>0</v>
      </c>
      <c r="HD168" s="8">
        <v>0</v>
      </c>
      <c r="HE168" s="6">
        <v>0</v>
      </c>
      <c r="HF168" s="5">
        <v>0</v>
      </c>
      <c r="HG168" s="8">
        <v>0</v>
      </c>
      <c r="HH168" s="6">
        <v>0</v>
      </c>
      <c r="HI168" s="5">
        <v>0</v>
      </c>
      <c r="HJ168" s="8">
        <v>0</v>
      </c>
      <c r="HK168" s="6">
        <v>0</v>
      </c>
      <c r="HL168" s="5">
        <v>0</v>
      </c>
      <c r="HM168" s="8">
        <v>0</v>
      </c>
      <c r="HN168" s="6">
        <v>0</v>
      </c>
      <c r="HO168" s="5">
        <v>0</v>
      </c>
      <c r="HP168" s="8">
        <v>0</v>
      </c>
      <c r="HQ168" s="6">
        <v>0</v>
      </c>
      <c r="HR168" s="5">
        <v>0</v>
      </c>
      <c r="HS168" s="8">
        <v>0</v>
      </c>
      <c r="HT168" s="6">
        <v>0</v>
      </c>
      <c r="HU168" s="5">
        <v>0</v>
      </c>
      <c r="HV168" s="8">
        <v>0</v>
      </c>
      <c r="HW168" s="6">
        <v>0</v>
      </c>
      <c r="HX168" s="5">
        <v>0</v>
      </c>
      <c r="HY168" s="8">
        <v>0</v>
      </c>
      <c r="HZ168" s="6">
        <v>0</v>
      </c>
      <c r="IA168" s="5">
        <v>0</v>
      </c>
      <c r="IB168" s="8">
        <v>0</v>
      </c>
      <c r="IC168" s="6">
        <v>0</v>
      </c>
      <c r="ID168" s="5">
        <v>0</v>
      </c>
      <c r="IE168" s="8">
        <v>0</v>
      </c>
      <c r="IF168" s="6">
        <v>0</v>
      </c>
      <c r="IG168" s="5">
        <v>0</v>
      </c>
      <c r="IH168" s="8">
        <v>0</v>
      </c>
      <c r="II168" s="6">
        <v>0</v>
      </c>
      <c r="IJ168" s="5">
        <v>0</v>
      </c>
      <c r="IK168" s="8">
        <v>0</v>
      </c>
      <c r="IL168" s="6">
        <v>0</v>
      </c>
      <c r="IM168" s="5">
        <v>0</v>
      </c>
      <c r="IN168" s="8">
        <v>0</v>
      </c>
      <c r="IO168" s="6">
        <v>0</v>
      </c>
      <c r="IP168" s="5">
        <v>0</v>
      </c>
      <c r="IQ168" s="8">
        <v>0</v>
      </c>
      <c r="IR168" s="6">
        <v>0</v>
      </c>
      <c r="IS168" s="5">
        <v>0</v>
      </c>
      <c r="IT168" s="8">
        <v>0</v>
      </c>
      <c r="IU168" s="6">
        <v>0.104</v>
      </c>
      <c r="IV168" s="5">
        <v>2.38</v>
      </c>
      <c r="IW168" s="8">
        <f t="shared" si="1175"/>
        <v>22884.615384615383</v>
      </c>
      <c r="IX168" s="6">
        <v>1</v>
      </c>
      <c r="IY168" s="5">
        <v>168.74</v>
      </c>
      <c r="IZ168" s="8">
        <f t="shared" si="1176"/>
        <v>168740</v>
      </c>
      <c r="JA168" s="6">
        <f t="shared" si="1177"/>
        <v>686.49300000000005</v>
      </c>
      <c r="JB168" s="8">
        <f t="shared" si="1178"/>
        <v>11832.569999999998</v>
      </c>
    </row>
    <row r="169" spans="1:262" ht="15" customHeight="1" x14ac:dyDescent="0.3">
      <c r="A169" s="43">
        <v>2016</v>
      </c>
      <c r="B169" s="44" t="s">
        <v>9</v>
      </c>
      <c r="C169" s="6">
        <v>0</v>
      </c>
      <c r="D169" s="5">
        <v>0</v>
      </c>
      <c r="E169" s="8">
        <v>0</v>
      </c>
      <c r="F169" s="6">
        <v>131.9</v>
      </c>
      <c r="G169" s="5">
        <v>1903.36</v>
      </c>
      <c r="H169" s="8">
        <f t="shared" si="1162"/>
        <v>14430.326004548899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294.41399999999999</v>
      </c>
      <c r="AE169" s="5">
        <v>5762.48</v>
      </c>
      <c r="AF169" s="8">
        <f t="shared" si="1163"/>
        <v>19572.710536863055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0.03</v>
      </c>
      <c r="AQ169" s="5">
        <v>1.01</v>
      </c>
      <c r="AR169" s="8">
        <f t="shared" ref="AR169" si="1187">AQ169/AP169*1000</f>
        <v>33666.666666666672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0.505</v>
      </c>
      <c r="AZ169" s="5">
        <v>2.5</v>
      </c>
      <c r="BA169" s="8">
        <f t="shared" si="1164"/>
        <v>4950.4950495049507</v>
      </c>
      <c r="BB169" s="6">
        <v>0</v>
      </c>
      <c r="BC169" s="5">
        <v>0</v>
      </c>
      <c r="BD169" s="8">
        <f t="shared" si="1165"/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f t="shared" si="1166"/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6.5579999999999998</v>
      </c>
      <c r="BU169" s="5">
        <v>171.62</v>
      </c>
      <c r="BV169" s="8">
        <f t="shared" si="1167"/>
        <v>26169.563891430316</v>
      </c>
      <c r="BW169" s="6">
        <v>0</v>
      </c>
      <c r="BX169" s="5">
        <v>0</v>
      </c>
      <c r="BY169" s="8">
        <f t="shared" si="1168"/>
        <v>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7.5999999999999998E-2</v>
      </c>
      <c r="CP169" s="5">
        <v>1.1100000000000001</v>
      </c>
      <c r="CQ169" s="8">
        <f t="shared" si="1183"/>
        <v>14605.263157894738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0.21099999999999999</v>
      </c>
      <c r="DQ169" s="5">
        <v>13.32</v>
      </c>
      <c r="DR169" s="8">
        <f t="shared" si="1169"/>
        <v>63127.962085308063</v>
      </c>
      <c r="DS169" s="6">
        <v>0</v>
      </c>
      <c r="DT169" s="5">
        <v>0</v>
      </c>
      <c r="DU169" s="8">
        <v>0</v>
      </c>
      <c r="DV169" s="6">
        <v>0</v>
      </c>
      <c r="DW169" s="5">
        <v>0</v>
      </c>
      <c r="DX169" s="8">
        <v>0</v>
      </c>
      <c r="DY169" s="6">
        <v>58.256999999999998</v>
      </c>
      <c r="DZ169" s="5">
        <v>1145.8499999999999</v>
      </c>
      <c r="EA169" s="8">
        <f t="shared" si="1170"/>
        <v>19668.880992842063</v>
      </c>
      <c r="EB169" s="6">
        <v>0</v>
      </c>
      <c r="EC169" s="5">
        <v>0</v>
      </c>
      <c r="ED169" s="8">
        <v>0</v>
      </c>
      <c r="EE169" s="6">
        <v>22.440999999999999</v>
      </c>
      <c r="EF169" s="5">
        <v>358.99</v>
      </c>
      <c r="EG169" s="8">
        <f t="shared" si="1171"/>
        <v>15997.058954592041</v>
      </c>
      <c r="EH169" s="6">
        <v>0</v>
      </c>
      <c r="EI169" s="5">
        <v>0</v>
      </c>
      <c r="EJ169" s="8">
        <v>0</v>
      </c>
      <c r="EK169" s="6">
        <v>0</v>
      </c>
      <c r="EL169" s="5">
        <v>0</v>
      </c>
      <c r="EM169" s="8">
        <v>0</v>
      </c>
      <c r="EN169" s="6">
        <v>0</v>
      </c>
      <c r="EO169" s="5">
        <v>0</v>
      </c>
      <c r="EP169" s="8">
        <v>0</v>
      </c>
      <c r="EQ169" s="6">
        <v>0</v>
      </c>
      <c r="ER169" s="5">
        <v>0</v>
      </c>
      <c r="ES169" s="8">
        <v>0</v>
      </c>
      <c r="ET169" s="6">
        <v>2E-3</v>
      </c>
      <c r="EU169" s="5">
        <v>0.02</v>
      </c>
      <c r="EV169" s="8">
        <f t="shared" ref="EV169" si="1188">EU169/ET169*1000</f>
        <v>10000</v>
      </c>
      <c r="EW169" s="6">
        <v>0</v>
      </c>
      <c r="EX169" s="5">
        <v>0</v>
      </c>
      <c r="EY169" s="8">
        <v>0</v>
      </c>
      <c r="EZ169" s="6">
        <v>221.869</v>
      </c>
      <c r="FA169" s="5">
        <v>4094.95</v>
      </c>
      <c r="FB169" s="8">
        <f t="shared" si="1172"/>
        <v>18456.611784431352</v>
      </c>
      <c r="FC169" s="6">
        <v>231.89500000000001</v>
      </c>
      <c r="FD169" s="5">
        <v>3941.67</v>
      </c>
      <c r="FE169" s="8">
        <f t="shared" si="1173"/>
        <v>16997.649798400136</v>
      </c>
      <c r="FF169" s="6">
        <v>0</v>
      </c>
      <c r="FG169" s="5">
        <v>0</v>
      </c>
      <c r="FH169" s="8">
        <v>0</v>
      </c>
      <c r="FI169" s="6">
        <v>0</v>
      </c>
      <c r="FJ169" s="5">
        <v>0</v>
      </c>
      <c r="FK169" s="8">
        <v>0</v>
      </c>
      <c r="FL169" s="6">
        <v>0</v>
      </c>
      <c r="FM169" s="5">
        <v>0</v>
      </c>
      <c r="FN169" s="8">
        <v>0</v>
      </c>
      <c r="FO169" s="6">
        <v>0</v>
      </c>
      <c r="FP169" s="5">
        <v>0</v>
      </c>
      <c r="FQ169" s="8">
        <v>0</v>
      </c>
      <c r="FR169" s="6">
        <v>0</v>
      </c>
      <c r="FS169" s="5">
        <v>0</v>
      </c>
      <c r="FT169" s="8">
        <v>0</v>
      </c>
      <c r="FU169" s="6">
        <v>0</v>
      </c>
      <c r="FV169" s="5">
        <v>0</v>
      </c>
      <c r="FW169" s="8">
        <v>0</v>
      </c>
      <c r="FX169" s="6">
        <v>0.17199999999999999</v>
      </c>
      <c r="FY169" s="5">
        <v>3.04</v>
      </c>
      <c r="FZ169" s="8">
        <f t="shared" si="1186"/>
        <v>17674.418604651164</v>
      </c>
      <c r="GA169" s="6">
        <v>0</v>
      </c>
      <c r="GB169" s="5">
        <v>0</v>
      </c>
      <c r="GC169" s="8">
        <v>0</v>
      </c>
      <c r="GD169" s="6">
        <v>0</v>
      </c>
      <c r="GE169" s="5">
        <v>0</v>
      </c>
      <c r="GF169" s="8">
        <v>0</v>
      </c>
      <c r="GG169" s="6">
        <v>0</v>
      </c>
      <c r="GH169" s="5">
        <v>0</v>
      </c>
      <c r="GI169" s="8">
        <v>0</v>
      </c>
      <c r="GJ169" s="6">
        <v>0</v>
      </c>
      <c r="GK169" s="5">
        <v>0</v>
      </c>
      <c r="GL169" s="8">
        <v>0</v>
      </c>
      <c r="GM169" s="6">
        <v>0</v>
      </c>
      <c r="GN169" s="5">
        <v>0</v>
      </c>
      <c r="GO169" s="8">
        <v>0</v>
      </c>
      <c r="GP169" s="6">
        <v>0</v>
      </c>
      <c r="GQ169" s="5">
        <v>0</v>
      </c>
      <c r="GR169" s="8">
        <v>0</v>
      </c>
      <c r="GS169" s="6">
        <v>0</v>
      </c>
      <c r="GT169" s="5">
        <v>0</v>
      </c>
      <c r="GU169" s="8">
        <v>0</v>
      </c>
      <c r="GV169" s="6">
        <v>0</v>
      </c>
      <c r="GW169" s="5">
        <v>0</v>
      </c>
      <c r="GX169" s="8">
        <v>0</v>
      </c>
      <c r="GY169" s="6">
        <v>0</v>
      </c>
      <c r="GZ169" s="5">
        <v>0</v>
      </c>
      <c r="HA169" s="8">
        <v>0</v>
      </c>
      <c r="HB169" s="6">
        <v>0</v>
      </c>
      <c r="HC169" s="5">
        <v>0</v>
      </c>
      <c r="HD169" s="8">
        <v>0</v>
      </c>
      <c r="HE169" s="6">
        <v>0</v>
      </c>
      <c r="HF169" s="5">
        <v>0</v>
      </c>
      <c r="HG169" s="8">
        <v>0</v>
      </c>
      <c r="HH169" s="6">
        <v>0</v>
      </c>
      <c r="HI169" s="5">
        <v>0</v>
      </c>
      <c r="HJ169" s="8">
        <v>0</v>
      </c>
      <c r="HK169" s="6">
        <v>0</v>
      </c>
      <c r="HL169" s="5">
        <v>0</v>
      </c>
      <c r="HM169" s="8">
        <v>0</v>
      </c>
      <c r="HN169" s="6">
        <v>0</v>
      </c>
      <c r="HO169" s="5">
        <v>0</v>
      </c>
      <c r="HP169" s="8">
        <v>0</v>
      </c>
      <c r="HQ169" s="6">
        <v>0</v>
      </c>
      <c r="HR169" s="5">
        <v>0</v>
      </c>
      <c r="HS169" s="8">
        <v>0</v>
      </c>
      <c r="HT169" s="6">
        <v>0.46700000000000003</v>
      </c>
      <c r="HU169" s="5">
        <v>8.2200000000000006</v>
      </c>
      <c r="HV169" s="8">
        <f t="shared" si="1180"/>
        <v>17601.713062098501</v>
      </c>
      <c r="HW169" s="6">
        <v>0</v>
      </c>
      <c r="HX169" s="5">
        <v>0</v>
      </c>
      <c r="HY169" s="8">
        <v>0</v>
      </c>
      <c r="HZ169" s="6">
        <v>0</v>
      </c>
      <c r="IA169" s="5">
        <v>0</v>
      </c>
      <c r="IB169" s="8">
        <v>0</v>
      </c>
      <c r="IC169" s="6">
        <v>0</v>
      </c>
      <c r="ID169" s="5">
        <v>0</v>
      </c>
      <c r="IE169" s="8">
        <v>0</v>
      </c>
      <c r="IF169" s="6">
        <v>0</v>
      </c>
      <c r="IG169" s="5">
        <v>0</v>
      </c>
      <c r="IH169" s="8">
        <v>0</v>
      </c>
      <c r="II169" s="6">
        <v>0</v>
      </c>
      <c r="IJ169" s="5">
        <v>0</v>
      </c>
      <c r="IK169" s="8">
        <v>0</v>
      </c>
      <c r="IL169" s="6">
        <v>0</v>
      </c>
      <c r="IM169" s="5">
        <v>0</v>
      </c>
      <c r="IN169" s="8">
        <v>0</v>
      </c>
      <c r="IO169" s="6">
        <v>0</v>
      </c>
      <c r="IP169" s="5">
        <v>0</v>
      </c>
      <c r="IQ169" s="8">
        <v>0</v>
      </c>
      <c r="IR169" s="6">
        <v>0</v>
      </c>
      <c r="IS169" s="5">
        <v>0</v>
      </c>
      <c r="IT169" s="8">
        <v>0</v>
      </c>
      <c r="IU169" s="6">
        <v>10.073</v>
      </c>
      <c r="IV169" s="5">
        <v>158.86000000000001</v>
      </c>
      <c r="IW169" s="8">
        <f t="shared" si="1175"/>
        <v>15770.872629802443</v>
      </c>
      <c r="IX169" s="6">
        <v>3.1339999999999999</v>
      </c>
      <c r="IY169" s="5">
        <v>56.7</v>
      </c>
      <c r="IZ169" s="8">
        <f t="shared" si="1176"/>
        <v>18091.895341416719</v>
      </c>
      <c r="JA169" s="6">
        <f t="shared" si="1177"/>
        <v>982.00399999999991</v>
      </c>
      <c r="JB169" s="8">
        <f t="shared" si="1178"/>
        <v>17623.700000000004</v>
      </c>
    </row>
    <row r="170" spans="1:262" ht="15" customHeight="1" x14ac:dyDescent="0.3">
      <c r="A170" s="43">
        <v>2016</v>
      </c>
      <c r="B170" s="44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164.697</v>
      </c>
      <c r="AE170" s="5">
        <v>4121.8999999999996</v>
      </c>
      <c r="AF170" s="8">
        <f t="shared" si="1163"/>
        <v>25027.171108156188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6.008</v>
      </c>
      <c r="AZ170" s="5">
        <v>111.18</v>
      </c>
      <c r="BA170" s="8">
        <f t="shared" si="1164"/>
        <v>18505.32623169108</v>
      </c>
      <c r="BB170" s="6">
        <v>0</v>
      </c>
      <c r="BC170" s="5">
        <v>0</v>
      </c>
      <c r="BD170" s="8">
        <f t="shared" si="1165"/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f t="shared" si="1166"/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15.587</v>
      </c>
      <c r="BU170" s="5">
        <v>329.46</v>
      </c>
      <c r="BV170" s="8">
        <f t="shared" si="1167"/>
        <v>21136.844806569577</v>
      </c>
      <c r="BW170" s="6">
        <v>0</v>
      </c>
      <c r="BX170" s="5">
        <v>0</v>
      </c>
      <c r="BY170" s="8">
        <f t="shared" si="1168"/>
        <v>0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3.7999999999999999E-2</v>
      </c>
      <c r="CP170" s="5">
        <v>0.55000000000000004</v>
      </c>
      <c r="CQ170" s="8">
        <f t="shared" si="1183"/>
        <v>14473.684210526317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33.603000000000002</v>
      </c>
      <c r="DZ170" s="5">
        <v>478.63</v>
      </c>
      <c r="EA170" s="8">
        <f t="shared" si="1170"/>
        <v>14243.668720054757</v>
      </c>
      <c r="EB170" s="6">
        <v>0</v>
      </c>
      <c r="EC170" s="5">
        <v>0</v>
      </c>
      <c r="ED170" s="8">
        <v>0</v>
      </c>
      <c r="EE170" s="6">
        <v>6.4059999999999997</v>
      </c>
      <c r="EF170" s="5">
        <v>83.84</v>
      </c>
      <c r="EG170" s="8">
        <f t="shared" si="1171"/>
        <v>13087.730252887919</v>
      </c>
      <c r="EH170" s="6">
        <v>0</v>
      </c>
      <c r="EI170" s="5">
        <v>0</v>
      </c>
      <c r="EJ170" s="8">
        <v>0</v>
      </c>
      <c r="EK170" s="6">
        <v>0</v>
      </c>
      <c r="EL170" s="5">
        <v>0</v>
      </c>
      <c r="EM170" s="8">
        <v>0</v>
      </c>
      <c r="EN170" s="6">
        <v>0</v>
      </c>
      <c r="EO170" s="5">
        <v>0</v>
      </c>
      <c r="EP170" s="8">
        <v>0</v>
      </c>
      <c r="EQ170" s="6">
        <v>0</v>
      </c>
      <c r="ER170" s="5">
        <v>0</v>
      </c>
      <c r="ES170" s="8">
        <v>0</v>
      </c>
      <c r="ET170" s="6">
        <v>0</v>
      </c>
      <c r="EU170" s="5">
        <v>0</v>
      </c>
      <c r="EV170" s="8">
        <v>0</v>
      </c>
      <c r="EW170" s="6">
        <v>0</v>
      </c>
      <c r="EX170" s="5">
        <v>0</v>
      </c>
      <c r="EY170" s="8">
        <v>0</v>
      </c>
      <c r="EZ170" s="6">
        <v>138.30199999999999</v>
      </c>
      <c r="FA170" s="5">
        <v>2675.53</v>
      </c>
      <c r="FB170" s="8">
        <f t="shared" si="1172"/>
        <v>19345.562609362121</v>
      </c>
      <c r="FC170" s="6">
        <v>56.908000000000001</v>
      </c>
      <c r="FD170" s="5">
        <v>1285.97</v>
      </c>
      <c r="FE170" s="8">
        <f t="shared" si="1173"/>
        <v>22597.350108947776</v>
      </c>
      <c r="FF170" s="6">
        <v>0</v>
      </c>
      <c r="FG170" s="5">
        <v>0</v>
      </c>
      <c r="FH170" s="8">
        <v>0</v>
      </c>
      <c r="FI170" s="6">
        <v>0</v>
      </c>
      <c r="FJ170" s="5">
        <v>0</v>
      </c>
      <c r="FK170" s="8">
        <v>0</v>
      </c>
      <c r="FL170" s="6">
        <v>0</v>
      </c>
      <c r="FM170" s="5">
        <v>0</v>
      </c>
      <c r="FN170" s="8">
        <v>0</v>
      </c>
      <c r="FO170" s="6">
        <v>0</v>
      </c>
      <c r="FP170" s="5">
        <v>0</v>
      </c>
      <c r="FQ170" s="8">
        <v>0</v>
      </c>
      <c r="FR170" s="6">
        <v>0</v>
      </c>
      <c r="FS170" s="5">
        <v>0</v>
      </c>
      <c r="FT170" s="8">
        <v>0</v>
      </c>
      <c r="FU170" s="6">
        <v>0</v>
      </c>
      <c r="FV170" s="5">
        <v>0</v>
      </c>
      <c r="FW170" s="8">
        <v>0</v>
      </c>
      <c r="FX170" s="6">
        <v>0.22800000000000001</v>
      </c>
      <c r="FY170" s="5">
        <v>22.8</v>
      </c>
      <c r="FZ170" s="8">
        <f t="shared" si="1186"/>
        <v>100000</v>
      </c>
      <c r="GA170" s="6">
        <v>0</v>
      </c>
      <c r="GB170" s="5">
        <v>0</v>
      </c>
      <c r="GC170" s="8">
        <v>0</v>
      </c>
      <c r="GD170" s="6">
        <v>0</v>
      </c>
      <c r="GE170" s="5">
        <v>0</v>
      </c>
      <c r="GF170" s="8">
        <v>0</v>
      </c>
      <c r="GG170" s="6">
        <v>0</v>
      </c>
      <c r="GH170" s="5">
        <v>0</v>
      </c>
      <c r="GI170" s="8">
        <v>0</v>
      </c>
      <c r="GJ170" s="6">
        <v>5.0000000000000001E-3</v>
      </c>
      <c r="GK170" s="5">
        <v>0.19</v>
      </c>
      <c r="GL170" s="8">
        <f t="shared" ref="GL170" si="1189">GK170/GJ170*1000</f>
        <v>38000</v>
      </c>
      <c r="GM170" s="6">
        <v>0</v>
      </c>
      <c r="GN170" s="5">
        <v>0</v>
      </c>
      <c r="GO170" s="8">
        <v>0</v>
      </c>
      <c r="GP170" s="6">
        <v>0</v>
      </c>
      <c r="GQ170" s="5">
        <v>0</v>
      </c>
      <c r="GR170" s="8">
        <v>0</v>
      </c>
      <c r="GS170" s="6">
        <v>0</v>
      </c>
      <c r="GT170" s="5">
        <v>0</v>
      </c>
      <c r="GU170" s="8">
        <v>0</v>
      </c>
      <c r="GV170" s="6">
        <v>0</v>
      </c>
      <c r="GW170" s="5">
        <v>0</v>
      </c>
      <c r="GX170" s="8">
        <v>0</v>
      </c>
      <c r="GY170" s="6">
        <v>0</v>
      </c>
      <c r="GZ170" s="5">
        <v>0</v>
      </c>
      <c r="HA170" s="8">
        <v>0</v>
      </c>
      <c r="HB170" s="6">
        <v>0</v>
      </c>
      <c r="HC170" s="5">
        <v>0</v>
      </c>
      <c r="HD170" s="8">
        <v>0</v>
      </c>
      <c r="HE170" s="6">
        <v>0</v>
      </c>
      <c r="HF170" s="5">
        <v>0</v>
      </c>
      <c r="HG170" s="8">
        <v>0</v>
      </c>
      <c r="HH170" s="6">
        <v>0</v>
      </c>
      <c r="HI170" s="5">
        <v>0</v>
      </c>
      <c r="HJ170" s="8">
        <v>0</v>
      </c>
      <c r="HK170" s="6">
        <v>0</v>
      </c>
      <c r="HL170" s="5">
        <v>0</v>
      </c>
      <c r="HM170" s="8">
        <v>0</v>
      </c>
      <c r="HN170" s="6">
        <v>0</v>
      </c>
      <c r="HO170" s="5">
        <v>0</v>
      </c>
      <c r="HP170" s="8">
        <v>0</v>
      </c>
      <c r="HQ170" s="6">
        <v>0</v>
      </c>
      <c r="HR170" s="5">
        <v>0</v>
      </c>
      <c r="HS170" s="8">
        <v>0</v>
      </c>
      <c r="HT170" s="6">
        <v>0.08</v>
      </c>
      <c r="HU170" s="5">
        <v>1.48</v>
      </c>
      <c r="HV170" s="8">
        <f t="shared" si="1180"/>
        <v>18500</v>
      </c>
      <c r="HW170" s="6">
        <v>0</v>
      </c>
      <c r="HX170" s="5">
        <v>0</v>
      </c>
      <c r="HY170" s="8">
        <v>0</v>
      </c>
      <c r="HZ170" s="6">
        <v>0</v>
      </c>
      <c r="IA170" s="5">
        <v>0</v>
      </c>
      <c r="IB170" s="8">
        <v>0</v>
      </c>
      <c r="IC170" s="6">
        <v>0</v>
      </c>
      <c r="ID170" s="5">
        <v>0</v>
      </c>
      <c r="IE170" s="8">
        <v>0</v>
      </c>
      <c r="IF170" s="6">
        <v>0</v>
      </c>
      <c r="IG170" s="5">
        <v>0</v>
      </c>
      <c r="IH170" s="8">
        <v>0</v>
      </c>
      <c r="II170" s="6">
        <v>0</v>
      </c>
      <c r="IJ170" s="5">
        <v>0</v>
      </c>
      <c r="IK170" s="8">
        <v>0</v>
      </c>
      <c r="IL170" s="6">
        <v>0</v>
      </c>
      <c r="IM170" s="5">
        <v>0</v>
      </c>
      <c r="IN170" s="8">
        <v>0</v>
      </c>
      <c r="IO170" s="6">
        <v>0.12</v>
      </c>
      <c r="IP170" s="5">
        <v>0.93</v>
      </c>
      <c r="IQ170" s="8">
        <f t="shared" si="1179"/>
        <v>7750.0000000000009</v>
      </c>
      <c r="IR170" s="6">
        <v>0</v>
      </c>
      <c r="IS170" s="5">
        <v>0</v>
      </c>
      <c r="IT170" s="8">
        <v>0</v>
      </c>
      <c r="IU170" s="6">
        <v>4.1500000000000004</v>
      </c>
      <c r="IV170" s="5">
        <v>75.8</v>
      </c>
      <c r="IW170" s="8">
        <f t="shared" si="1175"/>
        <v>18265.060240963852</v>
      </c>
      <c r="IX170" s="6">
        <v>1.766</v>
      </c>
      <c r="IY170" s="5">
        <v>29.01</v>
      </c>
      <c r="IZ170" s="8">
        <f t="shared" si="1176"/>
        <v>16426.95356738392</v>
      </c>
      <c r="JA170" s="6">
        <f t="shared" si="1177"/>
        <v>427.89800000000002</v>
      </c>
      <c r="JB170" s="8">
        <f t="shared" si="1178"/>
        <v>9217.2699999999986</v>
      </c>
    </row>
    <row r="171" spans="1:262" ht="15" customHeight="1" x14ac:dyDescent="0.3">
      <c r="A171" s="43">
        <v>2016</v>
      </c>
      <c r="B171" s="44" t="s">
        <v>11</v>
      </c>
      <c r="C171" s="6">
        <v>0</v>
      </c>
      <c r="D171" s="5">
        <v>0</v>
      </c>
      <c r="E171" s="8">
        <v>0</v>
      </c>
      <c r="F171" s="6">
        <v>10.77</v>
      </c>
      <c r="G171" s="5">
        <v>214.67</v>
      </c>
      <c r="H171" s="8">
        <f t="shared" si="1162"/>
        <v>19932.2191272052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202.803</v>
      </c>
      <c r="AE171" s="5">
        <v>3519.85</v>
      </c>
      <c r="AF171" s="8">
        <f t="shared" si="1163"/>
        <v>17356.005581771475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0.26</v>
      </c>
      <c r="AW171" s="5">
        <v>5.77</v>
      </c>
      <c r="AX171" s="8">
        <f t="shared" si="1181"/>
        <v>22192.307692307691</v>
      </c>
      <c r="AY171" s="6">
        <v>21.806000000000001</v>
      </c>
      <c r="AZ171" s="5">
        <v>371.37</v>
      </c>
      <c r="BA171" s="8">
        <f t="shared" si="1164"/>
        <v>17030.633770521872</v>
      </c>
      <c r="BB171" s="6">
        <v>0</v>
      </c>
      <c r="BC171" s="5">
        <v>0</v>
      </c>
      <c r="BD171" s="8">
        <f t="shared" si="1165"/>
        <v>0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f t="shared" si="1166"/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6.4669999999999996</v>
      </c>
      <c r="BU171" s="5">
        <v>155.58000000000001</v>
      </c>
      <c r="BV171" s="8">
        <f t="shared" si="1167"/>
        <v>24057.52280810268</v>
      </c>
      <c r="BW171" s="6">
        <v>0</v>
      </c>
      <c r="BX171" s="5">
        <v>0</v>
      </c>
      <c r="BY171" s="8">
        <f t="shared" si="1168"/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>
        <v>9.5000000000000001E-2</v>
      </c>
      <c r="CP171" s="5">
        <v>1.39</v>
      </c>
      <c r="CQ171" s="8">
        <f t="shared" si="1183"/>
        <v>14631.57894736842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0.26200000000000001</v>
      </c>
      <c r="DQ171" s="5">
        <v>15.18</v>
      </c>
      <c r="DR171" s="8">
        <f t="shared" si="1169"/>
        <v>57938.931297709918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43.082999999999998</v>
      </c>
      <c r="DZ171" s="5">
        <v>913.86</v>
      </c>
      <c r="EA171" s="8">
        <f t="shared" si="1170"/>
        <v>21211.614790056406</v>
      </c>
      <c r="EB171" s="6">
        <v>0</v>
      </c>
      <c r="EC171" s="5">
        <v>0</v>
      </c>
      <c r="ED171" s="8">
        <v>0</v>
      </c>
      <c r="EE171" s="6">
        <v>3.8260000000000001</v>
      </c>
      <c r="EF171" s="5">
        <v>59.21</v>
      </c>
      <c r="EG171" s="8">
        <f t="shared" si="1171"/>
        <v>15475.69262937794</v>
      </c>
      <c r="EH171" s="6">
        <v>0</v>
      </c>
      <c r="EI171" s="5">
        <v>0</v>
      </c>
      <c r="EJ171" s="8">
        <v>0</v>
      </c>
      <c r="EK171" s="6">
        <v>0</v>
      </c>
      <c r="EL171" s="5">
        <v>0</v>
      </c>
      <c r="EM171" s="8">
        <v>0</v>
      </c>
      <c r="EN171" s="6">
        <v>0</v>
      </c>
      <c r="EO171" s="5">
        <v>0</v>
      </c>
      <c r="EP171" s="8">
        <v>0</v>
      </c>
      <c r="EQ171" s="6">
        <v>0</v>
      </c>
      <c r="ER171" s="5">
        <v>0</v>
      </c>
      <c r="ES171" s="8">
        <v>0</v>
      </c>
      <c r="ET171" s="6">
        <v>0</v>
      </c>
      <c r="EU171" s="5">
        <v>0</v>
      </c>
      <c r="EV171" s="8">
        <v>0</v>
      </c>
      <c r="EW171" s="6">
        <v>0</v>
      </c>
      <c r="EX171" s="5">
        <v>0</v>
      </c>
      <c r="EY171" s="8">
        <v>0</v>
      </c>
      <c r="EZ171" s="6">
        <v>125.16200000000001</v>
      </c>
      <c r="FA171" s="5">
        <v>2622.52</v>
      </c>
      <c r="FB171" s="8">
        <f t="shared" si="1172"/>
        <v>20953.004905642283</v>
      </c>
      <c r="FC171" s="6">
        <v>73.236000000000004</v>
      </c>
      <c r="FD171" s="5">
        <v>1254.31</v>
      </c>
      <c r="FE171" s="8">
        <f t="shared" si="1173"/>
        <v>17126.959418865037</v>
      </c>
      <c r="FF171" s="6">
        <v>0</v>
      </c>
      <c r="FG171" s="5">
        <v>0</v>
      </c>
      <c r="FH171" s="8">
        <v>0</v>
      </c>
      <c r="FI171" s="6">
        <v>0</v>
      </c>
      <c r="FJ171" s="5">
        <v>0</v>
      </c>
      <c r="FK171" s="8">
        <v>0</v>
      </c>
      <c r="FL171" s="6">
        <v>0</v>
      </c>
      <c r="FM171" s="5">
        <v>0</v>
      </c>
      <c r="FN171" s="8">
        <v>0</v>
      </c>
      <c r="FO171" s="6">
        <v>0</v>
      </c>
      <c r="FP171" s="5">
        <v>0</v>
      </c>
      <c r="FQ171" s="8">
        <v>0</v>
      </c>
      <c r="FR171" s="6">
        <v>0</v>
      </c>
      <c r="FS171" s="5">
        <v>0</v>
      </c>
      <c r="FT171" s="8">
        <v>0</v>
      </c>
      <c r="FU171" s="6">
        <v>0</v>
      </c>
      <c r="FV171" s="5">
        <v>0</v>
      </c>
      <c r="FW171" s="8">
        <v>0</v>
      </c>
      <c r="FX171" s="6">
        <v>0</v>
      </c>
      <c r="FY171" s="5">
        <v>0</v>
      </c>
      <c r="FZ171" s="8">
        <v>0</v>
      </c>
      <c r="GA171" s="6">
        <v>0</v>
      </c>
      <c r="GB171" s="5">
        <v>0</v>
      </c>
      <c r="GC171" s="8">
        <v>0</v>
      </c>
      <c r="GD171" s="6">
        <v>0</v>
      </c>
      <c r="GE171" s="5">
        <v>0</v>
      </c>
      <c r="GF171" s="8">
        <v>0</v>
      </c>
      <c r="GG171" s="6">
        <v>0</v>
      </c>
      <c r="GH171" s="5">
        <v>0</v>
      </c>
      <c r="GI171" s="8">
        <v>0</v>
      </c>
      <c r="GJ171" s="6">
        <v>0</v>
      </c>
      <c r="GK171" s="5">
        <v>0</v>
      </c>
      <c r="GL171" s="8">
        <v>0</v>
      </c>
      <c r="GM171" s="6">
        <v>0</v>
      </c>
      <c r="GN171" s="5">
        <v>0</v>
      </c>
      <c r="GO171" s="8">
        <v>0</v>
      </c>
      <c r="GP171" s="6">
        <v>0</v>
      </c>
      <c r="GQ171" s="5">
        <v>0</v>
      </c>
      <c r="GR171" s="8">
        <v>0</v>
      </c>
      <c r="GS171" s="6">
        <v>0</v>
      </c>
      <c r="GT171" s="5">
        <v>0</v>
      </c>
      <c r="GU171" s="8">
        <v>0</v>
      </c>
      <c r="GV171" s="6">
        <v>0</v>
      </c>
      <c r="GW171" s="5">
        <v>0</v>
      </c>
      <c r="GX171" s="8">
        <v>0</v>
      </c>
      <c r="GY171" s="6">
        <v>0</v>
      </c>
      <c r="GZ171" s="5">
        <v>0</v>
      </c>
      <c r="HA171" s="8">
        <v>0</v>
      </c>
      <c r="HB171" s="6">
        <v>0</v>
      </c>
      <c r="HC171" s="5">
        <v>0</v>
      </c>
      <c r="HD171" s="8">
        <v>0</v>
      </c>
      <c r="HE171" s="6">
        <v>0</v>
      </c>
      <c r="HF171" s="5">
        <v>0</v>
      </c>
      <c r="HG171" s="8">
        <v>0</v>
      </c>
      <c r="HH171" s="6">
        <v>0</v>
      </c>
      <c r="HI171" s="5">
        <v>0</v>
      </c>
      <c r="HJ171" s="8">
        <v>0</v>
      </c>
      <c r="HK171" s="6">
        <v>0</v>
      </c>
      <c r="HL171" s="5">
        <v>0</v>
      </c>
      <c r="HM171" s="8">
        <v>0</v>
      </c>
      <c r="HN171" s="6">
        <v>0</v>
      </c>
      <c r="HO171" s="5">
        <v>0</v>
      </c>
      <c r="HP171" s="8">
        <v>0</v>
      </c>
      <c r="HQ171" s="6">
        <v>0</v>
      </c>
      <c r="HR171" s="5">
        <v>0</v>
      </c>
      <c r="HS171" s="8">
        <v>0</v>
      </c>
      <c r="HT171" s="6">
        <v>0</v>
      </c>
      <c r="HU171" s="5">
        <v>0</v>
      </c>
      <c r="HV171" s="8">
        <v>0</v>
      </c>
      <c r="HW171" s="6">
        <v>0</v>
      </c>
      <c r="HX171" s="5">
        <v>0</v>
      </c>
      <c r="HY171" s="8">
        <v>0</v>
      </c>
      <c r="HZ171" s="6">
        <v>0</v>
      </c>
      <c r="IA171" s="5">
        <v>0</v>
      </c>
      <c r="IB171" s="8">
        <v>0</v>
      </c>
      <c r="IC171" s="6">
        <v>0</v>
      </c>
      <c r="ID171" s="5">
        <v>0</v>
      </c>
      <c r="IE171" s="8">
        <v>0</v>
      </c>
      <c r="IF171" s="6">
        <v>0</v>
      </c>
      <c r="IG171" s="5">
        <v>0</v>
      </c>
      <c r="IH171" s="8">
        <v>0</v>
      </c>
      <c r="II171" s="6">
        <v>0</v>
      </c>
      <c r="IJ171" s="5">
        <v>0</v>
      </c>
      <c r="IK171" s="8">
        <v>0</v>
      </c>
      <c r="IL171" s="6">
        <v>0</v>
      </c>
      <c r="IM171" s="5">
        <v>0</v>
      </c>
      <c r="IN171" s="8">
        <v>0</v>
      </c>
      <c r="IO171" s="6">
        <v>0</v>
      </c>
      <c r="IP171" s="5">
        <v>0</v>
      </c>
      <c r="IQ171" s="8">
        <v>0</v>
      </c>
      <c r="IR171" s="6">
        <v>0</v>
      </c>
      <c r="IS171" s="5">
        <v>0</v>
      </c>
      <c r="IT171" s="8">
        <v>0</v>
      </c>
      <c r="IU171" s="6">
        <v>0.22900000000000001</v>
      </c>
      <c r="IV171" s="5">
        <v>7.94</v>
      </c>
      <c r="IW171" s="8">
        <f t="shared" ref="IW171:IW173" si="1190">IV171/IU171*1000</f>
        <v>34672.489082969434</v>
      </c>
      <c r="IX171" s="6">
        <v>6.7279999999999998</v>
      </c>
      <c r="IY171" s="5">
        <v>317.36</v>
      </c>
      <c r="IZ171" s="8">
        <f t="shared" si="1176"/>
        <v>47170.035671819263</v>
      </c>
      <c r="JA171" s="6">
        <f t="shared" si="1177"/>
        <v>494.72699999999998</v>
      </c>
      <c r="JB171" s="8">
        <f t="shared" si="1178"/>
        <v>9459.01</v>
      </c>
    </row>
    <row r="172" spans="1:262" ht="15" customHeight="1" x14ac:dyDescent="0.3">
      <c r="A172" s="43">
        <v>2016</v>
      </c>
      <c r="B172" s="44" t="s">
        <v>12</v>
      </c>
      <c r="C172" s="6">
        <v>0</v>
      </c>
      <c r="D172" s="5">
        <v>0</v>
      </c>
      <c r="E172" s="8">
        <v>0</v>
      </c>
      <c r="F172" s="6">
        <v>8.9999999999999993E-3</v>
      </c>
      <c r="G172" s="5">
        <v>0.16</v>
      </c>
      <c r="H172" s="8">
        <f t="shared" si="1162"/>
        <v>17777.777777777777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0</v>
      </c>
      <c r="AB172" s="5">
        <v>0</v>
      </c>
      <c r="AC172" s="8">
        <v>0</v>
      </c>
      <c r="AD172" s="6">
        <v>126.58799999999999</v>
      </c>
      <c r="AE172" s="5">
        <v>2378.8000000000002</v>
      </c>
      <c r="AF172" s="8">
        <f t="shared" si="1163"/>
        <v>18791.670616488136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0.34499999999999997</v>
      </c>
      <c r="AZ172" s="5">
        <v>5.51</v>
      </c>
      <c r="BA172" s="8">
        <f t="shared" si="1164"/>
        <v>15971.014492753624</v>
      </c>
      <c r="BB172" s="6">
        <v>0</v>
      </c>
      <c r="BC172" s="5">
        <v>0</v>
      </c>
      <c r="BD172" s="8">
        <f t="shared" si="1165"/>
        <v>0</v>
      </c>
      <c r="BE172" s="6">
        <v>0</v>
      </c>
      <c r="BF172" s="5">
        <v>0</v>
      </c>
      <c r="BG172" s="8">
        <v>0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f t="shared" si="1166"/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5.2270000000000003</v>
      </c>
      <c r="BU172" s="5">
        <v>136.51</v>
      </c>
      <c r="BV172" s="8">
        <f t="shared" si="1167"/>
        <v>26116.319112301506</v>
      </c>
      <c r="BW172" s="6">
        <v>0</v>
      </c>
      <c r="BX172" s="5">
        <v>0</v>
      </c>
      <c r="BY172" s="8">
        <f t="shared" si="1168"/>
        <v>0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>
        <v>5.6000000000000001E-2</v>
      </c>
      <c r="CP172" s="5">
        <v>0.94</v>
      </c>
      <c r="CQ172" s="8">
        <f t="shared" si="1183"/>
        <v>16785.714285714286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v>0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9.8819999999999997</v>
      </c>
      <c r="DZ172" s="5">
        <v>196.33</v>
      </c>
      <c r="EA172" s="8">
        <f t="shared" si="1170"/>
        <v>19867.435741752684</v>
      </c>
      <c r="EB172" s="6">
        <v>0</v>
      </c>
      <c r="EC172" s="5">
        <v>0</v>
      </c>
      <c r="ED172" s="8">
        <v>0</v>
      </c>
      <c r="EE172" s="6">
        <v>3.056</v>
      </c>
      <c r="EF172" s="5">
        <v>57.36</v>
      </c>
      <c r="EG172" s="8">
        <f t="shared" si="1171"/>
        <v>18769.633507853403</v>
      </c>
      <c r="EH172" s="6">
        <v>0</v>
      </c>
      <c r="EI172" s="5">
        <v>0</v>
      </c>
      <c r="EJ172" s="8">
        <v>0</v>
      </c>
      <c r="EK172" s="6">
        <v>0</v>
      </c>
      <c r="EL172" s="5">
        <v>0</v>
      </c>
      <c r="EM172" s="8">
        <v>0</v>
      </c>
      <c r="EN172" s="6">
        <v>0</v>
      </c>
      <c r="EO172" s="5">
        <v>0</v>
      </c>
      <c r="EP172" s="8">
        <v>0</v>
      </c>
      <c r="EQ172" s="6">
        <v>0</v>
      </c>
      <c r="ER172" s="5">
        <v>0</v>
      </c>
      <c r="ES172" s="8">
        <v>0</v>
      </c>
      <c r="ET172" s="6">
        <v>0</v>
      </c>
      <c r="EU172" s="5">
        <v>0</v>
      </c>
      <c r="EV172" s="8">
        <v>0</v>
      </c>
      <c r="EW172" s="6">
        <v>0</v>
      </c>
      <c r="EX172" s="5">
        <v>0</v>
      </c>
      <c r="EY172" s="8">
        <v>0</v>
      </c>
      <c r="EZ172" s="6">
        <v>192.97800000000001</v>
      </c>
      <c r="FA172" s="5">
        <v>3504.81</v>
      </c>
      <c r="FB172" s="8">
        <f t="shared" si="1172"/>
        <v>18161.7075521562</v>
      </c>
      <c r="FC172" s="6">
        <v>24.32</v>
      </c>
      <c r="FD172" s="5">
        <v>523.45000000000005</v>
      </c>
      <c r="FE172" s="8">
        <f t="shared" si="1173"/>
        <v>21523.4375</v>
      </c>
      <c r="FF172" s="6">
        <v>0</v>
      </c>
      <c r="FG172" s="5">
        <v>0</v>
      </c>
      <c r="FH172" s="8">
        <v>0</v>
      </c>
      <c r="FI172" s="6">
        <v>0</v>
      </c>
      <c r="FJ172" s="5">
        <v>0</v>
      </c>
      <c r="FK172" s="8">
        <v>0</v>
      </c>
      <c r="FL172" s="6">
        <v>0</v>
      </c>
      <c r="FM172" s="5">
        <v>0</v>
      </c>
      <c r="FN172" s="8">
        <v>0</v>
      </c>
      <c r="FO172" s="6">
        <v>0.29899999999999999</v>
      </c>
      <c r="FP172" s="5">
        <v>108.35</v>
      </c>
      <c r="FQ172" s="8">
        <f t="shared" si="1185"/>
        <v>362374.5819397993</v>
      </c>
      <c r="FR172" s="6">
        <v>0</v>
      </c>
      <c r="FS172" s="5">
        <v>0</v>
      </c>
      <c r="FT172" s="8">
        <v>0</v>
      </c>
      <c r="FU172" s="6">
        <v>0</v>
      </c>
      <c r="FV172" s="5">
        <v>0</v>
      </c>
      <c r="FW172" s="8">
        <v>0</v>
      </c>
      <c r="FX172" s="6">
        <v>0</v>
      </c>
      <c r="FY172" s="5">
        <v>0</v>
      </c>
      <c r="FZ172" s="8">
        <v>0</v>
      </c>
      <c r="GA172" s="6">
        <v>0</v>
      </c>
      <c r="GB172" s="5">
        <v>0</v>
      </c>
      <c r="GC172" s="8">
        <v>0</v>
      </c>
      <c r="GD172" s="6">
        <v>0</v>
      </c>
      <c r="GE172" s="5">
        <v>0</v>
      </c>
      <c r="GF172" s="8">
        <v>0</v>
      </c>
      <c r="GG172" s="6">
        <v>0</v>
      </c>
      <c r="GH172" s="5">
        <v>0</v>
      </c>
      <c r="GI172" s="8">
        <v>0</v>
      </c>
      <c r="GJ172" s="6">
        <v>0</v>
      </c>
      <c r="GK172" s="5">
        <v>0</v>
      </c>
      <c r="GL172" s="8">
        <v>0</v>
      </c>
      <c r="GM172" s="6">
        <v>0</v>
      </c>
      <c r="GN172" s="5">
        <v>0</v>
      </c>
      <c r="GO172" s="8">
        <v>0</v>
      </c>
      <c r="GP172" s="6">
        <v>0</v>
      </c>
      <c r="GQ172" s="5">
        <v>0</v>
      </c>
      <c r="GR172" s="8">
        <v>0</v>
      </c>
      <c r="GS172" s="6">
        <v>0</v>
      </c>
      <c r="GT172" s="5">
        <v>0</v>
      </c>
      <c r="GU172" s="8">
        <v>0</v>
      </c>
      <c r="GV172" s="6">
        <v>0</v>
      </c>
      <c r="GW172" s="5">
        <v>0</v>
      </c>
      <c r="GX172" s="8">
        <v>0</v>
      </c>
      <c r="GY172" s="6">
        <v>0</v>
      </c>
      <c r="GZ172" s="5">
        <v>0</v>
      </c>
      <c r="HA172" s="8">
        <v>0</v>
      </c>
      <c r="HB172" s="6">
        <v>0</v>
      </c>
      <c r="HC172" s="5">
        <v>0</v>
      </c>
      <c r="HD172" s="8">
        <v>0</v>
      </c>
      <c r="HE172" s="6">
        <v>0</v>
      </c>
      <c r="HF172" s="5">
        <v>0</v>
      </c>
      <c r="HG172" s="8">
        <v>0</v>
      </c>
      <c r="HH172" s="6">
        <v>0</v>
      </c>
      <c r="HI172" s="5">
        <v>0</v>
      </c>
      <c r="HJ172" s="8">
        <v>0</v>
      </c>
      <c r="HK172" s="6">
        <v>0</v>
      </c>
      <c r="HL172" s="5">
        <v>0</v>
      </c>
      <c r="HM172" s="8">
        <v>0</v>
      </c>
      <c r="HN172" s="6">
        <v>0</v>
      </c>
      <c r="HO172" s="5">
        <v>0</v>
      </c>
      <c r="HP172" s="8">
        <v>0</v>
      </c>
      <c r="HQ172" s="6">
        <v>0</v>
      </c>
      <c r="HR172" s="5">
        <v>0</v>
      </c>
      <c r="HS172" s="8">
        <v>0</v>
      </c>
      <c r="HT172" s="6">
        <v>0</v>
      </c>
      <c r="HU172" s="5">
        <v>0</v>
      </c>
      <c r="HV172" s="8">
        <v>0</v>
      </c>
      <c r="HW172" s="6">
        <v>0</v>
      </c>
      <c r="HX172" s="5">
        <v>0</v>
      </c>
      <c r="HY172" s="8">
        <v>0</v>
      </c>
      <c r="HZ172" s="6">
        <v>0</v>
      </c>
      <c r="IA172" s="5">
        <v>0</v>
      </c>
      <c r="IB172" s="8">
        <v>0</v>
      </c>
      <c r="IC172" s="6">
        <v>8.9999999999999993E-3</v>
      </c>
      <c r="ID172" s="5">
        <v>0.16</v>
      </c>
      <c r="IE172" s="8">
        <f t="shared" si="1184"/>
        <v>17777.777777777777</v>
      </c>
      <c r="IF172" s="6">
        <v>0</v>
      </c>
      <c r="IG172" s="5">
        <v>0</v>
      </c>
      <c r="IH172" s="8">
        <v>0</v>
      </c>
      <c r="II172" s="6">
        <v>0</v>
      </c>
      <c r="IJ172" s="5">
        <v>0</v>
      </c>
      <c r="IK172" s="8">
        <v>0</v>
      </c>
      <c r="IL172" s="6">
        <v>0</v>
      </c>
      <c r="IM172" s="5">
        <v>0</v>
      </c>
      <c r="IN172" s="8">
        <v>0</v>
      </c>
      <c r="IO172" s="6">
        <v>0</v>
      </c>
      <c r="IP172" s="5">
        <v>0</v>
      </c>
      <c r="IQ172" s="8">
        <v>0</v>
      </c>
      <c r="IR172" s="6">
        <v>0</v>
      </c>
      <c r="IS172" s="5">
        <v>0</v>
      </c>
      <c r="IT172" s="8">
        <v>0</v>
      </c>
      <c r="IU172" s="6">
        <v>72.019000000000005</v>
      </c>
      <c r="IV172" s="5">
        <v>1197.24</v>
      </c>
      <c r="IW172" s="8">
        <f t="shared" si="1190"/>
        <v>16623.946458573431</v>
      </c>
      <c r="IX172" s="6">
        <v>1.0229999999999999</v>
      </c>
      <c r="IY172" s="5">
        <v>31.97</v>
      </c>
      <c r="IZ172" s="8">
        <f t="shared" si="1176"/>
        <v>31251.221896383187</v>
      </c>
      <c r="JA172" s="6">
        <f t="shared" si="1177"/>
        <v>435.81099999999998</v>
      </c>
      <c r="JB172" s="8">
        <f t="shared" si="1178"/>
        <v>8141.59</v>
      </c>
    </row>
    <row r="173" spans="1:262" ht="15" customHeight="1" x14ac:dyDescent="0.3">
      <c r="A173" s="43">
        <v>2016</v>
      </c>
      <c r="B173" s="44" t="s">
        <v>13</v>
      </c>
      <c r="C173" s="6">
        <v>0</v>
      </c>
      <c r="D173" s="5">
        <v>0</v>
      </c>
      <c r="E173" s="8">
        <v>0</v>
      </c>
      <c r="F173" s="6">
        <v>7.5659999999999998</v>
      </c>
      <c r="G173" s="5">
        <v>364.6</v>
      </c>
      <c r="H173" s="8">
        <f t="shared" si="1162"/>
        <v>48189.267776896646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150.54400000000001</v>
      </c>
      <c r="AE173" s="5">
        <v>2807.91</v>
      </c>
      <c r="AF173" s="8">
        <f t="shared" si="1163"/>
        <v>18651.75629716229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0.4</v>
      </c>
      <c r="AZ173" s="5">
        <v>0.9</v>
      </c>
      <c r="BA173" s="8">
        <f t="shared" si="1164"/>
        <v>2250</v>
      </c>
      <c r="BB173" s="6">
        <v>0</v>
      </c>
      <c r="BC173" s="5">
        <v>0</v>
      </c>
      <c r="BD173" s="8">
        <f t="shared" si="1165"/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f t="shared" si="1166"/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8.673</v>
      </c>
      <c r="BU173" s="5">
        <v>221.29</v>
      </c>
      <c r="BV173" s="8">
        <f t="shared" si="1167"/>
        <v>25514.816095929895</v>
      </c>
      <c r="BW173" s="6">
        <v>0</v>
      </c>
      <c r="BX173" s="5">
        <v>0</v>
      </c>
      <c r="BY173" s="8">
        <f t="shared" si="1168"/>
        <v>0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>
        <v>9.5000000000000001E-2</v>
      </c>
      <c r="CP173" s="5">
        <v>1.37</v>
      </c>
      <c r="CQ173" s="8">
        <f t="shared" si="1183"/>
        <v>14421.052631578948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4.95</v>
      </c>
      <c r="DZ173" s="5">
        <v>142.04</v>
      </c>
      <c r="EA173" s="8">
        <f t="shared" si="1170"/>
        <v>28694.949494949491</v>
      </c>
      <c r="EB173" s="6">
        <v>0</v>
      </c>
      <c r="EC173" s="5">
        <v>0</v>
      </c>
      <c r="ED173" s="8">
        <v>0</v>
      </c>
      <c r="EE173" s="6">
        <v>8.3759999999999994</v>
      </c>
      <c r="EF173" s="5">
        <v>156.53</v>
      </c>
      <c r="EG173" s="8">
        <f t="shared" si="1171"/>
        <v>18687.917860553967</v>
      </c>
      <c r="EH173" s="6">
        <v>0</v>
      </c>
      <c r="EI173" s="5">
        <v>0</v>
      </c>
      <c r="EJ173" s="8">
        <v>0</v>
      </c>
      <c r="EK173" s="6">
        <v>0</v>
      </c>
      <c r="EL173" s="5">
        <v>0</v>
      </c>
      <c r="EM173" s="8">
        <v>0</v>
      </c>
      <c r="EN173" s="6">
        <v>0</v>
      </c>
      <c r="EO173" s="5">
        <v>0</v>
      </c>
      <c r="EP173" s="8">
        <v>0</v>
      </c>
      <c r="EQ173" s="6">
        <v>0</v>
      </c>
      <c r="ER173" s="5">
        <v>0</v>
      </c>
      <c r="ES173" s="8">
        <v>0</v>
      </c>
      <c r="ET173" s="6">
        <v>0</v>
      </c>
      <c r="EU173" s="5">
        <v>0</v>
      </c>
      <c r="EV173" s="8">
        <v>0</v>
      </c>
      <c r="EW173" s="6">
        <v>0</v>
      </c>
      <c r="EX173" s="5">
        <v>0</v>
      </c>
      <c r="EY173" s="8">
        <v>0</v>
      </c>
      <c r="EZ173" s="6">
        <v>103.202</v>
      </c>
      <c r="FA173" s="5">
        <v>1676.68</v>
      </c>
      <c r="FB173" s="8">
        <f t="shared" si="1172"/>
        <v>16246.584368519991</v>
      </c>
      <c r="FC173" s="6">
        <v>62.627000000000002</v>
      </c>
      <c r="FD173" s="5">
        <v>1364.03</v>
      </c>
      <c r="FE173" s="8">
        <f t="shared" si="1173"/>
        <v>21780.222587701788</v>
      </c>
      <c r="FF173" s="6">
        <v>0</v>
      </c>
      <c r="FG173" s="5">
        <v>0</v>
      </c>
      <c r="FH173" s="8">
        <v>0</v>
      </c>
      <c r="FI173" s="6">
        <v>0</v>
      </c>
      <c r="FJ173" s="5">
        <v>0</v>
      </c>
      <c r="FK173" s="8">
        <v>0</v>
      </c>
      <c r="FL173" s="6">
        <v>0</v>
      </c>
      <c r="FM173" s="5">
        <v>0</v>
      </c>
      <c r="FN173" s="8">
        <v>0</v>
      </c>
      <c r="FO173" s="6">
        <v>0</v>
      </c>
      <c r="FP173" s="5">
        <v>0</v>
      </c>
      <c r="FQ173" s="8">
        <v>0</v>
      </c>
      <c r="FR173" s="6">
        <v>0</v>
      </c>
      <c r="FS173" s="5">
        <v>0</v>
      </c>
      <c r="FT173" s="8">
        <v>0</v>
      </c>
      <c r="FU173" s="6">
        <v>0</v>
      </c>
      <c r="FV173" s="5">
        <v>0</v>
      </c>
      <c r="FW173" s="8">
        <v>0</v>
      </c>
      <c r="FX173" s="6">
        <v>0</v>
      </c>
      <c r="FY173" s="5">
        <v>0</v>
      </c>
      <c r="FZ173" s="8">
        <v>0</v>
      </c>
      <c r="GA173" s="6">
        <v>0</v>
      </c>
      <c r="GB173" s="5">
        <v>0</v>
      </c>
      <c r="GC173" s="8">
        <v>0</v>
      </c>
      <c r="GD173" s="6">
        <v>0</v>
      </c>
      <c r="GE173" s="5">
        <v>0</v>
      </c>
      <c r="GF173" s="8">
        <v>0</v>
      </c>
      <c r="GG173" s="6">
        <v>0</v>
      </c>
      <c r="GH173" s="5">
        <v>0</v>
      </c>
      <c r="GI173" s="8">
        <v>0</v>
      </c>
      <c r="GJ173" s="6">
        <v>0</v>
      </c>
      <c r="GK173" s="5">
        <v>0</v>
      </c>
      <c r="GL173" s="8">
        <v>0</v>
      </c>
      <c r="GM173" s="6">
        <v>0</v>
      </c>
      <c r="GN173" s="5">
        <v>0</v>
      </c>
      <c r="GO173" s="8">
        <v>0</v>
      </c>
      <c r="GP173" s="6">
        <v>0</v>
      </c>
      <c r="GQ173" s="5">
        <v>0</v>
      </c>
      <c r="GR173" s="8">
        <v>0</v>
      </c>
      <c r="GS173" s="6">
        <v>0</v>
      </c>
      <c r="GT173" s="5">
        <v>0</v>
      </c>
      <c r="GU173" s="8">
        <v>0</v>
      </c>
      <c r="GV173" s="6">
        <v>0</v>
      </c>
      <c r="GW173" s="5">
        <v>0</v>
      </c>
      <c r="GX173" s="8">
        <v>0</v>
      </c>
      <c r="GY173" s="6">
        <v>0</v>
      </c>
      <c r="GZ173" s="5">
        <v>0</v>
      </c>
      <c r="HA173" s="8">
        <v>0</v>
      </c>
      <c r="HB173" s="6">
        <v>0</v>
      </c>
      <c r="HC173" s="5">
        <v>0</v>
      </c>
      <c r="HD173" s="8">
        <v>0</v>
      </c>
      <c r="HE173" s="6">
        <v>0</v>
      </c>
      <c r="HF173" s="5">
        <v>0</v>
      </c>
      <c r="HG173" s="8">
        <v>0</v>
      </c>
      <c r="HH173" s="6">
        <v>0</v>
      </c>
      <c r="HI173" s="5">
        <v>0</v>
      </c>
      <c r="HJ173" s="8">
        <v>0</v>
      </c>
      <c r="HK173" s="6">
        <v>0</v>
      </c>
      <c r="HL173" s="5">
        <v>0</v>
      </c>
      <c r="HM173" s="8">
        <v>0</v>
      </c>
      <c r="HN173" s="6">
        <v>0</v>
      </c>
      <c r="HO173" s="5">
        <v>0</v>
      </c>
      <c r="HP173" s="8">
        <v>0</v>
      </c>
      <c r="HQ173" s="6">
        <v>0</v>
      </c>
      <c r="HR173" s="5">
        <v>0</v>
      </c>
      <c r="HS173" s="8">
        <v>0</v>
      </c>
      <c r="HT173" s="6">
        <v>0.4</v>
      </c>
      <c r="HU173" s="5">
        <v>7.67</v>
      </c>
      <c r="HV173" s="8">
        <f t="shared" si="1180"/>
        <v>19174.999999999996</v>
      </c>
      <c r="HW173" s="6">
        <v>0</v>
      </c>
      <c r="HX173" s="5">
        <v>0</v>
      </c>
      <c r="HY173" s="8">
        <v>0</v>
      </c>
      <c r="HZ173" s="6">
        <v>0</v>
      </c>
      <c r="IA173" s="5">
        <v>0</v>
      </c>
      <c r="IB173" s="8">
        <v>0</v>
      </c>
      <c r="IC173" s="6">
        <v>0</v>
      </c>
      <c r="ID173" s="5">
        <v>0</v>
      </c>
      <c r="IE173" s="8">
        <v>0</v>
      </c>
      <c r="IF173" s="6">
        <v>0</v>
      </c>
      <c r="IG173" s="5">
        <v>0</v>
      </c>
      <c r="IH173" s="8">
        <v>0</v>
      </c>
      <c r="II173" s="6">
        <v>0</v>
      </c>
      <c r="IJ173" s="5">
        <v>0</v>
      </c>
      <c r="IK173" s="8">
        <v>0</v>
      </c>
      <c r="IL173" s="6">
        <v>0</v>
      </c>
      <c r="IM173" s="5">
        <v>0</v>
      </c>
      <c r="IN173" s="8">
        <v>0</v>
      </c>
      <c r="IO173" s="6">
        <v>11.006</v>
      </c>
      <c r="IP173" s="5">
        <v>402.35</v>
      </c>
      <c r="IQ173" s="8">
        <f t="shared" si="1179"/>
        <v>36557.332364164999</v>
      </c>
      <c r="IR173" s="6">
        <v>0</v>
      </c>
      <c r="IS173" s="5">
        <v>0</v>
      </c>
      <c r="IT173" s="8">
        <v>0</v>
      </c>
      <c r="IU173" s="6">
        <v>1.427</v>
      </c>
      <c r="IV173" s="5">
        <v>26.01</v>
      </c>
      <c r="IW173" s="8">
        <f t="shared" si="1190"/>
        <v>18227.049754730204</v>
      </c>
      <c r="IX173" s="6">
        <v>36.192</v>
      </c>
      <c r="IY173" s="5">
        <v>612.74</v>
      </c>
      <c r="IZ173" s="8">
        <f t="shared" si="1176"/>
        <v>16930.260831122901</v>
      </c>
      <c r="JA173" s="6">
        <f t="shared" si="1177"/>
        <v>395.45800000000008</v>
      </c>
      <c r="JB173" s="8">
        <f t="shared" si="1178"/>
        <v>7784.12</v>
      </c>
    </row>
    <row r="174" spans="1:262" ht="15" customHeight="1" thickBot="1" x14ac:dyDescent="0.35">
      <c r="A174" s="50"/>
      <c r="B174" s="51" t="s">
        <v>14</v>
      </c>
      <c r="C174" s="35">
        <f t="shared" ref="C174:D174" si="1191">SUM(C162:C173)</f>
        <v>0</v>
      </c>
      <c r="D174" s="34">
        <f t="shared" si="1191"/>
        <v>0</v>
      </c>
      <c r="E174" s="36"/>
      <c r="F174" s="35">
        <f t="shared" ref="F174:G174" si="1192">SUM(F162:F173)</f>
        <v>199.26500000000001</v>
      </c>
      <c r="G174" s="34">
        <f t="shared" si="1192"/>
        <v>2760.58</v>
      </c>
      <c r="H174" s="36"/>
      <c r="I174" s="35">
        <f t="shared" ref="I174:J174" si="1193">SUM(I162:I173)</f>
        <v>0</v>
      </c>
      <c r="J174" s="34">
        <f t="shared" si="1193"/>
        <v>0</v>
      </c>
      <c r="K174" s="36"/>
      <c r="L174" s="35">
        <f t="shared" ref="L174:M174" si="1194">SUM(L162:L173)</f>
        <v>0</v>
      </c>
      <c r="M174" s="34">
        <f t="shared" si="1194"/>
        <v>0</v>
      </c>
      <c r="N174" s="36"/>
      <c r="O174" s="35">
        <f t="shared" ref="O174:P174" si="1195">SUM(O162:O173)</f>
        <v>0</v>
      </c>
      <c r="P174" s="34">
        <f t="shared" si="1195"/>
        <v>0</v>
      </c>
      <c r="Q174" s="36"/>
      <c r="R174" s="35">
        <f t="shared" ref="R174:S174" si="1196">SUM(R162:R173)</f>
        <v>0</v>
      </c>
      <c r="S174" s="34">
        <f t="shared" si="1196"/>
        <v>0</v>
      </c>
      <c r="T174" s="36"/>
      <c r="U174" s="35">
        <f t="shared" ref="U174:V174" si="1197">SUM(U162:U173)</f>
        <v>0</v>
      </c>
      <c r="V174" s="34">
        <f t="shared" si="1197"/>
        <v>0</v>
      </c>
      <c r="W174" s="36"/>
      <c r="X174" s="35">
        <f t="shared" ref="X174:Y174" si="1198">SUM(X162:X173)</f>
        <v>0</v>
      </c>
      <c r="Y174" s="34">
        <f t="shared" si="1198"/>
        <v>0</v>
      </c>
      <c r="Z174" s="36"/>
      <c r="AA174" s="35">
        <f t="shared" ref="AA174:AB174" si="1199">SUM(AA162:AA173)</f>
        <v>0</v>
      </c>
      <c r="AB174" s="34">
        <f t="shared" si="1199"/>
        <v>0</v>
      </c>
      <c r="AC174" s="36"/>
      <c r="AD174" s="35">
        <f t="shared" ref="AD174:AE174" si="1200">SUM(AD162:AD173)</f>
        <v>2960.9479999999999</v>
      </c>
      <c r="AE174" s="34">
        <f t="shared" si="1200"/>
        <v>51816.880000000005</v>
      </c>
      <c r="AF174" s="36"/>
      <c r="AG174" s="35">
        <f t="shared" ref="AG174:AH174" si="1201">SUM(AG162:AG173)</f>
        <v>0</v>
      </c>
      <c r="AH174" s="34">
        <f t="shared" si="1201"/>
        <v>0</v>
      </c>
      <c r="AI174" s="36"/>
      <c r="AJ174" s="35">
        <f t="shared" ref="AJ174:AK174" si="1202">SUM(AJ162:AJ173)</f>
        <v>0</v>
      </c>
      <c r="AK174" s="34">
        <f t="shared" si="1202"/>
        <v>0</v>
      </c>
      <c r="AL174" s="36"/>
      <c r="AM174" s="35">
        <f t="shared" ref="AM174:AN174" si="1203">SUM(AM162:AM173)</f>
        <v>0</v>
      </c>
      <c r="AN174" s="34">
        <f t="shared" si="1203"/>
        <v>0</v>
      </c>
      <c r="AO174" s="36"/>
      <c r="AP174" s="35">
        <f t="shared" ref="AP174:AQ174" si="1204">SUM(AP162:AP173)</f>
        <v>0.03</v>
      </c>
      <c r="AQ174" s="34">
        <f t="shared" si="1204"/>
        <v>1.01</v>
      </c>
      <c r="AR174" s="36"/>
      <c r="AS174" s="35">
        <f t="shared" ref="AS174:AT174" si="1205">SUM(AS162:AS173)</f>
        <v>0</v>
      </c>
      <c r="AT174" s="34">
        <f t="shared" si="1205"/>
        <v>0</v>
      </c>
      <c r="AU174" s="36"/>
      <c r="AV174" s="35">
        <f t="shared" ref="AV174:AW174" si="1206">SUM(AV162:AV173)</f>
        <v>0.36499999999999999</v>
      </c>
      <c r="AW174" s="34">
        <f t="shared" si="1206"/>
        <v>7.8699999999999992</v>
      </c>
      <c r="AX174" s="36"/>
      <c r="AY174" s="35">
        <f t="shared" ref="AY174:AZ174" si="1207">SUM(AY162:AY173)</f>
        <v>63.558</v>
      </c>
      <c r="AZ174" s="34">
        <f t="shared" si="1207"/>
        <v>1004.6299999999999</v>
      </c>
      <c r="BA174" s="36"/>
      <c r="BB174" s="35">
        <f t="shared" ref="BB174:BC174" si="1208">SUM(BB162:BB173)</f>
        <v>0</v>
      </c>
      <c r="BC174" s="34">
        <f t="shared" si="1208"/>
        <v>0</v>
      </c>
      <c r="BD174" s="36"/>
      <c r="BE174" s="35">
        <f t="shared" ref="BE174:BF174" si="1209">SUM(BE162:BE173)</f>
        <v>0</v>
      </c>
      <c r="BF174" s="34">
        <f t="shared" si="1209"/>
        <v>0</v>
      </c>
      <c r="BG174" s="36"/>
      <c r="BH174" s="35">
        <f t="shared" ref="BH174:BI174" si="1210">SUM(BH162:BH173)</f>
        <v>0</v>
      </c>
      <c r="BI174" s="34">
        <f t="shared" si="1210"/>
        <v>0</v>
      </c>
      <c r="BJ174" s="36"/>
      <c r="BK174" s="35">
        <f t="shared" ref="BK174:BL174" si="1211">SUM(BK162:BK173)</f>
        <v>0</v>
      </c>
      <c r="BL174" s="34">
        <f t="shared" si="1211"/>
        <v>0</v>
      </c>
      <c r="BM174" s="36"/>
      <c r="BN174" s="35">
        <f t="shared" ref="BN174:BO174" si="1212">SUM(BN162:BN173)</f>
        <v>76.867000000000004</v>
      </c>
      <c r="BO174" s="34">
        <f t="shared" si="1212"/>
        <v>1221.5</v>
      </c>
      <c r="BP174" s="36"/>
      <c r="BQ174" s="35">
        <f t="shared" ref="BQ174:BR174" si="1213">SUM(BQ162:BQ173)</f>
        <v>0</v>
      </c>
      <c r="BR174" s="34">
        <f t="shared" si="1213"/>
        <v>0</v>
      </c>
      <c r="BS174" s="36"/>
      <c r="BT174" s="35">
        <f t="shared" ref="BT174:BU174" si="1214">SUM(BT162:BT173)</f>
        <v>97.009</v>
      </c>
      <c r="BU174" s="34">
        <f t="shared" si="1214"/>
        <v>2266.4100000000003</v>
      </c>
      <c r="BV174" s="36"/>
      <c r="BW174" s="35">
        <f t="shared" ref="BW174:BX174" si="1215">SUM(BW162:BW173)</f>
        <v>0</v>
      </c>
      <c r="BX174" s="34">
        <f t="shared" si="1215"/>
        <v>0</v>
      </c>
      <c r="BY174" s="36"/>
      <c r="BZ174" s="35">
        <f>SUM(BZ162:BZ173)</f>
        <v>0</v>
      </c>
      <c r="CA174" s="34">
        <f>SUM(CA162:CA173)</f>
        <v>0</v>
      </c>
      <c r="CB174" s="36"/>
      <c r="CC174" s="35">
        <f t="shared" ref="CC174:CD174" si="1216">SUM(CC162:CC173)</f>
        <v>0</v>
      </c>
      <c r="CD174" s="34">
        <f t="shared" si="1216"/>
        <v>0</v>
      </c>
      <c r="CE174" s="36"/>
      <c r="CF174" s="35">
        <f t="shared" ref="CF174:CG174" si="1217">SUM(CF162:CF173)</f>
        <v>0</v>
      </c>
      <c r="CG174" s="34">
        <f t="shared" si="1217"/>
        <v>0</v>
      </c>
      <c r="CH174" s="36"/>
      <c r="CI174" s="35">
        <f t="shared" ref="CI174:CJ174" si="1218">SUM(CI162:CI173)</f>
        <v>0</v>
      </c>
      <c r="CJ174" s="34">
        <f t="shared" si="1218"/>
        <v>0</v>
      </c>
      <c r="CK174" s="36"/>
      <c r="CL174" s="35">
        <f t="shared" ref="CL174:CM174" si="1219">SUM(CL162:CL173)</f>
        <v>0</v>
      </c>
      <c r="CM174" s="34">
        <f t="shared" si="1219"/>
        <v>0</v>
      </c>
      <c r="CN174" s="36"/>
      <c r="CO174" s="35">
        <f t="shared" ref="CO174:CP174" si="1220">SUM(CO162:CO173)</f>
        <v>0.83200000000000007</v>
      </c>
      <c r="CP174" s="34">
        <f t="shared" si="1220"/>
        <v>47.16</v>
      </c>
      <c r="CQ174" s="36"/>
      <c r="CR174" s="35">
        <f t="shared" ref="CR174:CS174" si="1221">SUM(CR162:CR173)</f>
        <v>0</v>
      </c>
      <c r="CS174" s="34">
        <f t="shared" si="1221"/>
        <v>0</v>
      </c>
      <c r="CT174" s="36"/>
      <c r="CU174" s="35">
        <f t="shared" ref="CU174:CV174" si="1222">SUM(CU162:CU173)</f>
        <v>0</v>
      </c>
      <c r="CV174" s="34">
        <f t="shared" si="1222"/>
        <v>0</v>
      </c>
      <c r="CW174" s="36"/>
      <c r="CX174" s="35">
        <f t="shared" ref="CX174:CY174" si="1223">SUM(CX162:CX173)</f>
        <v>0</v>
      </c>
      <c r="CY174" s="34">
        <f t="shared" si="1223"/>
        <v>0</v>
      </c>
      <c r="CZ174" s="36"/>
      <c r="DA174" s="35">
        <f t="shared" ref="DA174:DB174" si="1224">SUM(DA162:DA173)</f>
        <v>0</v>
      </c>
      <c r="DB174" s="34">
        <f t="shared" si="1224"/>
        <v>0</v>
      </c>
      <c r="DC174" s="36"/>
      <c r="DD174" s="35">
        <f t="shared" ref="DD174:DE174" si="1225">SUM(DD162:DD173)</f>
        <v>0</v>
      </c>
      <c r="DE174" s="34">
        <f t="shared" si="1225"/>
        <v>0</v>
      </c>
      <c r="DF174" s="36"/>
      <c r="DG174" s="35">
        <f t="shared" ref="DG174:DH174" si="1226">SUM(DG162:DG173)</f>
        <v>0</v>
      </c>
      <c r="DH174" s="34">
        <f t="shared" si="1226"/>
        <v>0</v>
      </c>
      <c r="DI174" s="36"/>
      <c r="DJ174" s="35">
        <f t="shared" ref="DJ174:DK174" si="1227">SUM(DJ162:DJ173)</f>
        <v>0</v>
      </c>
      <c r="DK174" s="34">
        <f t="shared" si="1227"/>
        <v>0</v>
      </c>
      <c r="DL174" s="36"/>
      <c r="DM174" s="35">
        <f t="shared" ref="DM174:DN174" si="1228">SUM(DM162:DM173)</f>
        <v>0</v>
      </c>
      <c r="DN174" s="34">
        <f t="shared" si="1228"/>
        <v>0</v>
      </c>
      <c r="DO174" s="36"/>
      <c r="DP174" s="35">
        <f t="shared" ref="DP174:DQ174" si="1229">SUM(DP162:DP173)</f>
        <v>0.98499999999999999</v>
      </c>
      <c r="DQ174" s="34">
        <f t="shared" si="1229"/>
        <v>58.86</v>
      </c>
      <c r="DR174" s="36"/>
      <c r="DS174" s="35">
        <f t="shared" ref="DS174:DT174" si="1230">SUM(DS162:DS173)</f>
        <v>0</v>
      </c>
      <c r="DT174" s="34">
        <f t="shared" si="1230"/>
        <v>0</v>
      </c>
      <c r="DU174" s="36"/>
      <c r="DV174" s="35">
        <f t="shared" ref="DV174:DW174" si="1231">SUM(DV162:DV173)</f>
        <v>0</v>
      </c>
      <c r="DW174" s="34">
        <f t="shared" si="1231"/>
        <v>0</v>
      </c>
      <c r="DX174" s="36"/>
      <c r="DY174" s="35">
        <f t="shared" ref="DY174:DZ174" si="1232">SUM(DY162:DY173)</f>
        <v>32638.888000000003</v>
      </c>
      <c r="DZ174" s="34">
        <f t="shared" si="1232"/>
        <v>6314.37</v>
      </c>
      <c r="EA174" s="36"/>
      <c r="EB174" s="35">
        <f t="shared" ref="EB174:EC174" si="1233">SUM(EB162:EB173)</f>
        <v>0</v>
      </c>
      <c r="EC174" s="34">
        <f t="shared" si="1233"/>
        <v>0</v>
      </c>
      <c r="ED174" s="36"/>
      <c r="EE174" s="35">
        <f t="shared" ref="EE174:EF174" si="1234">SUM(EE162:EE173)</f>
        <v>90.268000000000001</v>
      </c>
      <c r="EF174" s="34">
        <f t="shared" si="1234"/>
        <v>1620.7999999999997</v>
      </c>
      <c r="EG174" s="36"/>
      <c r="EH174" s="35">
        <f t="shared" ref="EH174:EI174" si="1235">SUM(EH162:EH173)</f>
        <v>0</v>
      </c>
      <c r="EI174" s="34">
        <f t="shared" si="1235"/>
        <v>0</v>
      </c>
      <c r="EJ174" s="36"/>
      <c r="EK174" s="35">
        <f t="shared" ref="EK174:EL174" si="1236">SUM(EK162:EK173)</f>
        <v>0</v>
      </c>
      <c r="EL174" s="34">
        <f t="shared" si="1236"/>
        <v>0</v>
      </c>
      <c r="EM174" s="36"/>
      <c r="EN174" s="35">
        <f t="shared" ref="EN174:EO174" si="1237">SUM(EN162:EN173)</f>
        <v>0</v>
      </c>
      <c r="EO174" s="34">
        <f t="shared" si="1237"/>
        <v>0</v>
      </c>
      <c r="EP174" s="36"/>
      <c r="EQ174" s="35">
        <f t="shared" ref="EQ174:ER174" si="1238">SUM(EQ162:EQ173)</f>
        <v>0</v>
      </c>
      <c r="ER174" s="34">
        <f t="shared" si="1238"/>
        <v>0</v>
      </c>
      <c r="ES174" s="36"/>
      <c r="ET174" s="35">
        <f t="shared" ref="ET174:EU174" si="1239">SUM(ET162:ET173)</f>
        <v>2E-3</v>
      </c>
      <c r="EU174" s="34">
        <f t="shared" si="1239"/>
        <v>0.02</v>
      </c>
      <c r="EV174" s="36"/>
      <c r="EW174" s="35">
        <f t="shared" ref="EW174:EX174" si="1240">SUM(EW162:EW173)</f>
        <v>0</v>
      </c>
      <c r="EX174" s="34">
        <f t="shared" si="1240"/>
        <v>0</v>
      </c>
      <c r="EY174" s="36"/>
      <c r="EZ174" s="35">
        <f t="shared" ref="EZ174:FA174" si="1241">SUM(EZ162:EZ173)</f>
        <v>1711.6980000000001</v>
      </c>
      <c r="FA174" s="34">
        <f t="shared" si="1241"/>
        <v>30658.240000000002</v>
      </c>
      <c r="FB174" s="36"/>
      <c r="FC174" s="35">
        <f t="shared" ref="FC174:FD174" si="1242">SUM(FC162:FC173)</f>
        <v>1394.1109999999999</v>
      </c>
      <c r="FD174" s="34">
        <f t="shared" si="1242"/>
        <v>24972.739999999998</v>
      </c>
      <c r="FE174" s="36"/>
      <c r="FF174" s="35">
        <f t="shared" ref="FF174:FG174" si="1243">SUM(FF162:FF173)</f>
        <v>0</v>
      </c>
      <c r="FG174" s="34">
        <f t="shared" si="1243"/>
        <v>0</v>
      </c>
      <c r="FH174" s="36"/>
      <c r="FI174" s="35">
        <f t="shared" ref="FI174:FJ174" si="1244">SUM(FI162:FI173)</f>
        <v>0</v>
      </c>
      <c r="FJ174" s="34">
        <f t="shared" si="1244"/>
        <v>0</v>
      </c>
      <c r="FK174" s="36"/>
      <c r="FL174" s="35">
        <f t="shared" ref="FL174:FM174" si="1245">SUM(FL162:FL173)</f>
        <v>0</v>
      </c>
      <c r="FM174" s="34">
        <f t="shared" si="1245"/>
        <v>0</v>
      </c>
      <c r="FN174" s="36"/>
      <c r="FO174" s="35">
        <f t="shared" ref="FO174:FP174" si="1246">SUM(FO162:FO173)</f>
        <v>0.31900000000000001</v>
      </c>
      <c r="FP174" s="34">
        <f t="shared" si="1246"/>
        <v>115.36999999999999</v>
      </c>
      <c r="FQ174" s="36"/>
      <c r="FR174" s="35">
        <f t="shared" ref="FR174:FS174" si="1247">SUM(FR162:FR173)</f>
        <v>0</v>
      </c>
      <c r="FS174" s="34">
        <f t="shared" si="1247"/>
        <v>0</v>
      </c>
      <c r="FT174" s="36"/>
      <c r="FU174" s="35">
        <f t="shared" ref="FU174:FV174" si="1248">SUM(FU162:FU173)</f>
        <v>0</v>
      </c>
      <c r="FV174" s="34">
        <f t="shared" si="1248"/>
        <v>0</v>
      </c>
      <c r="FW174" s="36"/>
      <c r="FX174" s="35">
        <f t="shared" ref="FX174:FY174" si="1249">SUM(FX162:FX173)</f>
        <v>0.54999999999999993</v>
      </c>
      <c r="FY174" s="34">
        <f t="shared" si="1249"/>
        <v>30.34</v>
      </c>
      <c r="FZ174" s="36"/>
      <c r="GA174" s="35">
        <f t="shared" ref="GA174:GB174" si="1250">SUM(GA162:GA173)</f>
        <v>0</v>
      </c>
      <c r="GB174" s="34">
        <f t="shared" si="1250"/>
        <v>0</v>
      </c>
      <c r="GC174" s="36"/>
      <c r="GD174" s="35">
        <f t="shared" ref="GD174:GE174" si="1251">SUM(GD162:GD173)</f>
        <v>5.0000000000000001E-3</v>
      </c>
      <c r="GE174" s="34">
        <f t="shared" si="1251"/>
        <v>0.05</v>
      </c>
      <c r="GF174" s="36"/>
      <c r="GG174" s="35">
        <f t="shared" ref="GG174:GH174" si="1252">SUM(GG162:GG173)</f>
        <v>0</v>
      </c>
      <c r="GH174" s="34">
        <f t="shared" si="1252"/>
        <v>0</v>
      </c>
      <c r="GI174" s="36"/>
      <c r="GJ174" s="35">
        <f t="shared" ref="GJ174:GK174" si="1253">SUM(GJ162:GJ173)</f>
        <v>5.0000000000000001E-3</v>
      </c>
      <c r="GK174" s="34">
        <f t="shared" si="1253"/>
        <v>0.19</v>
      </c>
      <c r="GL174" s="36"/>
      <c r="GM174" s="35">
        <f t="shared" ref="GM174:GN174" si="1254">SUM(GM162:GM173)</f>
        <v>0</v>
      </c>
      <c r="GN174" s="34">
        <f t="shared" si="1254"/>
        <v>0</v>
      </c>
      <c r="GO174" s="36"/>
      <c r="GP174" s="35">
        <f t="shared" ref="GP174:GQ174" si="1255">SUM(GP162:GP173)</f>
        <v>0</v>
      </c>
      <c r="GQ174" s="34">
        <f t="shared" si="1255"/>
        <v>0</v>
      </c>
      <c r="GR174" s="36"/>
      <c r="GS174" s="35">
        <f t="shared" ref="GS174:GT174" si="1256">SUM(GS162:GS173)</f>
        <v>0</v>
      </c>
      <c r="GT174" s="34">
        <f t="shared" si="1256"/>
        <v>0</v>
      </c>
      <c r="GU174" s="36"/>
      <c r="GV174" s="35">
        <f t="shared" ref="GV174:GW174" si="1257">SUM(GV162:GV173)</f>
        <v>0</v>
      </c>
      <c r="GW174" s="34">
        <f t="shared" si="1257"/>
        <v>0</v>
      </c>
      <c r="GX174" s="36"/>
      <c r="GY174" s="35">
        <f t="shared" ref="GY174:GZ174" si="1258">SUM(GY162:GY173)</f>
        <v>0</v>
      </c>
      <c r="GZ174" s="34">
        <f t="shared" si="1258"/>
        <v>0</v>
      </c>
      <c r="HA174" s="36"/>
      <c r="HB174" s="35">
        <f t="shared" ref="HB174:HC174" si="1259">SUM(HB162:HB173)</f>
        <v>0</v>
      </c>
      <c r="HC174" s="34">
        <f t="shared" si="1259"/>
        <v>0</v>
      </c>
      <c r="HD174" s="36"/>
      <c r="HE174" s="35">
        <f t="shared" ref="HE174:HF174" si="1260">SUM(HE162:HE173)</f>
        <v>0</v>
      </c>
      <c r="HF174" s="34">
        <f t="shared" si="1260"/>
        <v>0</v>
      </c>
      <c r="HG174" s="36"/>
      <c r="HH174" s="35">
        <f t="shared" ref="HH174:HI174" si="1261">SUM(HH162:HH173)</f>
        <v>0</v>
      </c>
      <c r="HI174" s="34">
        <f t="shared" si="1261"/>
        <v>0</v>
      </c>
      <c r="HJ174" s="36"/>
      <c r="HK174" s="35">
        <f t="shared" ref="HK174:HL174" si="1262">SUM(HK162:HK173)</f>
        <v>0</v>
      </c>
      <c r="HL174" s="34">
        <f t="shared" si="1262"/>
        <v>0</v>
      </c>
      <c r="HM174" s="36"/>
      <c r="HN174" s="35">
        <f t="shared" ref="HN174:HO174" si="1263">SUM(HN162:HN173)</f>
        <v>0</v>
      </c>
      <c r="HO174" s="34">
        <f t="shared" si="1263"/>
        <v>0</v>
      </c>
      <c r="HP174" s="36"/>
      <c r="HQ174" s="35">
        <f t="shared" ref="HQ174:HR174" si="1264">SUM(HQ162:HQ173)</f>
        <v>0</v>
      </c>
      <c r="HR174" s="34">
        <f t="shared" si="1264"/>
        <v>0</v>
      </c>
      <c r="HS174" s="36"/>
      <c r="HT174" s="35">
        <f t="shared" ref="HT174:HU174" si="1265">SUM(HT162:HT173)</f>
        <v>1.9250000000000003</v>
      </c>
      <c r="HU174" s="34">
        <f t="shared" si="1265"/>
        <v>38.76</v>
      </c>
      <c r="HV174" s="36"/>
      <c r="HW174" s="35">
        <f t="shared" ref="HW174:HX174" si="1266">SUM(HW162:HW173)</f>
        <v>0</v>
      </c>
      <c r="HX174" s="34">
        <f t="shared" si="1266"/>
        <v>0</v>
      </c>
      <c r="HY174" s="36"/>
      <c r="HZ174" s="35">
        <f t="shared" ref="HZ174:IA174" si="1267">SUM(HZ162:HZ173)</f>
        <v>0</v>
      </c>
      <c r="IA174" s="34">
        <f t="shared" si="1267"/>
        <v>0</v>
      </c>
      <c r="IB174" s="36"/>
      <c r="IC174" s="35">
        <f t="shared" ref="IC174:ID174" si="1268">SUM(IC162:IC173)</f>
        <v>2.6999999999999996E-2</v>
      </c>
      <c r="ID174" s="34">
        <f t="shared" si="1268"/>
        <v>0.42000000000000004</v>
      </c>
      <c r="IE174" s="36"/>
      <c r="IF174" s="35">
        <f t="shared" ref="IF174:IG174" si="1269">SUM(IF162:IF173)</f>
        <v>0</v>
      </c>
      <c r="IG174" s="34">
        <f t="shared" si="1269"/>
        <v>0</v>
      </c>
      <c r="IH174" s="36"/>
      <c r="II174" s="35">
        <f t="shared" ref="II174:IJ174" si="1270">SUM(II162:II173)</f>
        <v>0</v>
      </c>
      <c r="IJ174" s="34">
        <f t="shared" si="1270"/>
        <v>0</v>
      </c>
      <c r="IK174" s="36"/>
      <c r="IL174" s="35">
        <f t="shared" ref="IL174:IM174" si="1271">SUM(IL162:IL173)</f>
        <v>0</v>
      </c>
      <c r="IM174" s="34">
        <f t="shared" si="1271"/>
        <v>0</v>
      </c>
      <c r="IN174" s="36"/>
      <c r="IO174" s="35">
        <f t="shared" ref="IO174:IP174" si="1272">SUM(IO162:IO173)</f>
        <v>116.14200000000001</v>
      </c>
      <c r="IP174" s="34">
        <f t="shared" si="1272"/>
        <v>1807.7399999999998</v>
      </c>
      <c r="IQ174" s="36"/>
      <c r="IR174" s="35">
        <f t="shared" ref="IR174:IS174" si="1273">SUM(IR162:IR173)</f>
        <v>0</v>
      </c>
      <c r="IS174" s="34">
        <f t="shared" si="1273"/>
        <v>0</v>
      </c>
      <c r="IT174" s="36"/>
      <c r="IU174" s="35">
        <f t="shared" ref="IU174:IV174" si="1274">SUM(IU162:IU173)</f>
        <v>140.98699999999999</v>
      </c>
      <c r="IV174" s="34">
        <f t="shared" si="1274"/>
        <v>2516.1300000000006</v>
      </c>
      <c r="IW174" s="36"/>
      <c r="IX174" s="35">
        <f t="shared" ref="IX174:IY174" si="1275">SUM(IX162:IX173)</f>
        <v>102.041</v>
      </c>
      <c r="IY174" s="34">
        <f t="shared" si="1275"/>
        <v>1976.3100000000002</v>
      </c>
      <c r="IZ174" s="36"/>
      <c r="JA174" s="35">
        <f t="shared" si="1177"/>
        <v>39596.826999999997</v>
      </c>
      <c r="JB174" s="36">
        <f t="shared" si="1178"/>
        <v>129236.38</v>
      </c>
    </row>
    <row r="175" spans="1:262" ht="15" customHeight="1" x14ac:dyDescent="0.3">
      <c r="A175" s="43">
        <v>2017</v>
      </c>
      <c r="B175" s="44" t="s">
        <v>2</v>
      </c>
      <c r="C175" s="6">
        <v>0</v>
      </c>
      <c r="D175" s="5">
        <v>0</v>
      </c>
      <c r="E175" s="8">
        <v>0</v>
      </c>
      <c r="F175" s="6">
        <v>64.25</v>
      </c>
      <c r="G175" s="5">
        <v>253.18</v>
      </c>
      <c r="H175" s="8">
        <f t="shared" ref="H175:H185" si="1276">G175/F175*1000</f>
        <v>3940.5447470817121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332.07900000000001</v>
      </c>
      <c r="AE175" s="5">
        <v>6598.34</v>
      </c>
      <c r="AF175" s="8">
        <f t="shared" ref="AF175:AF186" si="1277">AE175/AD175*1000</f>
        <v>19869.790019844677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f t="shared" ref="BD175:BD186" si="1278">IF(BB175=0,0,BC175/BB175*1000)</f>
        <v>0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f t="shared" ref="BM175:BM186" si="1279">IF(BK175=0,0,BL175/BK175*1000)</f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4.49</v>
      </c>
      <c r="BU175" s="5">
        <v>119</v>
      </c>
      <c r="BV175" s="8">
        <f t="shared" ref="BV175:BV186" si="1280">BU175/BT175*1000</f>
        <v>26503.340757238304</v>
      </c>
      <c r="BW175" s="6">
        <v>0</v>
      </c>
      <c r="BX175" s="5">
        <v>0</v>
      </c>
      <c r="BY175" s="8">
        <f t="shared" ref="BY175:BY186" si="1281">IF(BW175=0,0,BX175/BW175*1000)</f>
        <v>0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1.9E-2</v>
      </c>
      <c r="CP175" s="5">
        <v>0.27</v>
      </c>
      <c r="CQ175" s="8">
        <f t="shared" ref="CQ175:CQ177" si="1282">CP175/CO175*1000</f>
        <v>14210.526315789475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0</v>
      </c>
      <c r="DW175" s="5">
        <v>0</v>
      </c>
      <c r="DX175" s="8">
        <v>0</v>
      </c>
      <c r="DY175" s="6">
        <v>9.2089999999999996</v>
      </c>
      <c r="DZ175" s="5">
        <v>76.069999999999993</v>
      </c>
      <c r="EA175" s="8">
        <f t="shared" ref="EA175:EA186" si="1283">DZ175/DY175*1000</f>
        <v>8260.3974372896082</v>
      </c>
      <c r="EB175" s="6">
        <v>0</v>
      </c>
      <c r="EC175" s="5">
        <v>0</v>
      </c>
      <c r="ED175" s="8">
        <v>0</v>
      </c>
      <c r="EE175" s="6">
        <v>28.885000000000002</v>
      </c>
      <c r="EF175" s="5">
        <v>700.02</v>
      </c>
      <c r="EG175" s="8">
        <f t="shared" ref="EG175:EG186" si="1284">EF175/EE175*1000</f>
        <v>24234.723905141072</v>
      </c>
      <c r="EH175" s="6">
        <v>0</v>
      </c>
      <c r="EI175" s="5">
        <v>0</v>
      </c>
      <c r="EJ175" s="8">
        <v>0</v>
      </c>
      <c r="EK175" s="6">
        <v>0</v>
      </c>
      <c r="EL175" s="5">
        <v>0</v>
      </c>
      <c r="EM175" s="8">
        <v>0</v>
      </c>
      <c r="EN175" s="6">
        <v>0</v>
      </c>
      <c r="EO175" s="5">
        <v>0</v>
      </c>
      <c r="EP175" s="8">
        <v>0</v>
      </c>
      <c r="EQ175" s="6">
        <v>0</v>
      </c>
      <c r="ER175" s="5">
        <v>0</v>
      </c>
      <c r="ES175" s="8">
        <v>0</v>
      </c>
      <c r="ET175" s="6">
        <v>0</v>
      </c>
      <c r="EU175" s="5">
        <v>0</v>
      </c>
      <c r="EV175" s="8">
        <v>0</v>
      </c>
      <c r="EW175" s="6">
        <v>0</v>
      </c>
      <c r="EX175" s="5">
        <v>0</v>
      </c>
      <c r="EY175" s="8">
        <v>0</v>
      </c>
      <c r="EZ175" s="6">
        <v>37.475999999999999</v>
      </c>
      <c r="FA175" s="5">
        <v>583.98</v>
      </c>
      <c r="FB175" s="8">
        <f t="shared" ref="FB175:FB186" si="1285">FA175/EZ175*1000</f>
        <v>15582.772974703812</v>
      </c>
      <c r="FC175" s="6">
        <v>106.934</v>
      </c>
      <c r="FD175" s="5">
        <v>957.27</v>
      </c>
      <c r="FE175" s="8">
        <f t="shared" ref="FE175:FE186" si="1286">FD175/FC175*1000</f>
        <v>8951.9703742495367</v>
      </c>
      <c r="FF175" s="6">
        <v>0</v>
      </c>
      <c r="FG175" s="5">
        <v>0</v>
      </c>
      <c r="FH175" s="8">
        <v>0</v>
      </c>
      <c r="FI175" s="6">
        <v>0</v>
      </c>
      <c r="FJ175" s="5">
        <v>0</v>
      </c>
      <c r="FK175" s="8">
        <v>0</v>
      </c>
      <c r="FL175" s="6">
        <v>0</v>
      </c>
      <c r="FM175" s="5">
        <v>0</v>
      </c>
      <c r="FN175" s="8">
        <v>0</v>
      </c>
      <c r="FO175" s="6">
        <v>0</v>
      </c>
      <c r="FP175" s="5">
        <v>0</v>
      </c>
      <c r="FQ175" s="8">
        <v>0</v>
      </c>
      <c r="FR175" s="6">
        <v>0</v>
      </c>
      <c r="FS175" s="5">
        <v>0</v>
      </c>
      <c r="FT175" s="8">
        <v>0</v>
      </c>
      <c r="FU175" s="6">
        <v>0</v>
      </c>
      <c r="FV175" s="5">
        <v>0</v>
      </c>
      <c r="FW175" s="8">
        <v>0</v>
      </c>
      <c r="FX175" s="6">
        <v>0</v>
      </c>
      <c r="FY175" s="5">
        <v>0</v>
      </c>
      <c r="FZ175" s="8">
        <v>0</v>
      </c>
      <c r="GA175" s="6">
        <v>0</v>
      </c>
      <c r="GB175" s="5">
        <v>0</v>
      </c>
      <c r="GC175" s="8">
        <v>0</v>
      </c>
      <c r="GD175" s="6">
        <v>0</v>
      </c>
      <c r="GE175" s="5">
        <v>0</v>
      </c>
      <c r="GF175" s="8">
        <v>0</v>
      </c>
      <c r="GG175" s="6">
        <v>0</v>
      </c>
      <c r="GH175" s="5">
        <v>0</v>
      </c>
      <c r="GI175" s="8">
        <v>0</v>
      </c>
      <c r="GJ175" s="6">
        <v>0</v>
      </c>
      <c r="GK175" s="5">
        <v>0</v>
      </c>
      <c r="GL175" s="8">
        <v>0</v>
      </c>
      <c r="GM175" s="6">
        <v>0</v>
      </c>
      <c r="GN175" s="5">
        <v>0</v>
      </c>
      <c r="GO175" s="8">
        <v>0</v>
      </c>
      <c r="GP175" s="6">
        <v>0</v>
      </c>
      <c r="GQ175" s="5">
        <v>0</v>
      </c>
      <c r="GR175" s="8">
        <v>0</v>
      </c>
      <c r="GS175" s="6">
        <v>0</v>
      </c>
      <c r="GT175" s="5">
        <v>0</v>
      </c>
      <c r="GU175" s="8">
        <v>0</v>
      </c>
      <c r="GV175" s="6">
        <v>0</v>
      </c>
      <c r="GW175" s="5">
        <v>0</v>
      </c>
      <c r="GX175" s="8">
        <v>0</v>
      </c>
      <c r="GY175" s="6">
        <v>0</v>
      </c>
      <c r="GZ175" s="5">
        <v>0</v>
      </c>
      <c r="HA175" s="8">
        <v>0</v>
      </c>
      <c r="HB175" s="6">
        <v>0</v>
      </c>
      <c r="HC175" s="5">
        <v>0</v>
      </c>
      <c r="HD175" s="8">
        <v>0</v>
      </c>
      <c r="HE175" s="6">
        <v>0</v>
      </c>
      <c r="HF175" s="5">
        <v>0</v>
      </c>
      <c r="HG175" s="8">
        <v>0</v>
      </c>
      <c r="HH175" s="6">
        <v>0</v>
      </c>
      <c r="HI175" s="5">
        <v>0</v>
      </c>
      <c r="HJ175" s="8">
        <v>0</v>
      </c>
      <c r="HK175" s="6">
        <v>0</v>
      </c>
      <c r="HL175" s="5">
        <v>0</v>
      </c>
      <c r="HM175" s="8">
        <v>0</v>
      </c>
      <c r="HN175" s="6">
        <v>0</v>
      </c>
      <c r="HO175" s="5">
        <v>0</v>
      </c>
      <c r="HP175" s="8">
        <v>0</v>
      </c>
      <c r="HQ175" s="6">
        <v>0</v>
      </c>
      <c r="HR175" s="5">
        <v>0</v>
      </c>
      <c r="HS175" s="8">
        <v>0</v>
      </c>
      <c r="HT175" s="6">
        <v>0</v>
      </c>
      <c r="HU175" s="5">
        <v>0</v>
      </c>
      <c r="HV175" s="8">
        <v>0</v>
      </c>
      <c r="HW175" s="6">
        <v>0</v>
      </c>
      <c r="HX175" s="5">
        <v>0</v>
      </c>
      <c r="HY175" s="8">
        <v>0</v>
      </c>
      <c r="HZ175" s="6">
        <v>0</v>
      </c>
      <c r="IA175" s="5">
        <v>0</v>
      </c>
      <c r="IB175" s="8">
        <v>0</v>
      </c>
      <c r="IC175" s="6">
        <v>0</v>
      </c>
      <c r="ID175" s="5">
        <v>0</v>
      </c>
      <c r="IE175" s="8">
        <v>0</v>
      </c>
      <c r="IF175" s="6">
        <v>0</v>
      </c>
      <c r="IG175" s="5">
        <v>0</v>
      </c>
      <c r="IH175" s="8">
        <v>0</v>
      </c>
      <c r="II175" s="6">
        <v>0</v>
      </c>
      <c r="IJ175" s="5">
        <v>0</v>
      </c>
      <c r="IK175" s="8">
        <v>0</v>
      </c>
      <c r="IL175" s="6">
        <v>0</v>
      </c>
      <c r="IM175" s="5">
        <v>0</v>
      </c>
      <c r="IN175" s="8">
        <v>0</v>
      </c>
      <c r="IO175" s="6">
        <v>0</v>
      </c>
      <c r="IP175" s="5">
        <v>0</v>
      </c>
      <c r="IQ175" s="8">
        <v>0</v>
      </c>
      <c r="IR175" s="6">
        <v>0</v>
      </c>
      <c r="IS175" s="5">
        <v>0</v>
      </c>
      <c r="IT175" s="8">
        <v>0</v>
      </c>
      <c r="IU175" s="6">
        <v>1.98</v>
      </c>
      <c r="IV175" s="5">
        <v>49.74</v>
      </c>
      <c r="IW175" s="8">
        <f t="shared" ref="IW175:IW186" si="1287">IV175/IU175*1000</f>
        <v>25121.21212121212</v>
      </c>
      <c r="IX175" s="6">
        <v>5.5</v>
      </c>
      <c r="IY175" s="5">
        <v>134.87</v>
      </c>
      <c r="IZ175" s="8">
        <f t="shared" ref="IZ175:IZ186" si="1288">IY175/IX175*1000</f>
        <v>24521.818181818184</v>
      </c>
      <c r="JA175" s="6">
        <f t="shared" ref="JA175:JA187" si="1289">SUM(C175,F175,I175,L175,R175,U175,X175,AD175,AM175,AP175,AS175,AV175,AY175,BE175,BH175,BN175,BQ175,CC175,CL175,CO175,CR175,CU175,CX175,DD175,DG175,DJ175,DM175,DP175,DS175,DV175,DY175,EB175,EE175,EH175,EQ175,ET175,EW175,EZ175,FC175,FF175,FI175,FL175,FO175,FR175,FU175,FX175,GA175,GG175,GM175,GV175,GY175,HB175,HE175,HH175,HK175,HN175,BT175,HQ175,HT175,HW175,HZ175,IC175,IF175,II175,IL175,IO175,IR175,IU175,IX175+AJ175+CF175+DA175)+GD175+GJ175+GS175+BZ175</f>
        <v>590.822</v>
      </c>
      <c r="JB175" s="8">
        <f t="shared" ref="JB175:JB187" si="1290">SUM(D175,G175,J175,M175,S175,V175,Y175,AE175,AN175,AQ175,AT175,AW175,AZ175,BF175,BI175,BO175,BR175,CD175,CM175,CP175,CS175,CV175,CY175,DE175,DH175,DK175,DN175,DQ175,DT175,DW175,DZ175,EC175,EF175,EI175,ER175,EU175,EX175,FA175,FD175,FG175,FJ175,FM175,FP175,FS175,FV175,FY175,GB175,GH175,GN175,GW175,GZ175,HC175,HF175,HI175,HL175,HO175,BU175,HR175,HU175,HX175,IA175,ID175,IG175,IJ175,IM175,IP175,IS175,IV175,IY175+AK175+CG175+DB175)+GE175+GK175+GT175+CA175</f>
        <v>9472.7400000000016</v>
      </c>
    </row>
    <row r="176" spans="1:262" ht="15" customHeight="1" x14ac:dyDescent="0.3">
      <c r="A176" s="43">
        <v>2017</v>
      </c>
      <c r="B176" s="44" t="s">
        <v>3</v>
      </c>
      <c r="C176" s="6">
        <v>0</v>
      </c>
      <c r="D176" s="5">
        <v>0</v>
      </c>
      <c r="E176" s="8">
        <v>0</v>
      </c>
      <c r="F176" s="6">
        <v>43.95</v>
      </c>
      <c r="G176" s="5">
        <v>167.69</v>
      </c>
      <c r="H176" s="8">
        <f t="shared" si="1276"/>
        <v>3815.4721274175195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123.6</v>
      </c>
      <c r="AE176" s="5">
        <v>2336.19</v>
      </c>
      <c r="AF176" s="8">
        <f t="shared" si="1277"/>
        <v>18901.213592233009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0.5</v>
      </c>
      <c r="AW176" s="5">
        <v>13.24</v>
      </c>
      <c r="AX176" s="8">
        <f t="shared" ref="AX176" si="1291">AW176/AV176*1000</f>
        <v>26480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f t="shared" si="1278"/>
        <v>0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f t="shared" si="1279"/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3.391</v>
      </c>
      <c r="BU176" s="5">
        <v>78.83</v>
      </c>
      <c r="BV176" s="8">
        <f t="shared" si="1280"/>
        <v>23246.829843703919</v>
      </c>
      <c r="BW176" s="6">
        <v>0</v>
      </c>
      <c r="BX176" s="5">
        <v>0</v>
      </c>
      <c r="BY176" s="8">
        <f t="shared" si="1281"/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0</v>
      </c>
      <c r="DW176" s="5">
        <v>0</v>
      </c>
      <c r="DX176" s="8">
        <v>0</v>
      </c>
      <c r="DY176" s="6">
        <v>36.314999999999998</v>
      </c>
      <c r="DZ176" s="5">
        <v>425.55</v>
      </c>
      <c r="EA176" s="8">
        <f t="shared" si="1283"/>
        <v>11718.298223874433</v>
      </c>
      <c r="EB176" s="6">
        <v>0</v>
      </c>
      <c r="EC176" s="5">
        <v>0</v>
      </c>
      <c r="ED176" s="8">
        <v>0</v>
      </c>
      <c r="EE176" s="6">
        <v>2.512</v>
      </c>
      <c r="EF176" s="5">
        <v>33.200000000000003</v>
      </c>
      <c r="EG176" s="8">
        <f t="shared" si="1284"/>
        <v>13216.560509554141</v>
      </c>
      <c r="EH176" s="6">
        <v>0</v>
      </c>
      <c r="EI176" s="5">
        <v>0</v>
      </c>
      <c r="EJ176" s="8">
        <v>0</v>
      </c>
      <c r="EK176" s="6">
        <v>0</v>
      </c>
      <c r="EL176" s="5">
        <v>0</v>
      </c>
      <c r="EM176" s="8">
        <v>0</v>
      </c>
      <c r="EN176" s="6">
        <v>0</v>
      </c>
      <c r="EO176" s="5">
        <v>0</v>
      </c>
      <c r="EP176" s="8">
        <v>0</v>
      </c>
      <c r="EQ176" s="6">
        <v>0</v>
      </c>
      <c r="ER176" s="5">
        <v>0</v>
      </c>
      <c r="ES176" s="8">
        <v>0</v>
      </c>
      <c r="ET176" s="6">
        <v>0</v>
      </c>
      <c r="EU176" s="5">
        <v>0</v>
      </c>
      <c r="EV176" s="8">
        <v>0</v>
      </c>
      <c r="EW176" s="6">
        <v>0</v>
      </c>
      <c r="EX176" s="5">
        <v>0</v>
      </c>
      <c r="EY176" s="8">
        <v>0</v>
      </c>
      <c r="EZ176" s="6">
        <v>72.665000000000006</v>
      </c>
      <c r="FA176" s="5">
        <v>1189.42</v>
      </c>
      <c r="FB176" s="8">
        <f t="shared" si="1285"/>
        <v>16368.540562856946</v>
      </c>
      <c r="FC176" s="6">
        <v>130.96199999999999</v>
      </c>
      <c r="FD176" s="5">
        <v>1125.19</v>
      </c>
      <c r="FE176" s="8">
        <f t="shared" si="1286"/>
        <v>8591.7288984590959</v>
      </c>
      <c r="FF176" s="6">
        <v>0</v>
      </c>
      <c r="FG176" s="5">
        <v>0</v>
      </c>
      <c r="FH176" s="8">
        <v>0</v>
      </c>
      <c r="FI176" s="6">
        <v>0</v>
      </c>
      <c r="FJ176" s="5">
        <v>0</v>
      </c>
      <c r="FK176" s="8">
        <v>0</v>
      </c>
      <c r="FL176" s="6">
        <v>0</v>
      </c>
      <c r="FM176" s="5">
        <v>0</v>
      </c>
      <c r="FN176" s="8">
        <v>0</v>
      </c>
      <c r="FO176" s="6">
        <v>0</v>
      </c>
      <c r="FP176" s="5">
        <v>0</v>
      </c>
      <c r="FQ176" s="8">
        <v>0</v>
      </c>
      <c r="FR176" s="6">
        <v>0</v>
      </c>
      <c r="FS176" s="5">
        <v>0</v>
      </c>
      <c r="FT176" s="8">
        <v>0</v>
      </c>
      <c r="FU176" s="6">
        <v>0</v>
      </c>
      <c r="FV176" s="5">
        <v>0</v>
      </c>
      <c r="FW176" s="8">
        <v>0</v>
      </c>
      <c r="FX176" s="6">
        <v>0</v>
      </c>
      <c r="FY176" s="5">
        <v>0</v>
      </c>
      <c r="FZ176" s="8">
        <v>0</v>
      </c>
      <c r="GA176" s="6">
        <v>0</v>
      </c>
      <c r="GB176" s="5">
        <v>0</v>
      </c>
      <c r="GC176" s="8">
        <v>0</v>
      </c>
      <c r="GD176" s="6">
        <v>0</v>
      </c>
      <c r="GE176" s="5">
        <v>0</v>
      </c>
      <c r="GF176" s="8">
        <v>0</v>
      </c>
      <c r="GG176" s="6">
        <v>0</v>
      </c>
      <c r="GH176" s="5">
        <v>0</v>
      </c>
      <c r="GI176" s="8">
        <v>0</v>
      </c>
      <c r="GJ176" s="6">
        <v>0</v>
      </c>
      <c r="GK176" s="5">
        <v>0</v>
      </c>
      <c r="GL176" s="8">
        <v>0</v>
      </c>
      <c r="GM176" s="6">
        <v>0</v>
      </c>
      <c r="GN176" s="5">
        <v>0</v>
      </c>
      <c r="GO176" s="8">
        <v>0</v>
      </c>
      <c r="GP176" s="6">
        <v>0</v>
      </c>
      <c r="GQ176" s="5">
        <v>0</v>
      </c>
      <c r="GR176" s="8">
        <v>0</v>
      </c>
      <c r="GS176" s="6">
        <v>2.9000000000000001E-2</v>
      </c>
      <c r="GT176" s="5">
        <v>2.52</v>
      </c>
      <c r="GU176" s="8">
        <f t="shared" ref="GU176" si="1292">GT176/GS176*1000</f>
        <v>86896.551724137928</v>
      </c>
      <c r="GV176" s="6">
        <v>0</v>
      </c>
      <c r="GW176" s="5">
        <v>0</v>
      </c>
      <c r="GX176" s="8">
        <v>0</v>
      </c>
      <c r="GY176" s="6">
        <v>0</v>
      </c>
      <c r="GZ176" s="5">
        <v>0</v>
      </c>
      <c r="HA176" s="8">
        <v>0</v>
      </c>
      <c r="HB176" s="6">
        <v>0</v>
      </c>
      <c r="HC176" s="5">
        <v>0</v>
      </c>
      <c r="HD176" s="8">
        <v>0</v>
      </c>
      <c r="HE176" s="6">
        <v>0</v>
      </c>
      <c r="HF176" s="5">
        <v>0</v>
      </c>
      <c r="HG176" s="8">
        <v>0</v>
      </c>
      <c r="HH176" s="6">
        <v>0</v>
      </c>
      <c r="HI176" s="5">
        <v>0</v>
      </c>
      <c r="HJ176" s="8">
        <v>0</v>
      </c>
      <c r="HK176" s="6">
        <v>0</v>
      </c>
      <c r="HL176" s="5">
        <v>0</v>
      </c>
      <c r="HM176" s="8">
        <v>0</v>
      </c>
      <c r="HN176" s="6">
        <v>0</v>
      </c>
      <c r="HO176" s="5">
        <v>0</v>
      </c>
      <c r="HP176" s="8">
        <v>0</v>
      </c>
      <c r="HQ176" s="6">
        <v>0</v>
      </c>
      <c r="HR176" s="5">
        <v>0</v>
      </c>
      <c r="HS176" s="8">
        <v>0</v>
      </c>
      <c r="HT176" s="6">
        <v>0</v>
      </c>
      <c r="HU176" s="5">
        <v>0</v>
      </c>
      <c r="HV176" s="8">
        <v>0</v>
      </c>
      <c r="HW176" s="6">
        <v>0</v>
      </c>
      <c r="HX176" s="5">
        <v>0</v>
      </c>
      <c r="HY176" s="8">
        <v>0</v>
      </c>
      <c r="HZ176" s="6">
        <v>0</v>
      </c>
      <c r="IA176" s="5">
        <v>0</v>
      </c>
      <c r="IB176" s="8">
        <v>0</v>
      </c>
      <c r="IC176" s="6">
        <v>0</v>
      </c>
      <c r="ID176" s="5">
        <v>0</v>
      </c>
      <c r="IE176" s="8">
        <v>0</v>
      </c>
      <c r="IF176" s="6">
        <v>0</v>
      </c>
      <c r="IG176" s="5">
        <v>0</v>
      </c>
      <c r="IH176" s="8">
        <v>0</v>
      </c>
      <c r="II176" s="6">
        <v>0</v>
      </c>
      <c r="IJ176" s="5">
        <v>0</v>
      </c>
      <c r="IK176" s="8">
        <v>0</v>
      </c>
      <c r="IL176" s="6">
        <v>0</v>
      </c>
      <c r="IM176" s="5">
        <v>0</v>
      </c>
      <c r="IN176" s="8">
        <v>0</v>
      </c>
      <c r="IO176" s="6">
        <v>0</v>
      </c>
      <c r="IP176" s="5">
        <v>0</v>
      </c>
      <c r="IQ176" s="8">
        <v>0</v>
      </c>
      <c r="IR176" s="6">
        <v>0</v>
      </c>
      <c r="IS176" s="5">
        <v>0</v>
      </c>
      <c r="IT176" s="8">
        <v>0</v>
      </c>
      <c r="IU176" s="6">
        <v>69.450999999999993</v>
      </c>
      <c r="IV176" s="5">
        <v>991.59</v>
      </c>
      <c r="IW176" s="8">
        <f t="shared" si="1287"/>
        <v>14277.548199449975</v>
      </c>
      <c r="IX176" s="6">
        <v>9.7579999999999991</v>
      </c>
      <c r="IY176" s="5">
        <v>126.56</v>
      </c>
      <c r="IZ176" s="8">
        <f t="shared" si="1288"/>
        <v>12969.87087517934</v>
      </c>
      <c r="JA176" s="6">
        <f t="shared" si="1289"/>
        <v>493.13299999999998</v>
      </c>
      <c r="JB176" s="8">
        <f t="shared" si="1290"/>
        <v>6489.9800000000005</v>
      </c>
    </row>
    <row r="177" spans="1:262" ht="15" customHeight="1" x14ac:dyDescent="0.3">
      <c r="A177" s="43">
        <v>2017</v>
      </c>
      <c r="B177" s="44" t="s">
        <v>4</v>
      </c>
      <c r="C177" s="6">
        <v>0</v>
      </c>
      <c r="D177" s="5">
        <v>0</v>
      </c>
      <c r="E177" s="8">
        <v>0</v>
      </c>
      <c r="F177" s="6">
        <v>2.2650000000000001</v>
      </c>
      <c r="G177" s="5">
        <v>46.05</v>
      </c>
      <c r="H177" s="8">
        <f t="shared" si="1276"/>
        <v>20331.125827814569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510.49</v>
      </c>
      <c r="AE177" s="5">
        <v>8590.35</v>
      </c>
      <c r="AF177" s="8">
        <f t="shared" si="1277"/>
        <v>16827.655781699934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f t="shared" si="1278"/>
        <v>0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f t="shared" si="1279"/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18.763999999999999</v>
      </c>
      <c r="BU177" s="5">
        <v>252.63</v>
      </c>
      <c r="BV177" s="8">
        <f t="shared" si="1280"/>
        <v>13463.547218077169</v>
      </c>
      <c r="BW177" s="6">
        <v>0</v>
      </c>
      <c r="BX177" s="5">
        <v>0</v>
      </c>
      <c r="BY177" s="8">
        <f t="shared" si="1281"/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>
        <v>1.4</v>
      </c>
      <c r="CP177" s="5">
        <v>30.01</v>
      </c>
      <c r="CQ177" s="8">
        <f t="shared" si="1282"/>
        <v>21435.714285714286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0</v>
      </c>
      <c r="DW177" s="5">
        <v>0</v>
      </c>
      <c r="DX177" s="8">
        <v>0</v>
      </c>
      <c r="DY177" s="6">
        <v>21.067</v>
      </c>
      <c r="DZ177" s="5">
        <v>558.77</v>
      </c>
      <c r="EA177" s="8">
        <f t="shared" si="1283"/>
        <v>26523.472729861867</v>
      </c>
      <c r="EB177" s="6">
        <v>0</v>
      </c>
      <c r="EC177" s="5">
        <v>0</v>
      </c>
      <c r="ED177" s="8">
        <v>0</v>
      </c>
      <c r="EE177" s="6">
        <v>13.574999999999999</v>
      </c>
      <c r="EF177" s="5">
        <v>216.32</v>
      </c>
      <c r="EG177" s="8">
        <f t="shared" si="1284"/>
        <v>15935.174953959484</v>
      </c>
      <c r="EH177" s="6">
        <v>0</v>
      </c>
      <c r="EI177" s="5">
        <v>0</v>
      </c>
      <c r="EJ177" s="8">
        <v>0</v>
      </c>
      <c r="EK177" s="6">
        <v>0</v>
      </c>
      <c r="EL177" s="5">
        <v>0</v>
      </c>
      <c r="EM177" s="8">
        <v>0</v>
      </c>
      <c r="EN177" s="6">
        <v>0</v>
      </c>
      <c r="EO177" s="5">
        <v>0</v>
      </c>
      <c r="EP177" s="8">
        <v>0</v>
      </c>
      <c r="EQ177" s="6">
        <v>0</v>
      </c>
      <c r="ER177" s="5">
        <v>0</v>
      </c>
      <c r="ES177" s="8">
        <v>0</v>
      </c>
      <c r="ET177" s="6">
        <v>0</v>
      </c>
      <c r="EU177" s="5">
        <v>0</v>
      </c>
      <c r="EV177" s="8">
        <v>0</v>
      </c>
      <c r="EW177" s="6">
        <v>0</v>
      </c>
      <c r="EX177" s="5">
        <v>0</v>
      </c>
      <c r="EY177" s="8">
        <v>0</v>
      </c>
      <c r="EZ177" s="6">
        <v>107.42700000000001</v>
      </c>
      <c r="FA177" s="5">
        <v>1502.73</v>
      </c>
      <c r="FB177" s="8">
        <f t="shared" si="1285"/>
        <v>13988.382808791086</v>
      </c>
      <c r="FC177" s="6">
        <v>108.28700000000001</v>
      </c>
      <c r="FD177" s="5">
        <v>867.59</v>
      </c>
      <c r="FE177" s="8">
        <f t="shared" si="1286"/>
        <v>8011.9497261905863</v>
      </c>
      <c r="FF177" s="6">
        <v>0</v>
      </c>
      <c r="FG177" s="5">
        <v>0</v>
      </c>
      <c r="FH177" s="8">
        <v>0</v>
      </c>
      <c r="FI177" s="6">
        <v>0</v>
      </c>
      <c r="FJ177" s="5">
        <v>0</v>
      </c>
      <c r="FK177" s="8">
        <v>0</v>
      </c>
      <c r="FL177" s="6">
        <v>0</v>
      </c>
      <c r="FM177" s="5">
        <v>0</v>
      </c>
      <c r="FN177" s="8">
        <v>0</v>
      </c>
      <c r="FO177" s="6">
        <v>0</v>
      </c>
      <c r="FP177" s="5">
        <v>0</v>
      </c>
      <c r="FQ177" s="8">
        <v>0</v>
      </c>
      <c r="FR177" s="6">
        <v>0</v>
      </c>
      <c r="FS177" s="5">
        <v>0</v>
      </c>
      <c r="FT177" s="8">
        <v>0</v>
      </c>
      <c r="FU177" s="6">
        <v>0</v>
      </c>
      <c r="FV177" s="5">
        <v>0</v>
      </c>
      <c r="FW177" s="8">
        <v>0</v>
      </c>
      <c r="FX177" s="6">
        <v>0</v>
      </c>
      <c r="FY177" s="5">
        <v>0</v>
      </c>
      <c r="FZ177" s="8">
        <v>0</v>
      </c>
      <c r="GA177" s="6">
        <v>0</v>
      </c>
      <c r="GB177" s="5">
        <v>0</v>
      </c>
      <c r="GC177" s="8">
        <v>0</v>
      </c>
      <c r="GD177" s="6">
        <v>0</v>
      </c>
      <c r="GE177" s="5">
        <v>0</v>
      </c>
      <c r="GF177" s="8">
        <v>0</v>
      </c>
      <c r="GG177" s="6">
        <v>0</v>
      </c>
      <c r="GH177" s="5">
        <v>0</v>
      </c>
      <c r="GI177" s="8">
        <v>0</v>
      </c>
      <c r="GJ177" s="6">
        <v>0</v>
      </c>
      <c r="GK177" s="5">
        <v>0</v>
      </c>
      <c r="GL177" s="8">
        <v>0</v>
      </c>
      <c r="GM177" s="6">
        <v>0</v>
      </c>
      <c r="GN177" s="5">
        <v>0</v>
      </c>
      <c r="GO177" s="8">
        <v>0</v>
      </c>
      <c r="GP177" s="6">
        <v>0</v>
      </c>
      <c r="GQ177" s="5">
        <v>0</v>
      </c>
      <c r="GR177" s="8">
        <v>0</v>
      </c>
      <c r="GS177" s="6">
        <v>0</v>
      </c>
      <c r="GT177" s="5">
        <v>0</v>
      </c>
      <c r="GU177" s="8">
        <v>0</v>
      </c>
      <c r="GV177" s="6">
        <v>0</v>
      </c>
      <c r="GW177" s="5">
        <v>0</v>
      </c>
      <c r="GX177" s="8">
        <v>0</v>
      </c>
      <c r="GY177" s="6">
        <v>0</v>
      </c>
      <c r="GZ177" s="5">
        <v>0</v>
      </c>
      <c r="HA177" s="8">
        <v>0</v>
      </c>
      <c r="HB177" s="6">
        <v>0</v>
      </c>
      <c r="HC177" s="5">
        <v>0</v>
      </c>
      <c r="HD177" s="8">
        <v>0</v>
      </c>
      <c r="HE177" s="6">
        <v>0</v>
      </c>
      <c r="HF177" s="5">
        <v>0</v>
      </c>
      <c r="HG177" s="8">
        <v>0</v>
      </c>
      <c r="HH177" s="6">
        <v>0</v>
      </c>
      <c r="HI177" s="5">
        <v>0</v>
      </c>
      <c r="HJ177" s="8">
        <v>0</v>
      </c>
      <c r="HK177" s="6">
        <v>0</v>
      </c>
      <c r="HL177" s="5">
        <v>0</v>
      </c>
      <c r="HM177" s="8">
        <v>0</v>
      </c>
      <c r="HN177" s="6">
        <v>0</v>
      </c>
      <c r="HO177" s="5">
        <v>0</v>
      </c>
      <c r="HP177" s="8">
        <v>0</v>
      </c>
      <c r="HQ177" s="6">
        <v>0</v>
      </c>
      <c r="HR177" s="5">
        <v>0</v>
      </c>
      <c r="HS177" s="8">
        <v>0</v>
      </c>
      <c r="HT177" s="6">
        <v>0</v>
      </c>
      <c r="HU177" s="5">
        <v>0</v>
      </c>
      <c r="HV177" s="8">
        <v>0</v>
      </c>
      <c r="HW177" s="6">
        <v>0</v>
      </c>
      <c r="HX177" s="5">
        <v>0</v>
      </c>
      <c r="HY177" s="8">
        <v>0</v>
      </c>
      <c r="HZ177" s="6">
        <v>0</v>
      </c>
      <c r="IA177" s="5">
        <v>0</v>
      </c>
      <c r="IB177" s="8">
        <v>0</v>
      </c>
      <c r="IC177" s="6">
        <v>0</v>
      </c>
      <c r="ID177" s="5">
        <v>0</v>
      </c>
      <c r="IE177" s="8">
        <v>0</v>
      </c>
      <c r="IF177" s="6">
        <v>0</v>
      </c>
      <c r="IG177" s="5">
        <v>0</v>
      </c>
      <c r="IH177" s="8">
        <v>0</v>
      </c>
      <c r="II177" s="6">
        <v>0</v>
      </c>
      <c r="IJ177" s="5">
        <v>0</v>
      </c>
      <c r="IK177" s="8">
        <v>0</v>
      </c>
      <c r="IL177" s="6">
        <v>0</v>
      </c>
      <c r="IM177" s="5">
        <v>0</v>
      </c>
      <c r="IN177" s="8">
        <v>0</v>
      </c>
      <c r="IO177" s="6">
        <v>0</v>
      </c>
      <c r="IP177" s="5">
        <v>0</v>
      </c>
      <c r="IQ177" s="8">
        <v>0</v>
      </c>
      <c r="IR177" s="6">
        <v>0</v>
      </c>
      <c r="IS177" s="5">
        <v>0</v>
      </c>
      <c r="IT177" s="8">
        <v>0</v>
      </c>
      <c r="IU177" s="6">
        <v>0.93500000000000005</v>
      </c>
      <c r="IV177" s="5">
        <v>16.72</v>
      </c>
      <c r="IW177" s="8">
        <f t="shared" si="1287"/>
        <v>17882.352941176468</v>
      </c>
      <c r="IX177" s="6">
        <v>0.03</v>
      </c>
      <c r="IY177" s="5">
        <v>0.09</v>
      </c>
      <c r="IZ177" s="8">
        <f t="shared" si="1288"/>
        <v>3000</v>
      </c>
      <c r="JA177" s="6">
        <f t="shared" si="1289"/>
        <v>784.24</v>
      </c>
      <c r="JB177" s="8">
        <f t="shared" si="1290"/>
        <v>12081.259999999998</v>
      </c>
    </row>
    <row r="178" spans="1:262" ht="15" customHeight="1" x14ac:dyDescent="0.3">
      <c r="A178" s="43">
        <v>2017</v>
      </c>
      <c r="B178" s="44" t="s">
        <v>5</v>
      </c>
      <c r="C178" s="6">
        <v>0</v>
      </c>
      <c r="D178" s="5">
        <v>0</v>
      </c>
      <c r="E178" s="8">
        <v>0</v>
      </c>
      <c r="F178" s="6">
        <v>2.1680000000000001</v>
      </c>
      <c r="G178" s="5">
        <v>109.38</v>
      </c>
      <c r="H178" s="8">
        <f t="shared" si="1276"/>
        <v>50452.029520295197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0</v>
      </c>
      <c r="AB178" s="5">
        <v>0</v>
      </c>
      <c r="AC178" s="8">
        <v>0</v>
      </c>
      <c r="AD178" s="6">
        <v>216.8</v>
      </c>
      <c r="AE178" s="5">
        <v>3206.05</v>
      </c>
      <c r="AF178" s="8">
        <f t="shared" si="1277"/>
        <v>14788.053505535056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f t="shared" si="1278"/>
        <v>0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f t="shared" si="1279"/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31.472000000000001</v>
      </c>
      <c r="BU178" s="5">
        <v>524.15</v>
      </c>
      <c r="BV178" s="8">
        <f t="shared" si="1280"/>
        <v>16654.486527707166</v>
      </c>
      <c r="BW178" s="6">
        <v>0</v>
      </c>
      <c r="BX178" s="5">
        <v>0</v>
      </c>
      <c r="BY178" s="8">
        <f t="shared" si="1281"/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1.9E-2</v>
      </c>
      <c r="DQ178" s="5">
        <v>0.42</v>
      </c>
      <c r="DR178" s="8">
        <f t="shared" ref="DR178" si="1293">DQ178/DP178*1000</f>
        <v>22105.263157894737</v>
      </c>
      <c r="DS178" s="6">
        <v>0</v>
      </c>
      <c r="DT178" s="5">
        <v>0</v>
      </c>
      <c r="DU178" s="8">
        <v>0</v>
      </c>
      <c r="DV178" s="6">
        <v>0</v>
      </c>
      <c r="DW178" s="5">
        <v>0</v>
      </c>
      <c r="DX178" s="8">
        <v>0</v>
      </c>
      <c r="DY178" s="6">
        <v>19.562000000000001</v>
      </c>
      <c r="DZ178" s="5">
        <v>136.24</v>
      </c>
      <c r="EA178" s="8">
        <f t="shared" si="1283"/>
        <v>6964.5230549023618</v>
      </c>
      <c r="EB178" s="6">
        <v>0</v>
      </c>
      <c r="EC178" s="5">
        <v>0</v>
      </c>
      <c r="ED178" s="8">
        <v>0</v>
      </c>
      <c r="EE178" s="6">
        <v>2.0590000000000002</v>
      </c>
      <c r="EF178" s="5">
        <v>38.130000000000003</v>
      </c>
      <c r="EG178" s="8">
        <f t="shared" si="1284"/>
        <v>18518.698397280234</v>
      </c>
      <c r="EH178" s="6">
        <v>0</v>
      </c>
      <c r="EI178" s="5">
        <v>0</v>
      </c>
      <c r="EJ178" s="8">
        <v>0</v>
      </c>
      <c r="EK178" s="6">
        <v>0</v>
      </c>
      <c r="EL178" s="5">
        <v>0</v>
      </c>
      <c r="EM178" s="8">
        <v>0</v>
      </c>
      <c r="EN178" s="6">
        <v>0</v>
      </c>
      <c r="EO178" s="5">
        <v>0</v>
      </c>
      <c r="EP178" s="8">
        <v>0</v>
      </c>
      <c r="EQ178" s="6">
        <v>0</v>
      </c>
      <c r="ER178" s="5">
        <v>0</v>
      </c>
      <c r="ES178" s="8">
        <v>0</v>
      </c>
      <c r="ET178" s="6">
        <v>0</v>
      </c>
      <c r="EU178" s="5">
        <v>0</v>
      </c>
      <c r="EV178" s="8">
        <v>0</v>
      </c>
      <c r="EW178" s="6">
        <v>0</v>
      </c>
      <c r="EX178" s="5">
        <v>0</v>
      </c>
      <c r="EY178" s="8">
        <v>0</v>
      </c>
      <c r="EZ178" s="6">
        <v>145.38300000000001</v>
      </c>
      <c r="FA178" s="5">
        <v>2491.9899999999998</v>
      </c>
      <c r="FB178" s="8">
        <f t="shared" si="1285"/>
        <v>17140.862411698752</v>
      </c>
      <c r="FC178" s="6">
        <v>129.898</v>
      </c>
      <c r="FD178" s="5">
        <v>1063.79</v>
      </c>
      <c r="FE178" s="8">
        <f t="shared" si="1286"/>
        <v>8189.4255492771254</v>
      </c>
      <c r="FF178" s="6">
        <v>0</v>
      </c>
      <c r="FG178" s="5">
        <v>0</v>
      </c>
      <c r="FH178" s="8">
        <v>0</v>
      </c>
      <c r="FI178" s="6">
        <v>0</v>
      </c>
      <c r="FJ178" s="5">
        <v>0</v>
      </c>
      <c r="FK178" s="8">
        <v>0</v>
      </c>
      <c r="FL178" s="6">
        <v>0</v>
      </c>
      <c r="FM178" s="5">
        <v>0</v>
      </c>
      <c r="FN178" s="8">
        <v>0</v>
      </c>
      <c r="FO178" s="6">
        <v>0</v>
      </c>
      <c r="FP178" s="5">
        <v>0</v>
      </c>
      <c r="FQ178" s="8">
        <v>0</v>
      </c>
      <c r="FR178" s="6">
        <v>0</v>
      </c>
      <c r="FS178" s="5">
        <v>0</v>
      </c>
      <c r="FT178" s="8">
        <v>0</v>
      </c>
      <c r="FU178" s="6">
        <v>0</v>
      </c>
      <c r="FV178" s="5">
        <v>0</v>
      </c>
      <c r="FW178" s="8">
        <v>0</v>
      </c>
      <c r="FX178" s="6">
        <v>0</v>
      </c>
      <c r="FY178" s="5">
        <v>0</v>
      </c>
      <c r="FZ178" s="8">
        <v>0</v>
      </c>
      <c r="GA178" s="6">
        <v>0</v>
      </c>
      <c r="GB178" s="5">
        <v>0</v>
      </c>
      <c r="GC178" s="8">
        <v>0</v>
      </c>
      <c r="GD178" s="6">
        <v>0</v>
      </c>
      <c r="GE178" s="5">
        <v>0</v>
      </c>
      <c r="GF178" s="8">
        <v>0</v>
      </c>
      <c r="GG178" s="6">
        <v>0</v>
      </c>
      <c r="GH178" s="5">
        <v>0</v>
      </c>
      <c r="GI178" s="8">
        <v>0</v>
      </c>
      <c r="GJ178" s="6">
        <v>0</v>
      </c>
      <c r="GK178" s="5">
        <v>0</v>
      </c>
      <c r="GL178" s="8">
        <v>0</v>
      </c>
      <c r="GM178" s="6">
        <v>0</v>
      </c>
      <c r="GN178" s="5">
        <v>0</v>
      </c>
      <c r="GO178" s="8">
        <v>0</v>
      </c>
      <c r="GP178" s="6">
        <v>0</v>
      </c>
      <c r="GQ178" s="5">
        <v>0</v>
      </c>
      <c r="GR178" s="8">
        <v>0</v>
      </c>
      <c r="GS178" s="6">
        <v>0</v>
      </c>
      <c r="GT178" s="5">
        <v>0</v>
      </c>
      <c r="GU178" s="8">
        <v>0</v>
      </c>
      <c r="GV178" s="6">
        <v>0</v>
      </c>
      <c r="GW178" s="5">
        <v>0</v>
      </c>
      <c r="GX178" s="8">
        <v>0</v>
      </c>
      <c r="GY178" s="6">
        <v>0</v>
      </c>
      <c r="GZ178" s="5">
        <v>0</v>
      </c>
      <c r="HA178" s="8">
        <v>0</v>
      </c>
      <c r="HB178" s="6">
        <v>0</v>
      </c>
      <c r="HC178" s="5">
        <v>0</v>
      </c>
      <c r="HD178" s="8">
        <v>0</v>
      </c>
      <c r="HE178" s="6">
        <v>0</v>
      </c>
      <c r="HF178" s="5">
        <v>0</v>
      </c>
      <c r="HG178" s="8">
        <v>0</v>
      </c>
      <c r="HH178" s="6">
        <v>0</v>
      </c>
      <c r="HI178" s="5">
        <v>0</v>
      </c>
      <c r="HJ178" s="8">
        <v>0</v>
      </c>
      <c r="HK178" s="6">
        <v>0</v>
      </c>
      <c r="HL178" s="5">
        <v>0</v>
      </c>
      <c r="HM178" s="8">
        <v>0</v>
      </c>
      <c r="HN178" s="6">
        <v>0</v>
      </c>
      <c r="HO178" s="5">
        <v>0</v>
      </c>
      <c r="HP178" s="8">
        <v>0</v>
      </c>
      <c r="HQ178" s="6">
        <v>0</v>
      </c>
      <c r="HR178" s="5">
        <v>0</v>
      </c>
      <c r="HS178" s="8">
        <v>0</v>
      </c>
      <c r="HT178" s="6">
        <v>0</v>
      </c>
      <c r="HU178" s="5">
        <v>0</v>
      </c>
      <c r="HV178" s="8">
        <v>0</v>
      </c>
      <c r="HW178" s="6">
        <v>0</v>
      </c>
      <c r="HX178" s="5">
        <v>0</v>
      </c>
      <c r="HY178" s="8">
        <v>0</v>
      </c>
      <c r="HZ178" s="6">
        <v>0</v>
      </c>
      <c r="IA178" s="5">
        <v>0</v>
      </c>
      <c r="IB178" s="8">
        <v>0</v>
      </c>
      <c r="IC178" s="6">
        <v>0</v>
      </c>
      <c r="ID178" s="5">
        <v>0</v>
      </c>
      <c r="IE178" s="8">
        <v>0</v>
      </c>
      <c r="IF178" s="6">
        <v>0</v>
      </c>
      <c r="IG178" s="5">
        <v>0</v>
      </c>
      <c r="IH178" s="8">
        <v>0</v>
      </c>
      <c r="II178" s="6">
        <v>0</v>
      </c>
      <c r="IJ178" s="5">
        <v>0</v>
      </c>
      <c r="IK178" s="8">
        <v>0</v>
      </c>
      <c r="IL178" s="6">
        <v>0</v>
      </c>
      <c r="IM178" s="5">
        <v>0</v>
      </c>
      <c r="IN178" s="8">
        <v>0</v>
      </c>
      <c r="IO178" s="6">
        <v>0</v>
      </c>
      <c r="IP178" s="5">
        <v>0</v>
      </c>
      <c r="IQ178" s="8">
        <v>0</v>
      </c>
      <c r="IR178" s="6">
        <v>0</v>
      </c>
      <c r="IS178" s="5">
        <v>0</v>
      </c>
      <c r="IT178" s="8">
        <v>0</v>
      </c>
      <c r="IU178" s="6">
        <v>36.177</v>
      </c>
      <c r="IV178" s="5">
        <v>709.99</v>
      </c>
      <c r="IW178" s="8">
        <f t="shared" si="1287"/>
        <v>19625.452635652488</v>
      </c>
      <c r="IX178" s="6">
        <v>4.6829999999999998</v>
      </c>
      <c r="IY178" s="5">
        <v>79.819999999999993</v>
      </c>
      <c r="IZ178" s="8">
        <f t="shared" si="1288"/>
        <v>17044.629510997223</v>
      </c>
      <c r="JA178" s="6">
        <f t="shared" si="1289"/>
        <v>588.221</v>
      </c>
      <c r="JB178" s="8">
        <f t="shared" si="1290"/>
        <v>8359.9599999999991</v>
      </c>
    </row>
    <row r="179" spans="1:262" ht="15" customHeight="1" x14ac:dyDescent="0.3">
      <c r="A179" s="43">
        <v>2017</v>
      </c>
      <c r="B179" s="44" t="s">
        <v>6</v>
      </c>
      <c r="C179" s="6">
        <v>0</v>
      </c>
      <c r="D179" s="5">
        <v>0</v>
      </c>
      <c r="E179" s="8">
        <v>0</v>
      </c>
      <c r="F179" s="6">
        <v>41.076000000000001</v>
      </c>
      <c r="G179" s="5">
        <v>257.60000000000002</v>
      </c>
      <c r="H179" s="8">
        <f t="shared" si="1276"/>
        <v>6271.3019768234499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0</v>
      </c>
      <c r="P179" s="5">
        <v>0</v>
      </c>
      <c r="Q179" s="8">
        <v>0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422.596</v>
      </c>
      <c r="AE179" s="5">
        <v>7304.79</v>
      </c>
      <c r="AF179" s="8">
        <f t="shared" si="1277"/>
        <v>17285.516190404072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2.238</v>
      </c>
      <c r="AZ179" s="5">
        <v>34.119999999999997</v>
      </c>
      <c r="BA179" s="8">
        <f t="shared" ref="BA179:BA186" si="1294">AZ179/AY179*1000</f>
        <v>15245.755138516532</v>
      </c>
      <c r="BB179" s="6">
        <v>0</v>
      </c>
      <c r="BC179" s="5">
        <v>0</v>
      </c>
      <c r="BD179" s="8">
        <f t="shared" si="1278"/>
        <v>0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f t="shared" si="1279"/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7.4029999999999996</v>
      </c>
      <c r="BU179" s="5">
        <v>169.3</v>
      </c>
      <c r="BV179" s="8">
        <f t="shared" si="1280"/>
        <v>22869.107118735654</v>
      </c>
      <c r="BW179" s="6">
        <v>0</v>
      </c>
      <c r="BX179" s="5">
        <v>0</v>
      </c>
      <c r="BY179" s="8">
        <f t="shared" si="1281"/>
        <v>0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0</v>
      </c>
      <c r="DW179" s="5">
        <v>0</v>
      </c>
      <c r="DX179" s="8">
        <v>0</v>
      </c>
      <c r="DY179" s="6">
        <v>37.145000000000003</v>
      </c>
      <c r="DZ179" s="5">
        <v>602.78</v>
      </c>
      <c r="EA179" s="8">
        <f t="shared" si="1283"/>
        <v>16227.75609099475</v>
      </c>
      <c r="EB179" s="6">
        <v>0</v>
      </c>
      <c r="EC179" s="5">
        <v>0</v>
      </c>
      <c r="ED179" s="8">
        <v>0</v>
      </c>
      <c r="EE179" s="6">
        <v>5.7619999999999996</v>
      </c>
      <c r="EF179" s="5">
        <v>137.21</v>
      </c>
      <c r="EG179" s="8">
        <f t="shared" si="1284"/>
        <v>23812.912183269702</v>
      </c>
      <c r="EH179" s="6">
        <v>0</v>
      </c>
      <c r="EI179" s="5">
        <v>0</v>
      </c>
      <c r="EJ179" s="8">
        <v>0</v>
      </c>
      <c r="EK179" s="6">
        <v>0</v>
      </c>
      <c r="EL179" s="5">
        <v>0</v>
      </c>
      <c r="EM179" s="8">
        <v>0</v>
      </c>
      <c r="EN179" s="6">
        <v>0</v>
      </c>
      <c r="EO179" s="5">
        <v>0</v>
      </c>
      <c r="EP179" s="8">
        <v>0</v>
      </c>
      <c r="EQ179" s="6">
        <v>0</v>
      </c>
      <c r="ER179" s="5">
        <v>0</v>
      </c>
      <c r="ES179" s="8">
        <v>0</v>
      </c>
      <c r="ET179" s="6">
        <v>0</v>
      </c>
      <c r="EU179" s="5">
        <v>0</v>
      </c>
      <c r="EV179" s="8">
        <v>0</v>
      </c>
      <c r="EW179" s="6">
        <v>0</v>
      </c>
      <c r="EX179" s="5">
        <v>0</v>
      </c>
      <c r="EY179" s="8">
        <v>0</v>
      </c>
      <c r="EZ179" s="6">
        <v>140.285</v>
      </c>
      <c r="FA179" s="5">
        <v>2337.04</v>
      </c>
      <c r="FB179" s="8">
        <f t="shared" si="1285"/>
        <v>16659.22942581174</v>
      </c>
      <c r="FC179" s="6">
        <v>143.227</v>
      </c>
      <c r="FD179" s="5">
        <v>1649.72</v>
      </c>
      <c r="FE179" s="8">
        <f t="shared" si="1286"/>
        <v>11518.219330154232</v>
      </c>
      <c r="FF179" s="6">
        <v>0</v>
      </c>
      <c r="FG179" s="5">
        <v>0</v>
      </c>
      <c r="FH179" s="8">
        <v>0</v>
      </c>
      <c r="FI179" s="6">
        <v>0</v>
      </c>
      <c r="FJ179" s="5">
        <v>0</v>
      </c>
      <c r="FK179" s="8">
        <v>0</v>
      </c>
      <c r="FL179" s="6">
        <v>0.03</v>
      </c>
      <c r="FM179" s="5">
        <v>1.44</v>
      </c>
      <c r="FN179" s="8">
        <f t="shared" ref="FN179" si="1295">FM179/FL179*1000</f>
        <v>48000</v>
      </c>
      <c r="FO179" s="6">
        <v>0</v>
      </c>
      <c r="FP179" s="5">
        <v>0</v>
      </c>
      <c r="FQ179" s="8">
        <v>0</v>
      </c>
      <c r="FR179" s="6">
        <v>0</v>
      </c>
      <c r="FS179" s="5">
        <v>0</v>
      </c>
      <c r="FT179" s="8">
        <v>0</v>
      </c>
      <c r="FU179" s="6">
        <v>0</v>
      </c>
      <c r="FV179" s="5">
        <v>0</v>
      </c>
      <c r="FW179" s="8">
        <v>0</v>
      </c>
      <c r="FX179" s="6">
        <v>0</v>
      </c>
      <c r="FY179" s="5">
        <v>0</v>
      </c>
      <c r="FZ179" s="8">
        <v>0</v>
      </c>
      <c r="GA179" s="6">
        <v>0</v>
      </c>
      <c r="GB179" s="5">
        <v>0</v>
      </c>
      <c r="GC179" s="8">
        <v>0</v>
      </c>
      <c r="GD179" s="6">
        <v>0</v>
      </c>
      <c r="GE179" s="5">
        <v>0</v>
      </c>
      <c r="GF179" s="8">
        <v>0</v>
      </c>
      <c r="GG179" s="6">
        <v>0</v>
      </c>
      <c r="GH179" s="5">
        <v>0</v>
      </c>
      <c r="GI179" s="8">
        <v>0</v>
      </c>
      <c r="GJ179" s="6">
        <v>0</v>
      </c>
      <c r="GK179" s="5">
        <v>0</v>
      </c>
      <c r="GL179" s="8">
        <v>0</v>
      </c>
      <c r="GM179" s="6">
        <v>0</v>
      </c>
      <c r="GN179" s="5">
        <v>0</v>
      </c>
      <c r="GO179" s="8">
        <v>0</v>
      </c>
      <c r="GP179" s="6">
        <v>0</v>
      </c>
      <c r="GQ179" s="5">
        <v>0</v>
      </c>
      <c r="GR179" s="8">
        <v>0</v>
      </c>
      <c r="GS179" s="6">
        <v>0</v>
      </c>
      <c r="GT179" s="5">
        <v>0</v>
      </c>
      <c r="GU179" s="8">
        <v>0</v>
      </c>
      <c r="GV179" s="6">
        <v>0</v>
      </c>
      <c r="GW179" s="5">
        <v>0</v>
      </c>
      <c r="GX179" s="8">
        <v>0</v>
      </c>
      <c r="GY179" s="6">
        <v>0</v>
      </c>
      <c r="GZ179" s="5">
        <v>0</v>
      </c>
      <c r="HA179" s="8">
        <v>0</v>
      </c>
      <c r="HB179" s="6">
        <v>0</v>
      </c>
      <c r="HC179" s="5">
        <v>0</v>
      </c>
      <c r="HD179" s="8">
        <v>0</v>
      </c>
      <c r="HE179" s="6">
        <v>0</v>
      </c>
      <c r="HF179" s="5">
        <v>0</v>
      </c>
      <c r="HG179" s="8">
        <v>0</v>
      </c>
      <c r="HH179" s="6">
        <v>0</v>
      </c>
      <c r="HI179" s="5">
        <v>0</v>
      </c>
      <c r="HJ179" s="8">
        <v>0</v>
      </c>
      <c r="HK179" s="6">
        <v>0</v>
      </c>
      <c r="HL179" s="5">
        <v>0</v>
      </c>
      <c r="HM179" s="8">
        <v>0</v>
      </c>
      <c r="HN179" s="6">
        <v>0</v>
      </c>
      <c r="HO179" s="5">
        <v>0</v>
      </c>
      <c r="HP179" s="8">
        <v>0</v>
      </c>
      <c r="HQ179" s="6">
        <v>0</v>
      </c>
      <c r="HR179" s="5">
        <v>0</v>
      </c>
      <c r="HS179" s="8">
        <v>0</v>
      </c>
      <c r="HT179" s="6">
        <v>0</v>
      </c>
      <c r="HU179" s="5">
        <v>0</v>
      </c>
      <c r="HV179" s="8">
        <v>0</v>
      </c>
      <c r="HW179" s="6">
        <v>0</v>
      </c>
      <c r="HX179" s="5">
        <v>0</v>
      </c>
      <c r="HY179" s="8">
        <v>0</v>
      </c>
      <c r="HZ179" s="6">
        <v>1.385</v>
      </c>
      <c r="IA179" s="5">
        <v>5.85</v>
      </c>
      <c r="IB179" s="8">
        <f t="shared" ref="IB179" si="1296">IA179/HZ179*1000</f>
        <v>4223.8267148014438</v>
      </c>
      <c r="IC179" s="6">
        <v>0</v>
      </c>
      <c r="ID179" s="5">
        <v>0</v>
      </c>
      <c r="IE179" s="8">
        <v>0</v>
      </c>
      <c r="IF179" s="6">
        <v>0</v>
      </c>
      <c r="IG179" s="5">
        <v>0</v>
      </c>
      <c r="IH179" s="8">
        <v>0</v>
      </c>
      <c r="II179" s="6">
        <v>0</v>
      </c>
      <c r="IJ179" s="5">
        <v>0</v>
      </c>
      <c r="IK179" s="8">
        <v>0</v>
      </c>
      <c r="IL179" s="6">
        <v>0</v>
      </c>
      <c r="IM179" s="5">
        <v>0</v>
      </c>
      <c r="IN179" s="8">
        <v>0</v>
      </c>
      <c r="IO179" s="6">
        <v>0</v>
      </c>
      <c r="IP179" s="5">
        <v>0</v>
      </c>
      <c r="IQ179" s="8">
        <v>0</v>
      </c>
      <c r="IR179" s="6">
        <v>0</v>
      </c>
      <c r="IS179" s="5">
        <v>0</v>
      </c>
      <c r="IT179" s="8">
        <v>0</v>
      </c>
      <c r="IU179" s="6">
        <v>146.97999999999999</v>
      </c>
      <c r="IV179" s="5">
        <v>2063.62</v>
      </c>
      <c r="IW179" s="8">
        <f t="shared" si="1287"/>
        <v>14040.141515852498</v>
      </c>
      <c r="IX179" s="6">
        <v>0.19</v>
      </c>
      <c r="IY179" s="5">
        <v>14.3</v>
      </c>
      <c r="IZ179" s="8">
        <f t="shared" si="1288"/>
        <v>75263.157894736854</v>
      </c>
      <c r="JA179" s="6">
        <f t="shared" si="1289"/>
        <v>948.31700000000001</v>
      </c>
      <c r="JB179" s="8">
        <f t="shared" si="1290"/>
        <v>14577.77</v>
      </c>
    </row>
    <row r="180" spans="1:262" ht="15" customHeight="1" x14ac:dyDescent="0.3">
      <c r="A180" s="43">
        <v>2017</v>
      </c>
      <c r="B180" s="44" t="s">
        <v>7</v>
      </c>
      <c r="C180" s="6">
        <v>0</v>
      </c>
      <c r="D180" s="5">
        <v>0</v>
      </c>
      <c r="E180" s="8">
        <v>0</v>
      </c>
      <c r="F180" s="6">
        <v>61.917000000000002</v>
      </c>
      <c r="G180" s="5">
        <v>315.27</v>
      </c>
      <c r="H180" s="8">
        <f t="shared" si="1276"/>
        <v>5091.816463975968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267.17700000000002</v>
      </c>
      <c r="AE180" s="5">
        <v>4715.01</v>
      </c>
      <c r="AF180" s="8">
        <f t="shared" si="1277"/>
        <v>17647.514568993589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f t="shared" si="1278"/>
        <v>0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f t="shared" si="1279"/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5.8150000000000004</v>
      </c>
      <c r="BU180" s="5">
        <v>136.47999999999999</v>
      </c>
      <c r="BV180" s="8">
        <f t="shared" si="1280"/>
        <v>23470.335339638863</v>
      </c>
      <c r="BW180" s="6">
        <v>0</v>
      </c>
      <c r="BX180" s="5">
        <v>0</v>
      </c>
      <c r="BY180" s="8">
        <f t="shared" si="1281"/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0</v>
      </c>
      <c r="DW180" s="5">
        <v>0</v>
      </c>
      <c r="DX180" s="8">
        <v>0</v>
      </c>
      <c r="DY180" s="6">
        <v>45.134999999999998</v>
      </c>
      <c r="DZ180" s="5">
        <v>774.85</v>
      </c>
      <c r="EA180" s="8">
        <f t="shared" si="1283"/>
        <v>17167.386728702779</v>
      </c>
      <c r="EB180" s="6">
        <v>0</v>
      </c>
      <c r="EC180" s="5">
        <v>0</v>
      </c>
      <c r="ED180" s="8">
        <v>0</v>
      </c>
      <c r="EE180" s="6">
        <v>8.6359999999999992</v>
      </c>
      <c r="EF180" s="5">
        <v>221.89</v>
      </c>
      <c r="EG180" s="8">
        <f t="shared" si="1284"/>
        <v>25693.608151922188</v>
      </c>
      <c r="EH180" s="6">
        <v>0</v>
      </c>
      <c r="EI180" s="5">
        <v>0</v>
      </c>
      <c r="EJ180" s="8">
        <v>0</v>
      </c>
      <c r="EK180" s="6">
        <v>0</v>
      </c>
      <c r="EL180" s="5">
        <v>0</v>
      </c>
      <c r="EM180" s="8">
        <v>0</v>
      </c>
      <c r="EN180" s="6">
        <v>0</v>
      </c>
      <c r="EO180" s="5">
        <v>0</v>
      </c>
      <c r="EP180" s="8">
        <v>0</v>
      </c>
      <c r="EQ180" s="6">
        <v>0</v>
      </c>
      <c r="ER180" s="5">
        <v>0</v>
      </c>
      <c r="ES180" s="8">
        <v>0</v>
      </c>
      <c r="ET180" s="6">
        <v>0</v>
      </c>
      <c r="EU180" s="5">
        <v>0</v>
      </c>
      <c r="EV180" s="8">
        <v>0</v>
      </c>
      <c r="EW180" s="6">
        <v>0</v>
      </c>
      <c r="EX180" s="5">
        <v>0</v>
      </c>
      <c r="EY180" s="8">
        <v>0</v>
      </c>
      <c r="EZ180" s="6">
        <v>129.21799999999999</v>
      </c>
      <c r="FA180" s="5">
        <v>2095.83</v>
      </c>
      <c r="FB180" s="8">
        <f t="shared" si="1285"/>
        <v>16219.334767602038</v>
      </c>
      <c r="FC180" s="6">
        <v>98.911000000000001</v>
      </c>
      <c r="FD180" s="5">
        <v>806.05</v>
      </c>
      <c r="FE180" s="8">
        <f t="shared" si="1286"/>
        <v>8149.2452811113017</v>
      </c>
      <c r="FF180" s="6">
        <v>0</v>
      </c>
      <c r="FG180" s="5">
        <v>0</v>
      </c>
      <c r="FH180" s="8">
        <v>0</v>
      </c>
      <c r="FI180" s="6">
        <v>0</v>
      </c>
      <c r="FJ180" s="5">
        <v>0</v>
      </c>
      <c r="FK180" s="8">
        <v>0</v>
      </c>
      <c r="FL180" s="6">
        <v>0</v>
      </c>
      <c r="FM180" s="5">
        <v>0</v>
      </c>
      <c r="FN180" s="8">
        <v>0</v>
      </c>
      <c r="FO180" s="6">
        <v>0</v>
      </c>
      <c r="FP180" s="5">
        <v>0</v>
      </c>
      <c r="FQ180" s="8">
        <v>0</v>
      </c>
      <c r="FR180" s="6">
        <v>0</v>
      </c>
      <c r="FS180" s="5">
        <v>0</v>
      </c>
      <c r="FT180" s="8">
        <v>0</v>
      </c>
      <c r="FU180" s="6">
        <v>0</v>
      </c>
      <c r="FV180" s="5">
        <v>0</v>
      </c>
      <c r="FW180" s="8">
        <v>0</v>
      </c>
      <c r="FX180" s="6">
        <v>0</v>
      </c>
      <c r="FY180" s="5">
        <v>0</v>
      </c>
      <c r="FZ180" s="8">
        <v>0</v>
      </c>
      <c r="GA180" s="6">
        <v>0</v>
      </c>
      <c r="GB180" s="5">
        <v>0</v>
      </c>
      <c r="GC180" s="8">
        <v>0</v>
      </c>
      <c r="GD180" s="6">
        <v>0</v>
      </c>
      <c r="GE180" s="5">
        <v>0</v>
      </c>
      <c r="GF180" s="8">
        <v>0</v>
      </c>
      <c r="GG180" s="6">
        <v>0</v>
      </c>
      <c r="GH180" s="5">
        <v>0</v>
      </c>
      <c r="GI180" s="8">
        <v>0</v>
      </c>
      <c r="GJ180" s="6">
        <v>0</v>
      </c>
      <c r="GK180" s="5">
        <v>0</v>
      </c>
      <c r="GL180" s="8">
        <v>0</v>
      </c>
      <c r="GM180" s="6">
        <v>0</v>
      </c>
      <c r="GN180" s="5">
        <v>0</v>
      </c>
      <c r="GO180" s="8">
        <v>0</v>
      </c>
      <c r="GP180" s="6">
        <v>0</v>
      </c>
      <c r="GQ180" s="5">
        <v>0</v>
      </c>
      <c r="GR180" s="8">
        <v>0</v>
      </c>
      <c r="GS180" s="6">
        <v>0</v>
      </c>
      <c r="GT180" s="5">
        <v>0</v>
      </c>
      <c r="GU180" s="8">
        <v>0</v>
      </c>
      <c r="GV180" s="6">
        <v>0</v>
      </c>
      <c r="GW180" s="5">
        <v>0</v>
      </c>
      <c r="GX180" s="8">
        <v>0</v>
      </c>
      <c r="GY180" s="6">
        <v>0</v>
      </c>
      <c r="GZ180" s="5">
        <v>0</v>
      </c>
      <c r="HA180" s="8">
        <v>0</v>
      </c>
      <c r="HB180" s="6">
        <v>0</v>
      </c>
      <c r="HC180" s="5">
        <v>0</v>
      </c>
      <c r="HD180" s="8">
        <v>0</v>
      </c>
      <c r="HE180" s="6">
        <v>0</v>
      </c>
      <c r="HF180" s="5">
        <v>0</v>
      </c>
      <c r="HG180" s="8">
        <v>0</v>
      </c>
      <c r="HH180" s="6">
        <v>0</v>
      </c>
      <c r="HI180" s="5">
        <v>0</v>
      </c>
      <c r="HJ180" s="8">
        <v>0</v>
      </c>
      <c r="HK180" s="6">
        <v>0</v>
      </c>
      <c r="HL180" s="5">
        <v>0</v>
      </c>
      <c r="HM180" s="8">
        <v>0</v>
      </c>
      <c r="HN180" s="6">
        <v>0</v>
      </c>
      <c r="HO180" s="5">
        <v>0</v>
      </c>
      <c r="HP180" s="8">
        <v>0</v>
      </c>
      <c r="HQ180" s="6">
        <v>0</v>
      </c>
      <c r="HR180" s="5">
        <v>0</v>
      </c>
      <c r="HS180" s="8">
        <v>0</v>
      </c>
      <c r="HT180" s="6">
        <v>0.02</v>
      </c>
      <c r="HU180" s="5">
        <v>0.83</v>
      </c>
      <c r="HV180" s="8">
        <f t="shared" ref="HV180:HV186" si="1297">HU180/HT180*1000</f>
        <v>41500</v>
      </c>
      <c r="HW180" s="6">
        <v>0</v>
      </c>
      <c r="HX180" s="5">
        <v>0</v>
      </c>
      <c r="HY180" s="8">
        <v>0</v>
      </c>
      <c r="HZ180" s="6">
        <v>0</v>
      </c>
      <c r="IA180" s="5">
        <v>0</v>
      </c>
      <c r="IB180" s="8">
        <v>0</v>
      </c>
      <c r="IC180" s="6">
        <v>2.1000000000000001E-2</v>
      </c>
      <c r="ID180" s="5">
        <v>0.35</v>
      </c>
      <c r="IE180" s="8">
        <f t="shared" ref="IE180:IE182" si="1298">ID180/IC180*1000</f>
        <v>16666.666666666664</v>
      </c>
      <c r="IF180" s="6">
        <v>0</v>
      </c>
      <c r="IG180" s="5">
        <v>0</v>
      </c>
      <c r="IH180" s="8">
        <v>0</v>
      </c>
      <c r="II180" s="6">
        <v>0</v>
      </c>
      <c r="IJ180" s="5">
        <v>0</v>
      </c>
      <c r="IK180" s="8">
        <v>0</v>
      </c>
      <c r="IL180" s="6">
        <v>0</v>
      </c>
      <c r="IM180" s="5">
        <v>0</v>
      </c>
      <c r="IN180" s="8">
        <v>0</v>
      </c>
      <c r="IO180" s="6">
        <v>0</v>
      </c>
      <c r="IP180" s="5">
        <v>0</v>
      </c>
      <c r="IQ180" s="8">
        <v>0</v>
      </c>
      <c r="IR180" s="6">
        <v>0</v>
      </c>
      <c r="IS180" s="5">
        <v>0</v>
      </c>
      <c r="IT180" s="8">
        <v>0</v>
      </c>
      <c r="IU180" s="6">
        <v>39.034999999999997</v>
      </c>
      <c r="IV180" s="5">
        <v>561.37</v>
      </c>
      <c r="IW180" s="8">
        <f t="shared" si="1287"/>
        <v>14381.196362239018</v>
      </c>
      <c r="IX180" s="6">
        <v>0</v>
      </c>
      <c r="IY180" s="5">
        <v>0</v>
      </c>
      <c r="IZ180" s="8">
        <v>0</v>
      </c>
      <c r="JA180" s="6">
        <f t="shared" si="1289"/>
        <v>655.8850000000001</v>
      </c>
      <c r="JB180" s="8">
        <f t="shared" si="1290"/>
        <v>9627.9300000000021</v>
      </c>
    </row>
    <row r="181" spans="1:262" ht="15" customHeight="1" x14ac:dyDescent="0.3">
      <c r="A181" s="43">
        <v>2017</v>
      </c>
      <c r="B181" s="44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510.03699999999998</v>
      </c>
      <c r="AE181" s="5">
        <v>8060.69</v>
      </c>
      <c r="AF181" s="8">
        <f t="shared" si="1277"/>
        <v>15804.127935816421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f t="shared" si="1278"/>
        <v>0</v>
      </c>
      <c r="BE181" s="6">
        <v>0</v>
      </c>
      <c r="BF181" s="5">
        <v>0</v>
      </c>
      <c r="BG181" s="8">
        <v>0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f t="shared" si="1279"/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6.5629999999999997</v>
      </c>
      <c r="BU181" s="5">
        <v>151.77000000000001</v>
      </c>
      <c r="BV181" s="8">
        <f t="shared" si="1280"/>
        <v>23125.095230839557</v>
      </c>
      <c r="BW181" s="6">
        <v>0</v>
      </c>
      <c r="BX181" s="5">
        <v>0</v>
      </c>
      <c r="BY181" s="8">
        <f t="shared" si="1281"/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0</v>
      </c>
      <c r="DW181" s="5">
        <v>0</v>
      </c>
      <c r="DX181" s="8">
        <v>0</v>
      </c>
      <c r="DY181" s="6">
        <v>22.834</v>
      </c>
      <c r="DZ181" s="5">
        <v>690.45</v>
      </c>
      <c r="EA181" s="8">
        <f t="shared" si="1283"/>
        <v>30237.803275816765</v>
      </c>
      <c r="EB181" s="6">
        <v>0</v>
      </c>
      <c r="EC181" s="5">
        <v>0</v>
      </c>
      <c r="ED181" s="8">
        <v>0</v>
      </c>
      <c r="EE181" s="6">
        <v>12.743</v>
      </c>
      <c r="EF181" s="5">
        <v>250.3</v>
      </c>
      <c r="EG181" s="8">
        <f t="shared" si="1284"/>
        <v>19642.15647806639</v>
      </c>
      <c r="EH181" s="6">
        <v>0</v>
      </c>
      <c r="EI181" s="5">
        <v>0</v>
      </c>
      <c r="EJ181" s="8">
        <v>0</v>
      </c>
      <c r="EK181" s="6">
        <v>0</v>
      </c>
      <c r="EL181" s="5">
        <v>0</v>
      </c>
      <c r="EM181" s="8">
        <v>0</v>
      </c>
      <c r="EN181" s="6">
        <v>0</v>
      </c>
      <c r="EO181" s="5">
        <v>0</v>
      </c>
      <c r="EP181" s="8">
        <v>0</v>
      </c>
      <c r="EQ181" s="6">
        <v>0</v>
      </c>
      <c r="ER181" s="5">
        <v>0</v>
      </c>
      <c r="ES181" s="8">
        <v>0</v>
      </c>
      <c r="ET181" s="6">
        <v>0</v>
      </c>
      <c r="EU181" s="5">
        <v>0</v>
      </c>
      <c r="EV181" s="8">
        <v>0</v>
      </c>
      <c r="EW181" s="6">
        <v>0</v>
      </c>
      <c r="EX181" s="5">
        <v>0</v>
      </c>
      <c r="EY181" s="8">
        <v>0</v>
      </c>
      <c r="EZ181" s="6">
        <v>110.771</v>
      </c>
      <c r="FA181" s="5">
        <v>2004.02</v>
      </c>
      <c r="FB181" s="8">
        <f t="shared" si="1285"/>
        <v>18091.558259833349</v>
      </c>
      <c r="FC181" s="6">
        <v>102.038</v>
      </c>
      <c r="FD181" s="5">
        <v>1537.21</v>
      </c>
      <c r="FE181" s="8">
        <f t="shared" si="1286"/>
        <v>15065.073796036771</v>
      </c>
      <c r="FF181" s="6">
        <v>0</v>
      </c>
      <c r="FG181" s="5">
        <v>0</v>
      </c>
      <c r="FH181" s="8">
        <v>0</v>
      </c>
      <c r="FI181" s="6">
        <v>0</v>
      </c>
      <c r="FJ181" s="5">
        <v>0</v>
      </c>
      <c r="FK181" s="8">
        <v>0</v>
      </c>
      <c r="FL181" s="6">
        <v>0</v>
      </c>
      <c r="FM181" s="5">
        <v>0</v>
      </c>
      <c r="FN181" s="8">
        <v>0</v>
      </c>
      <c r="FO181" s="6">
        <v>0</v>
      </c>
      <c r="FP181" s="5">
        <v>0</v>
      </c>
      <c r="FQ181" s="8">
        <v>0</v>
      </c>
      <c r="FR181" s="6">
        <v>0</v>
      </c>
      <c r="FS181" s="5">
        <v>0</v>
      </c>
      <c r="FT181" s="8">
        <v>0</v>
      </c>
      <c r="FU181" s="6">
        <v>0</v>
      </c>
      <c r="FV181" s="5">
        <v>0</v>
      </c>
      <c r="FW181" s="8">
        <v>0</v>
      </c>
      <c r="FX181" s="6">
        <v>0</v>
      </c>
      <c r="FY181" s="5">
        <v>0</v>
      </c>
      <c r="FZ181" s="8">
        <v>0</v>
      </c>
      <c r="GA181" s="6">
        <v>0</v>
      </c>
      <c r="GB181" s="5">
        <v>0</v>
      </c>
      <c r="GC181" s="8">
        <v>0</v>
      </c>
      <c r="GD181" s="6">
        <v>0</v>
      </c>
      <c r="GE181" s="5">
        <v>0</v>
      </c>
      <c r="GF181" s="8">
        <v>0</v>
      </c>
      <c r="GG181" s="6">
        <v>0</v>
      </c>
      <c r="GH181" s="5">
        <v>0</v>
      </c>
      <c r="GI181" s="8">
        <v>0</v>
      </c>
      <c r="GJ181" s="6">
        <v>0</v>
      </c>
      <c r="GK181" s="5">
        <v>0</v>
      </c>
      <c r="GL181" s="8">
        <v>0</v>
      </c>
      <c r="GM181" s="6">
        <v>0</v>
      </c>
      <c r="GN181" s="5">
        <v>0</v>
      </c>
      <c r="GO181" s="8">
        <v>0</v>
      </c>
      <c r="GP181" s="6">
        <v>0</v>
      </c>
      <c r="GQ181" s="5">
        <v>0</v>
      </c>
      <c r="GR181" s="8">
        <v>0</v>
      </c>
      <c r="GS181" s="6">
        <v>0</v>
      </c>
      <c r="GT181" s="5">
        <v>0</v>
      </c>
      <c r="GU181" s="8">
        <v>0</v>
      </c>
      <c r="GV181" s="6">
        <v>0</v>
      </c>
      <c r="GW181" s="5">
        <v>0</v>
      </c>
      <c r="GX181" s="8">
        <v>0</v>
      </c>
      <c r="GY181" s="6">
        <v>0</v>
      </c>
      <c r="GZ181" s="5">
        <v>0</v>
      </c>
      <c r="HA181" s="8">
        <v>0</v>
      </c>
      <c r="HB181" s="6">
        <v>0</v>
      </c>
      <c r="HC181" s="5">
        <v>0</v>
      </c>
      <c r="HD181" s="8">
        <v>0</v>
      </c>
      <c r="HE181" s="6">
        <v>0</v>
      </c>
      <c r="HF181" s="5">
        <v>0</v>
      </c>
      <c r="HG181" s="8">
        <v>0</v>
      </c>
      <c r="HH181" s="6">
        <v>0</v>
      </c>
      <c r="HI181" s="5">
        <v>0</v>
      </c>
      <c r="HJ181" s="8">
        <v>0</v>
      </c>
      <c r="HK181" s="6">
        <v>0</v>
      </c>
      <c r="HL181" s="5">
        <v>0</v>
      </c>
      <c r="HM181" s="8">
        <v>0</v>
      </c>
      <c r="HN181" s="6">
        <v>0</v>
      </c>
      <c r="HO181" s="5">
        <v>0</v>
      </c>
      <c r="HP181" s="8">
        <v>0</v>
      </c>
      <c r="HQ181" s="6">
        <v>0</v>
      </c>
      <c r="HR181" s="5">
        <v>0</v>
      </c>
      <c r="HS181" s="8">
        <v>0</v>
      </c>
      <c r="HT181" s="6">
        <v>0</v>
      </c>
      <c r="HU181" s="5">
        <v>0</v>
      </c>
      <c r="HV181" s="8">
        <v>0</v>
      </c>
      <c r="HW181" s="6">
        <v>0</v>
      </c>
      <c r="HX181" s="5">
        <v>0</v>
      </c>
      <c r="HY181" s="8">
        <v>0</v>
      </c>
      <c r="HZ181" s="6">
        <v>0</v>
      </c>
      <c r="IA181" s="5">
        <v>0</v>
      </c>
      <c r="IB181" s="8">
        <v>0</v>
      </c>
      <c r="IC181" s="6">
        <v>0</v>
      </c>
      <c r="ID181" s="5">
        <v>0</v>
      </c>
      <c r="IE181" s="8">
        <v>0</v>
      </c>
      <c r="IF181" s="6">
        <v>0</v>
      </c>
      <c r="IG181" s="5">
        <v>0</v>
      </c>
      <c r="IH181" s="8">
        <v>0</v>
      </c>
      <c r="II181" s="6">
        <v>0</v>
      </c>
      <c r="IJ181" s="5">
        <v>0</v>
      </c>
      <c r="IK181" s="8">
        <v>0</v>
      </c>
      <c r="IL181" s="6">
        <v>0</v>
      </c>
      <c r="IM181" s="5">
        <v>0</v>
      </c>
      <c r="IN181" s="8">
        <v>0</v>
      </c>
      <c r="IO181" s="6">
        <v>0</v>
      </c>
      <c r="IP181" s="5">
        <v>0</v>
      </c>
      <c r="IQ181" s="8">
        <v>0</v>
      </c>
      <c r="IR181" s="6">
        <v>0</v>
      </c>
      <c r="IS181" s="5">
        <v>0</v>
      </c>
      <c r="IT181" s="8">
        <v>0</v>
      </c>
      <c r="IU181" s="6">
        <v>28.402999999999999</v>
      </c>
      <c r="IV181" s="5">
        <v>348.57</v>
      </c>
      <c r="IW181" s="8">
        <f t="shared" si="1287"/>
        <v>12272.29518008661</v>
      </c>
      <c r="IX181" s="6">
        <v>0.1</v>
      </c>
      <c r="IY181" s="5">
        <v>7</v>
      </c>
      <c r="IZ181" s="8">
        <f t="shared" si="1288"/>
        <v>70000</v>
      </c>
      <c r="JA181" s="6">
        <f t="shared" si="1289"/>
        <v>793.48900000000003</v>
      </c>
      <c r="JB181" s="8">
        <f t="shared" si="1290"/>
        <v>13050.009999999998</v>
      </c>
    </row>
    <row r="182" spans="1:262" ht="15" customHeight="1" x14ac:dyDescent="0.3">
      <c r="A182" s="43">
        <v>2017</v>
      </c>
      <c r="B182" s="44" t="s">
        <v>9</v>
      </c>
      <c r="C182" s="6">
        <v>0</v>
      </c>
      <c r="D182" s="5">
        <v>0</v>
      </c>
      <c r="E182" s="8">
        <v>0</v>
      </c>
      <c r="F182" s="6">
        <v>3.5179999999999998</v>
      </c>
      <c r="G182" s="5">
        <v>125.71</v>
      </c>
      <c r="H182" s="8">
        <f t="shared" si="1276"/>
        <v>35733.371233655489</v>
      </c>
      <c r="I182" s="6">
        <v>0</v>
      </c>
      <c r="J182" s="5">
        <v>0</v>
      </c>
      <c r="K182" s="8">
        <v>0</v>
      </c>
      <c r="L182" s="6">
        <v>58.695999999999998</v>
      </c>
      <c r="M182" s="5">
        <v>973.55</v>
      </c>
      <c r="N182" s="8">
        <f t="shared" ref="N182" si="1299">M182/L182*1000</f>
        <v>16586.309118168188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358.91</v>
      </c>
      <c r="AE182" s="5">
        <v>7276.53</v>
      </c>
      <c r="AF182" s="8">
        <f t="shared" si="1277"/>
        <v>20273.968404335345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0.872</v>
      </c>
      <c r="AZ182" s="5">
        <v>19.260000000000002</v>
      </c>
      <c r="BA182" s="8">
        <f t="shared" si="1294"/>
        <v>22087.155963302757</v>
      </c>
      <c r="BB182" s="6">
        <v>0</v>
      </c>
      <c r="BC182" s="5">
        <v>0</v>
      </c>
      <c r="BD182" s="8">
        <f t="shared" si="1278"/>
        <v>0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f t="shared" si="1279"/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5.4850000000000003</v>
      </c>
      <c r="BU182" s="5">
        <v>131.97</v>
      </c>
      <c r="BV182" s="8">
        <f t="shared" si="1280"/>
        <v>24060.164083865086</v>
      </c>
      <c r="BW182" s="6">
        <v>0</v>
      </c>
      <c r="BX182" s="5">
        <v>0</v>
      </c>
      <c r="BY182" s="8">
        <f t="shared" si="1281"/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0</v>
      </c>
      <c r="DW182" s="5">
        <v>0</v>
      </c>
      <c r="DX182" s="8">
        <v>0</v>
      </c>
      <c r="DY182" s="6">
        <v>53.311</v>
      </c>
      <c r="DZ182" s="5">
        <v>917.68</v>
      </c>
      <c r="EA182" s="8">
        <f t="shared" si="1283"/>
        <v>17213.708240325635</v>
      </c>
      <c r="EB182" s="6">
        <v>0</v>
      </c>
      <c r="EC182" s="5">
        <v>0</v>
      </c>
      <c r="ED182" s="8">
        <v>0</v>
      </c>
      <c r="EE182" s="6">
        <v>2.6259999999999999</v>
      </c>
      <c r="EF182" s="5">
        <v>123.74</v>
      </c>
      <c r="EG182" s="8">
        <f t="shared" si="1284"/>
        <v>47121.096725057119</v>
      </c>
      <c r="EH182" s="6">
        <v>0</v>
      </c>
      <c r="EI182" s="5">
        <v>0</v>
      </c>
      <c r="EJ182" s="8">
        <v>0</v>
      </c>
      <c r="EK182" s="6">
        <v>0</v>
      </c>
      <c r="EL182" s="5">
        <v>0</v>
      </c>
      <c r="EM182" s="8">
        <v>0</v>
      </c>
      <c r="EN182" s="6">
        <v>0</v>
      </c>
      <c r="EO182" s="5">
        <v>0</v>
      </c>
      <c r="EP182" s="8">
        <v>0</v>
      </c>
      <c r="EQ182" s="6">
        <v>0</v>
      </c>
      <c r="ER182" s="5">
        <v>0</v>
      </c>
      <c r="ES182" s="8">
        <v>0</v>
      </c>
      <c r="ET182" s="6">
        <v>54.642000000000003</v>
      </c>
      <c r="EU182" s="5">
        <v>56.79</v>
      </c>
      <c r="EV182" s="8">
        <f t="shared" ref="EV182:EV183" si="1300">EU182/ET182*1000</f>
        <v>1039.3104205556165</v>
      </c>
      <c r="EW182" s="6">
        <v>0</v>
      </c>
      <c r="EX182" s="5">
        <v>0</v>
      </c>
      <c r="EY182" s="8">
        <v>0</v>
      </c>
      <c r="EZ182" s="6">
        <v>128.108</v>
      </c>
      <c r="FA182" s="5">
        <v>2260.81</v>
      </c>
      <c r="FB182" s="8">
        <f t="shared" si="1285"/>
        <v>17647.687888344208</v>
      </c>
      <c r="FC182" s="6">
        <v>155.49</v>
      </c>
      <c r="FD182" s="5">
        <v>2653.51</v>
      </c>
      <c r="FE182" s="8">
        <f t="shared" si="1286"/>
        <v>17065.470448260337</v>
      </c>
      <c r="FF182" s="6">
        <v>0</v>
      </c>
      <c r="FG182" s="5">
        <v>0</v>
      </c>
      <c r="FH182" s="8">
        <v>0</v>
      </c>
      <c r="FI182" s="6">
        <v>0</v>
      </c>
      <c r="FJ182" s="5">
        <v>0</v>
      </c>
      <c r="FK182" s="8">
        <v>0</v>
      </c>
      <c r="FL182" s="6">
        <v>0</v>
      </c>
      <c r="FM182" s="5">
        <v>0</v>
      </c>
      <c r="FN182" s="8">
        <v>0</v>
      </c>
      <c r="FO182" s="6">
        <v>0</v>
      </c>
      <c r="FP182" s="5">
        <v>0</v>
      </c>
      <c r="FQ182" s="8">
        <v>0</v>
      </c>
      <c r="FR182" s="6">
        <v>0</v>
      </c>
      <c r="FS182" s="5">
        <v>0</v>
      </c>
      <c r="FT182" s="8">
        <v>0</v>
      </c>
      <c r="FU182" s="6">
        <v>0</v>
      </c>
      <c r="FV182" s="5">
        <v>0</v>
      </c>
      <c r="FW182" s="8">
        <v>0</v>
      </c>
      <c r="FX182" s="6">
        <v>0.1</v>
      </c>
      <c r="FY182" s="5">
        <v>2.48</v>
      </c>
      <c r="FZ182" s="8">
        <f t="shared" ref="FZ182" si="1301">FY182/FX182*1000</f>
        <v>24799.999999999996</v>
      </c>
      <c r="GA182" s="6">
        <v>0</v>
      </c>
      <c r="GB182" s="5">
        <v>0</v>
      </c>
      <c r="GC182" s="8">
        <v>0</v>
      </c>
      <c r="GD182" s="6">
        <v>0</v>
      </c>
      <c r="GE182" s="5">
        <v>0</v>
      </c>
      <c r="GF182" s="8">
        <v>0</v>
      </c>
      <c r="GG182" s="6">
        <v>0</v>
      </c>
      <c r="GH182" s="5">
        <v>0</v>
      </c>
      <c r="GI182" s="8">
        <v>0</v>
      </c>
      <c r="GJ182" s="6">
        <v>0</v>
      </c>
      <c r="GK182" s="5">
        <v>0</v>
      </c>
      <c r="GL182" s="8">
        <v>0</v>
      </c>
      <c r="GM182" s="6">
        <v>0</v>
      </c>
      <c r="GN182" s="5">
        <v>0</v>
      </c>
      <c r="GO182" s="8">
        <v>0</v>
      </c>
      <c r="GP182" s="6">
        <v>0</v>
      </c>
      <c r="GQ182" s="5">
        <v>0</v>
      </c>
      <c r="GR182" s="8">
        <v>0</v>
      </c>
      <c r="GS182" s="6">
        <v>0</v>
      </c>
      <c r="GT182" s="5">
        <v>0</v>
      </c>
      <c r="GU182" s="8">
        <v>0</v>
      </c>
      <c r="GV182" s="6">
        <v>0</v>
      </c>
      <c r="GW182" s="5">
        <v>0</v>
      </c>
      <c r="GX182" s="8">
        <v>0</v>
      </c>
      <c r="GY182" s="6">
        <v>0</v>
      </c>
      <c r="GZ182" s="5">
        <v>0</v>
      </c>
      <c r="HA182" s="8">
        <v>0</v>
      </c>
      <c r="HB182" s="6">
        <v>0</v>
      </c>
      <c r="HC182" s="5">
        <v>0</v>
      </c>
      <c r="HD182" s="8">
        <v>0</v>
      </c>
      <c r="HE182" s="6">
        <v>0</v>
      </c>
      <c r="HF182" s="5">
        <v>0</v>
      </c>
      <c r="HG182" s="8">
        <v>0</v>
      </c>
      <c r="HH182" s="6">
        <v>0</v>
      </c>
      <c r="HI182" s="5">
        <v>0</v>
      </c>
      <c r="HJ182" s="8">
        <v>0</v>
      </c>
      <c r="HK182" s="6">
        <v>0</v>
      </c>
      <c r="HL182" s="5">
        <v>0</v>
      </c>
      <c r="HM182" s="8">
        <v>0</v>
      </c>
      <c r="HN182" s="6">
        <v>0</v>
      </c>
      <c r="HO182" s="5">
        <v>0</v>
      </c>
      <c r="HP182" s="8">
        <v>0</v>
      </c>
      <c r="HQ182" s="6">
        <v>0</v>
      </c>
      <c r="HR182" s="5">
        <v>0</v>
      </c>
      <c r="HS182" s="8">
        <v>0</v>
      </c>
      <c r="HT182" s="6">
        <v>0</v>
      </c>
      <c r="HU182" s="5">
        <v>0</v>
      </c>
      <c r="HV182" s="8">
        <v>0</v>
      </c>
      <c r="HW182" s="6">
        <v>0</v>
      </c>
      <c r="HX182" s="5">
        <v>0</v>
      </c>
      <c r="HY182" s="8">
        <v>0</v>
      </c>
      <c r="HZ182" s="6">
        <v>0</v>
      </c>
      <c r="IA182" s="5">
        <v>0</v>
      </c>
      <c r="IB182" s="8">
        <v>0</v>
      </c>
      <c r="IC182" s="6">
        <v>2.1000000000000001E-2</v>
      </c>
      <c r="ID182" s="5">
        <v>0.35</v>
      </c>
      <c r="IE182" s="8">
        <f t="shared" si="1298"/>
        <v>16666.666666666664</v>
      </c>
      <c r="IF182" s="6">
        <v>0</v>
      </c>
      <c r="IG182" s="5">
        <v>0</v>
      </c>
      <c r="IH182" s="8">
        <v>0</v>
      </c>
      <c r="II182" s="6">
        <v>0</v>
      </c>
      <c r="IJ182" s="5">
        <v>0</v>
      </c>
      <c r="IK182" s="8">
        <v>0</v>
      </c>
      <c r="IL182" s="6">
        <v>0</v>
      </c>
      <c r="IM182" s="5">
        <v>0</v>
      </c>
      <c r="IN182" s="8">
        <v>0</v>
      </c>
      <c r="IO182" s="6">
        <v>0</v>
      </c>
      <c r="IP182" s="5">
        <v>0</v>
      </c>
      <c r="IQ182" s="8">
        <v>0</v>
      </c>
      <c r="IR182" s="6">
        <v>0</v>
      </c>
      <c r="IS182" s="5">
        <v>0</v>
      </c>
      <c r="IT182" s="8">
        <v>0</v>
      </c>
      <c r="IU182" s="6">
        <v>0.79700000000000004</v>
      </c>
      <c r="IV182" s="5">
        <v>19.82</v>
      </c>
      <c r="IW182" s="8">
        <f t="shared" si="1287"/>
        <v>24868.255959849434</v>
      </c>
      <c r="IX182" s="6">
        <v>0</v>
      </c>
      <c r="IY182" s="5">
        <v>0</v>
      </c>
      <c r="IZ182" s="8">
        <v>0</v>
      </c>
      <c r="JA182" s="6">
        <f t="shared" si="1289"/>
        <v>822.57600000000002</v>
      </c>
      <c r="JB182" s="8">
        <f t="shared" si="1290"/>
        <v>14562.199999999999</v>
      </c>
    </row>
    <row r="183" spans="1:262" ht="15" customHeight="1" x14ac:dyDescent="0.3">
      <c r="A183" s="43">
        <v>2017</v>
      </c>
      <c r="B183" s="44" t="s">
        <v>10</v>
      </c>
      <c r="C183" s="6">
        <v>0</v>
      </c>
      <c r="D183" s="5">
        <v>0</v>
      </c>
      <c r="E183" s="8">
        <v>0</v>
      </c>
      <c r="F183" s="6">
        <v>0.06</v>
      </c>
      <c r="G183" s="5">
        <v>1.08</v>
      </c>
      <c r="H183" s="8">
        <f t="shared" si="1276"/>
        <v>18000.000000000004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0</v>
      </c>
      <c r="Y183" s="5">
        <v>0</v>
      </c>
      <c r="Z183" s="8">
        <v>0</v>
      </c>
      <c r="AA183" s="6">
        <v>0</v>
      </c>
      <c r="AB183" s="5">
        <v>0</v>
      </c>
      <c r="AC183" s="8">
        <v>0</v>
      </c>
      <c r="AD183" s="6">
        <v>276.13</v>
      </c>
      <c r="AE183" s="5">
        <v>5282.82</v>
      </c>
      <c r="AF183" s="8">
        <f t="shared" si="1277"/>
        <v>19131.640893781914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2.544</v>
      </c>
      <c r="AZ183" s="5">
        <v>38.53</v>
      </c>
      <c r="BA183" s="8">
        <f t="shared" si="1294"/>
        <v>15145.440251572329</v>
      </c>
      <c r="BB183" s="6">
        <v>0</v>
      </c>
      <c r="BC183" s="5">
        <v>0</v>
      </c>
      <c r="BD183" s="8">
        <f t="shared" si="1278"/>
        <v>0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f t="shared" si="1279"/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4.492</v>
      </c>
      <c r="BU183" s="5">
        <v>96.35</v>
      </c>
      <c r="BV183" s="8">
        <f t="shared" si="1280"/>
        <v>21449.243098842384</v>
      </c>
      <c r="BW183" s="6">
        <v>0</v>
      </c>
      <c r="BX183" s="5">
        <v>0</v>
      </c>
      <c r="BY183" s="8">
        <f t="shared" si="1281"/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v>0</v>
      </c>
      <c r="DS183" s="6">
        <v>0</v>
      </c>
      <c r="DT183" s="5">
        <v>0</v>
      </c>
      <c r="DU183" s="8">
        <v>0</v>
      </c>
      <c r="DV183" s="6">
        <v>0</v>
      </c>
      <c r="DW183" s="5">
        <v>0</v>
      </c>
      <c r="DX183" s="8">
        <v>0</v>
      </c>
      <c r="DY183" s="6">
        <v>29.97</v>
      </c>
      <c r="DZ183" s="5">
        <v>474.59</v>
      </c>
      <c r="EA183" s="8">
        <f t="shared" si="1283"/>
        <v>15835.502168835503</v>
      </c>
      <c r="EB183" s="6">
        <v>0</v>
      </c>
      <c r="EC183" s="5">
        <v>0</v>
      </c>
      <c r="ED183" s="8">
        <v>0</v>
      </c>
      <c r="EE183" s="6">
        <v>36.183</v>
      </c>
      <c r="EF183" s="5">
        <v>631.47</v>
      </c>
      <c r="EG183" s="8">
        <f t="shared" si="1284"/>
        <v>17452.118398142775</v>
      </c>
      <c r="EH183" s="6">
        <v>0</v>
      </c>
      <c r="EI183" s="5">
        <v>0</v>
      </c>
      <c r="EJ183" s="8">
        <v>0</v>
      </c>
      <c r="EK183" s="6">
        <v>0</v>
      </c>
      <c r="EL183" s="5">
        <v>0</v>
      </c>
      <c r="EM183" s="8">
        <v>0</v>
      </c>
      <c r="EN183" s="6">
        <v>0</v>
      </c>
      <c r="EO183" s="5">
        <v>0</v>
      </c>
      <c r="EP183" s="8">
        <v>0</v>
      </c>
      <c r="EQ183" s="6">
        <v>0</v>
      </c>
      <c r="ER183" s="5">
        <v>0</v>
      </c>
      <c r="ES183" s="8">
        <v>0</v>
      </c>
      <c r="ET183" s="6">
        <v>100.34399999999999</v>
      </c>
      <c r="EU183" s="5">
        <v>104.73</v>
      </c>
      <c r="EV183" s="8">
        <f t="shared" si="1300"/>
        <v>1043.7096388423822</v>
      </c>
      <c r="EW183" s="6">
        <v>0</v>
      </c>
      <c r="EX183" s="5">
        <v>0</v>
      </c>
      <c r="EY183" s="8">
        <v>0</v>
      </c>
      <c r="EZ183" s="6">
        <v>99.695999999999998</v>
      </c>
      <c r="FA183" s="5">
        <v>1605.47</v>
      </c>
      <c r="FB183" s="8">
        <f t="shared" si="1285"/>
        <v>16103.655111539079</v>
      </c>
      <c r="FC183" s="6">
        <v>113.09399999999999</v>
      </c>
      <c r="FD183" s="5">
        <v>1704.81</v>
      </c>
      <c r="FE183" s="8">
        <f t="shared" si="1286"/>
        <v>15074.274497320814</v>
      </c>
      <c r="FF183" s="6">
        <v>0</v>
      </c>
      <c r="FG183" s="5">
        <v>0</v>
      </c>
      <c r="FH183" s="8">
        <v>0</v>
      </c>
      <c r="FI183" s="6">
        <v>0</v>
      </c>
      <c r="FJ183" s="5">
        <v>0</v>
      </c>
      <c r="FK183" s="8">
        <v>0</v>
      </c>
      <c r="FL183" s="6">
        <v>0</v>
      </c>
      <c r="FM183" s="5">
        <v>0</v>
      </c>
      <c r="FN183" s="8">
        <v>0</v>
      </c>
      <c r="FO183" s="6">
        <v>0</v>
      </c>
      <c r="FP183" s="5">
        <v>0</v>
      </c>
      <c r="FQ183" s="8">
        <v>0</v>
      </c>
      <c r="FR183" s="6">
        <v>0</v>
      </c>
      <c r="FS183" s="5">
        <v>0</v>
      </c>
      <c r="FT183" s="8">
        <v>0</v>
      </c>
      <c r="FU183" s="6">
        <v>0</v>
      </c>
      <c r="FV183" s="5">
        <v>0</v>
      </c>
      <c r="FW183" s="8">
        <v>0</v>
      </c>
      <c r="FX183" s="6">
        <v>0</v>
      </c>
      <c r="FY183" s="5">
        <v>0</v>
      </c>
      <c r="FZ183" s="8">
        <v>0</v>
      </c>
      <c r="GA183" s="6">
        <v>0</v>
      </c>
      <c r="GB183" s="5">
        <v>0</v>
      </c>
      <c r="GC183" s="8">
        <v>0</v>
      </c>
      <c r="GD183" s="6">
        <v>0</v>
      </c>
      <c r="GE183" s="5">
        <v>0</v>
      </c>
      <c r="GF183" s="8">
        <v>0</v>
      </c>
      <c r="GG183" s="6">
        <v>0</v>
      </c>
      <c r="GH183" s="5">
        <v>0</v>
      </c>
      <c r="GI183" s="8">
        <v>0</v>
      </c>
      <c r="GJ183" s="6">
        <v>0</v>
      </c>
      <c r="GK183" s="5">
        <v>0</v>
      </c>
      <c r="GL183" s="8">
        <v>0</v>
      </c>
      <c r="GM183" s="6">
        <v>0</v>
      </c>
      <c r="GN183" s="5">
        <v>0</v>
      </c>
      <c r="GO183" s="8">
        <v>0</v>
      </c>
      <c r="GP183" s="6">
        <v>0</v>
      </c>
      <c r="GQ183" s="5">
        <v>0</v>
      </c>
      <c r="GR183" s="8">
        <v>0</v>
      </c>
      <c r="GS183" s="6">
        <v>0</v>
      </c>
      <c r="GT183" s="5">
        <v>0</v>
      </c>
      <c r="GU183" s="8">
        <v>0</v>
      </c>
      <c r="GV183" s="6">
        <v>0</v>
      </c>
      <c r="GW183" s="5">
        <v>0</v>
      </c>
      <c r="GX183" s="8">
        <v>0</v>
      </c>
      <c r="GY183" s="6">
        <v>0</v>
      </c>
      <c r="GZ183" s="5">
        <v>0</v>
      </c>
      <c r="HA183" s="8">
        <v>0</v>
      </c>
      <c r="HB183" s="6">
        <v>0</v>
      </c>
      <c r="HC183" s="5">
        <v>0</v>
      </c>
      <c r="HD183" s="8">
        <v>0</v>
      </c>
      <c r="HE183" s="6">
        <v>0</v>
      </c>
      <c r="HF183" s="5">
        <v>0</v>
      </c>
      <c r="HG183" s="8">
        <v>0</v>
      </c>
      <c r="HH183" s="6">
        <v>0</v>
      </c>
      <c r="HI183" s="5">
        <v>0</v>
      </c>
      <c r="HJ183" s="8">
        <v>0</v>
      </c>
      <c r="HK183" s="6">
        <v>0</v>
      </c>
      <c r="HL183" s="5">
        <v>0</v>
      </c>
      <c r="HM183" s="8">
        <v>0</v>
      </c>
      <c r="HN183" s="6">
        <v>0</v>
      </c>
      <c r="HO183" s="5">
        <v>0</v>
      </c>
      <c r="HP183" s="8">
        <v>0</v>
      </c>
      <c r="HQ183" s="6">
        <v>0</v>
      </c>
      <c r="HR183" s="5">
        <v>0</v>
      </c>
      <c r="HS183" s="8">
        <v>0</v>
      </c>
      <c r="HT183" s="6">
        <v>0</v>
      </c>
      <c r="HU183" s="5">
        <v>0</v>
      </c>
      <c r="HV183" s="8">
        <v>0</v>
      </c>
      <c r="HW183" s="6">
        <v>0</v>
      </c>
      <c r="HX183" s="5">
        <v>0</v>
      </c>
      <c r="HY183" s="8">
        <v>0</v>
      </c>
      <c r="HZ183" s="6">
        <v>0</v>
      </c>
      <c r="IA183" s="5">
        <v>0</v>
      </c>
      <c r="IB183" s="8">
        <v>0</v>
      </c>
      <c r="IC183" s="6">
        <v>0</v>
      </c>
      <c r="ID183" s="5">
        <v>0</v>
      </c>
      <c r="IE183" s="8">
        <v>0</v>
      </c>
      <c r="IF183" s="6">
        <v>0</v>
      </c>
      <c r="IG183" s="5">
        <v>0</v>
      </c>
      <c r="IH183" s="8">
        <v>0</v>
      </c>
      <c r="II183" s="6">
        <v>0</v>
      </c>
      <c r="IJ183" s="5">
        <v>0</v>
      </c>
      <c r="IK183" s="8">
        <v>0</v>
      </c>
      <c r="IL183" s="6">
        <v>0</v>
      </c>
      <c r="IM183" s="5">
        <v>0</v>
      </c>
      <c r="IN183" s="8">
        <v>0</v>
      </c>
      <c r="IO183" s="6">
        <v>0</v>
      </c>
      <c r="IP183" s="5">
        <v>0</v>
      </c>
      <c r="IQ183" s="8">
        <v>0</v>
      </c>
      <c r="IR183" s="6">
        <v>0</v>
      </c>
      <c r="IS183" s="5">
        <v>0</v>
      </c>
      <c r="IT183" s="8">
        <v>0</v>
      </c>
      <c r="IU183" s="6">
        <v>3.7749999999999999</v>
      </c>
      <c r="IV183" s="5">
        <v>138.85</v>
      </c>
      <c r="IW183" s="8">
        <f t="shared" si="1287"/>
        <v>36781.456953642381</v>
      </c>
      <c r="IX183" s="6">
        <v>0.13500000000000001</v>
      </c>
      <c r="IY183" s="5">
        <v>2.0099999999999998</v>
      </c>
      <c r="IZ183" s="8">
        <f t="shared" si="1288"/>
        <v>14888.888888888885</v>
      </c>
      <c r="JA183" s="6">
        <f t="shared" si="1289"/>
        <v>666.42299999999989</v>
      </c>
      <c r="JB183" s="8">
        <f t="shared" si="1290"/>
        <v>10080.710000000001</v>
      </c>
    </row>
    <row r="184" spans="1:262" ht="15" customHeight="1" x14ac:dyDescent="0.3">
      <c r="A184" s="43">
        <v>2017</v>
      </c>
      <c r="B184" s="44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259.94499999999999</v>
      </c>
      <c r="AE184" s="5">
        <v>4617.9399999999996</v>
      </c>
      <c r="AF184" s="8">
        <f t="shared" si="1277"/>
        <v>17765.065686972244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f t="shared" si="1278"/>
        <v>0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f t="shared" si="1279"/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3.8210000000000002</v>
      </c>
      <c r="BU184" s="5">
        <v>84.32</v>
      </c>
      <c r="BV184" s="8">
        <f t="shared" si="1280"/>
        <v>22067.521591206489</v>
      </c>
      <c r="BW184" s="6">
        <v>0</v>
      </c>
      <c r="BX184" s="5">
        <v>0</v>
      </c>
      <c r="BY184" s="8">
        <f t="shared" si="1281"/>
        <v>0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v>0</v>
      </c>
      <c r="DS184" s="6">
        <v>0</v>
      </c>
      <c r="DT184" s="5">
        <v>0</v>
      </c>
      <c r="DU184" s="8">
        <v>0</v>
      </c>
      <c r="DV184" s="6">
        <v>0</v>
      </c>
      <c r="DW184" s="5">
        <v>0</v>
      </c>
      <c r="DX184" s="8">
        <v>0</v>
      </c>
      <c r="DY184" s="6">
        <v>3.0750000000000002</v>
      </c>
      <c r="DZ184" s="5">
        <v>70.67</v>
      </c>
      <c r="EA184" s="8">
        <f t="shared" si="1283"/>
        <v>22982.113821138209</v>
      </c>
      <c r="EB184" s="6">
        <v>0</v>
      </c>
      <c r="EC184" s="5">
        <v>0</v>
      </c>
      <c r="ED184" s="8">
        <v>0</v>
      </c>
      <c r="EE184" s="6">
        <v>155.59399999999999</v>
      </c>
      <c r="EF184" s="5">
        <v>2431.64</v>
      </c>
      <c r="EG184" s="8">
        <f t="shared" si="1284"/>
        <v>15628.109053048318</v>
      </c>
      <c r="EH184" s="6">
        <v>0</v>
      </c>
      <c r="EI184" s="5">
        <v>0</v>
      </c>
      <c r="EJ184" s="8">
        <v>0</v>
      </c>
      <c r="EK184" s="6">
        <v>0</v>
      </c>
      <c r="EL184" s="5">
        <v>0</v>
      </c>
      <c r="EM184" s="8">
        <v>0</v>
      </c>
      <c r="EN184" s="6">
        <v>0</v>
      </c>
      <c r="EO184" s="5">
        <v>0</v>
      </c>
      <c r="EP184" s="8">
        <v>0</v>
      </c>
      <c r="EQ184" s="6">
        <v>0</v>
      </c>
      <c r="ER184" s="5">
        <v>0</v>
      </c>
      <c r="ES184" s="8">
        <v>0</v>
      </c>
      <c r="ET184" s="6">
        <v>0</v>
      </c>
      <c r="EU184" s="5">
        <v>0</v>
      </c>
      <c r="EV184" s="8">
        <v>0</v>
      </c>
      <c r="EW184" s="6">
        <v>0</v>
      </c>
      <c r="EX184" s="5">
        <v>0</v>
      </c>
      <c r="EY184" s="8">
        <v>0</v>
      </c>
      <c r="EZ184" s="6">
        <v>132.41399999999999</v>
      </c>
      <c r="FA184" s="5">
        <v>2150.21</v>
      </c>
      <c r="FB184" s="8">
        <f t="shared" si="1285"/>
        <v>16238.539731448338</v>
      </c>
      <c r="FC184" s="6">
        <v>69.213999999999999</v>
      </c>
      <c r="FD184" s="5">
        <v>1099.97</v>
      </c>
      <c r="FE184" s="8">
        <f t="shared" si="1286"/>
        <v>15892.305024994943</v>
      </c>
      <c r="FF184" s="6">
        <v>0</v>
      </c>
      <c r="FG184" s="5">
        <v>0</v>
      </c>
      <c r="FH184" s="8">
        <v>0</v>
      </c>
      <c r="FI184" s="6">
        <v>0</v>
      </c>
      <c r="FJ184" s="5">
        <v>0</v>
      </c>
      <c r="FK184" s="8">
        <v>0</v>
      </c>
      <c r="FL184" s="6">
        <v>0</v>
      </c>
      <c r="FM184" s="5">
        <v>0</v>
      </c>
      <c r="FN184" s="8">
        <v>0</v>
      </c>
      <c r="FO184" s="6">
        <v>0</v>
      </c>
      <c r="FP184" s="5">
        <v>0</v>
      </c>
      <c r="FQ184" s="8">
        <v>0</v>
      </c>
      <c r="FR184" s="6">
        <v>0</v>
      </c>
      <c r="FS184" s="5">
        <v>0</v>
      </c>
      <c r="FT184" s="8">
        <v>0</v>
      </c>
      <c r="FU184" s="6">
        <v>0</v>
      </c>
      <c r="FV184" s="5">
        <v>0</v>
      </c>
      <c r="FW184" s="8">
        <v>0</v>
      </c>
      <c r="FX184" s="6">
        <v>0</v>
      </c>
      <c r="FY184" s="5">
        <v>0</v>
      </c>
      <c r="FZ184" s="8">
        <v>0</v>
      </c>
      <c r="GA184" s="6">
        <v>0</v>
      </c>
      <c r="GB184" s="5">
        <v>0</v>
      </c>
      <c r="GC184" s="8">
        <v>0</v>
      </c>
      <c r="GD184" s="6">
        <v>0</v>
      </c>
      <c r="GE184" s="5">
        <v>0</v>
      </c>
      <c r="GF184" s="8">
        <v>0</v>
      </c>
      <c r="GG184" s="6">
        <v>0</v>
      </c>
      <c r="GH184" s="5">
        <v>0</v>
      </c>
      <c r="GI184" s="8">
        <v>0</v>
      </c>
      <c r="GJ184" s="6">
        <v>0</v>
      </c>
      <c r="GK184" s="5">
        <v>0</v>
      </c>
      <c r="GL184" s="8">
        <v>0</v>
      </c>
      <c r="GM184" s="6">
        <v>0</v>
      </c>
      <c r="GN184" s="5">
        <v>0</v>
      </c>
      <c r="GO184" s="8">
        <v>0</v>
      </c>
      <c r="GP184" s="6">
        <v>0</v>
      </c>
      <c r="GQ184" s="5">
        <v>0</v>
      </c>
      <c r="GR184" s="8">
        <v>0</v>
      </c>
      <c r="GS184" s="6">
        <v>0</v>
      </c>
      <c r="GT184" s="5">
        <v>0</v>
      </c>
      <c r="GU184" s="8">
        <v>0</v>
      </c>
      <c r="GV184" s="6">
        <v>0</v>
      </c>
      <c r="GW184" s="5">
        <v>0</v>
      </c>
      <c r="GX184" s="8">
        <v>0</v>
      </c>
      <c r="GY184" s="6">
        <v>0</v>
      </c>
      <c r="GZ184" s="5">
        <v>0</v>
      </c>
      <c r="HA184" s="8">
        <v>0</v>
      </c>
      <c r="HB184" s="6">
        <v>0</v>
      </c>
      <c r="HC184" s="5">
        <v>0</v>
      </c>
      <c r="HD184" s="8">
        <v>0</v>
      </c>
      <c r="HE184" s="6">
        <v>0</v>
      </c>
      <c r="HF184" s="5">
        <v>0</v>
      </c>
      <c r="HG184" s="8">
        <v>0</v>
      </c>
      <c r="HH184" s="6">
        <v>0</v>
      </c>
      <c r="HI184" s="5">
        <v>0</v>
      </c>
      <c r="HJ184" s="8">
        <v>0</v>
      </c>
      <c r="HK184" s="6">
        <v>0</v>
      </c>
      <c r="HL184" s="5">
        <v>0</v>
      </c>
      <c r="HM184" s="8">
        <v>0</v>
      </c>
      <c r="HN184" s="6">
        <v>0</v>
      </c>
      <c r="HO184" s="5">
        <v>0</v>
      </c>
      <c r="HP184" s="8">
        <v>0</v>
      </c>
      <c r="HQ184" s="6">
        <v>0</v>
      </c>
      <c r="HR184" s="5">
        <v>0</v>
      </c>
      <c r="HS184" s="8">
        <v>0</v>
      </c>
      <c r="HT184" s="6">
        <v>0.05</v>
      </c>
      <c r="HU184" s="5">
        <v>1.85</v>
      </c>
      <c r="HV184" s="8">
        <f t="shared" si="1297"/>
        <v>37000</v>
      </c>
      <c r="HW184" s="6">
        <v>0</v>
      </c>
      <c r="HX184" s="5">
        <v>0</v>
      </c>
      <c r="HY184" s="8">
        <v>0</v>
      </c>
      <c r="HZ184" s="6">
        <v>0</v>
      </c>
      <c r="IA184" s="5">
        <v>0</v>
      </c>
      <c r="IB184" s="8">
        <v>0</v>
      </c>
      <c r="IC184" s="6">
        <v>0</v>
      </c>
      <c r="ID184" s="5">
        <v>0</v>
      </c>
      <c r="IE184" s="8">
        <v>0</v>
      </c>
      <c r="IF184" s="6">
        <v>0</v>
      </c>
      <c r="IG184" s="5">
        <v>0</v>
      </c>
      <c r="IH184" s="8">
        <v>0</v>
      </c>
      <c r="II184" s="6">
        <v>0</v>
      </c>
      <c r="IJ184" s="5">
        <v>0</v>
      </c>
      <c r="IK184" s="8">
        <v>0</v>
      </c>
      <c r="IL184" s="6">
        <v>0</v>
      </c>
      <c r="IM184" s="5">
        <v>0</v>
      </c>
      <c r="IN184" s="8">
        <v>0</v>
      </c>
      <c r="IO184" s="6">
        <v>4.75</v>
      </c>
      <c r="IP184" s="5">
        <v>83.93</v>
      </c>
      <c r="IQ184" s="8">
        <f t="shared" ref="IQ184" si="1302">IP184/IO184*1000</f>
        <v>17669.473684210527</v>
      </c>
      <c r="IR184" s="6">
        <v>0</v>
      </c>
      <c r="IS184" s="5">
        <v>0</v>
      </c>
      <c r="IT184" s="8">
        <v>0</v>
      </c>
      <c r="IU184" s="6">
        <v>0.112</v>
      </c>
      <c r="IV184" s="5">
        <v>5.12</v>
      </c>
      <c r="IW184" s="8">
        <f t="shared" si="1287"/>
        <v>45714.285714285717</v>
      </c>
      <c r="IX184" s="6">
        <v>0.113</v>
      </c>
      <c r="IY184" s="5">
        <v>8.99</v>
      </c>
      <c r="IZ184" s="8">
        <f t="shared" si="1288"/>
        <v>79557.52212389381</v>
      </c>
      <c r="JA184" s="6">
        <f t="shared" si="1289"/>
        <v>629.08799999999997</v>
      </c>
      <c r="JB184" s="8">
        <f t="shared" si="1290"/>
        <v>10554.64</v>
      </c>
    </row>
    <row r="185" spans="1:262" ht="15" customHeight="1" x14ac:dyDescent="0.3">
      <c r="A185" s="43">
        <v>2017</v>
      </c>
      <c r="B185" s="44" t="s">
        <v>12</v>
      </c>
      <c r="C185" s="6">
        <v>0</v>
      </c>
      <c r="D185" s="5">
        <v>0</v>
      </c>
      <c r="E185" s="8">
        <v>0</v>
      </c>
      <c r="F185" s="6">
        <v>0.44700000000000001</v>
      </c>
      <c r="G185" s="5">
        <v>18.05</v>
      </c>
      <c r="H185" s="8">
        <f t="shared" si="1276"/>
        <v>40380.313199105149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v>0</v>
      </c>
      <c r="AD185" s="6">
        <v>170.60900000000001</v>
      </c>
      <c r="AE185" s="5">
        <v>3152.71</v>
      </c>
      <c r="AF185" s="8">
        <f t="shared" si="1277"/>
        <v>18479.154089174663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16.452000000000002</v>
      </c>
      <c r="AT185" s="5">
        <v>310.32</v>
      </c>
      <c r="AU185" s="8">
        <f t="shared" ref="AU185" si="1303">AT185/AS185*1000</f>
        <v>18862.144420131288</v>
      </c>
      <c r="AV185" s="6">
        <v>0</v>
      </c>
      <c r="AW185" s="5">
        <v>0</v>
      </c>
      <c r="AX185" s="8">
        <v>0</v>
      </c>
      <c r="AY185" s="6">
        <v>2.9279999999999999</v>
      </c>
      <c r="AZ185" s="5">
        <v>44.63</v>
      </c>
      <c r="BA185" s="8">
        <f t="shared" si="1294"/>
        <v>15242.486338797817</v>
      </c>
      <c r="BB185" s="6">
        <v>0</v>
      </c>
      <c r="BC185" s="5">
        <v>0</v>
      </c>
      <c r="BD185" s="8">
        <f t="shared" si="1278"/>
        <v>0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f t="shared" si="1279"/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5.4489999999999998</v>
      </c>
      <c r="BU185" s="5">
        <v>75.56</v>
      </c>
      <c r="BV185" s="8">
        <f t="shared" si="1280"/>
        <v>13866.764543953019</v>
      </c>
      <c r="BW185" s="6">
        <v>0</v>
      </c>
      <c r="BX185" s="5">
        <v>0</v>
      </c>
      <c r="BY185" s="8">
        <f t="shared" si="1281"/>
        <v>0</v>
      </c>
      <c r="BZ185" s="6">
        <v>0.25</v>
      </c>
      <c r="CA185" s="5">
        <v>5.64</v>
      </c>
      <c r="CB185" s="8">
        <f t="shared" ref="CB185" si="1304">CA185/BZ185*1000</f>
        <v>22560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0</v>
      </c>
      <c r="DW185" s="5">
        <v>0</v>
      </c>
      <c r="DX185" s="8">
        <v>0</v>
      </c>
      <c r="DY185" s="6">
        <v>12.321999999999999</v>
      </c>
      <c r="DZ185" s="5">
        <v>981.9</v>
      </c>
      <c r="EA185" s="8">
        <f t="shared" si="1283"/>
        <v>79686.73916571986</v>
      </c>
      <c r="EB185" s="6">
        <v>0</v>
      </c>
      <c r="EC185" s="5">
        <v>0</v>
      </c>
      <c r="ED185" s="8">
        <v>0</v>
      </c>
      <c r="EE185" s="6">
        <v>0.80800000000000005</v>
      </c>
      <c r="EF185" s="5">
        <v>15.41</v>
      </c>
      <c r="EG185" s="8">
        <f t="shared" si="1284"/>
        <v>19071.782178217822</v>
      </c>
      <c r="EH185" s="6">
        <v>0</v>
      </c>
      <c r="EI185" s="5">
        <v>0</v>
      </c>
      <c r="EJ185" s="8">
        <v>0</v>
      </c>
      <c r="EK185" s="6">
        <v>0</v>
      </c>
      <c r="EL185" s="5">
        <v>0</v>
      </c>
      <c r="EM185" s="8">
        <v>0</v>
      </c>
      <c r="EN185" s="6">
        <v>0</v>
      </c>
      <c r="EO185" s="5">
        <v>0</v>
      </c>
      <c r="EP185" s="8">
        <v>0</v>
      </c>
      <c r="EQ185" s="6">
        <v>0</v>
      </c>
      <c r="ER185" s="5">
        <v>0</v>
      </c>
      <c r="ES185" s="8">
        <v>0</v>
      </c>
      <c r="ET185" s="6">
        <v>0</v>
      </c>
      <c r="EU185" s="5">
        <v>0</v>
      </c>
      <c r="EV185" s="8">
        <v>0</v>
      </c>
      <c r="EW185" s="6">
        <v>0</v>
      </c>
      <c r="EX185" s="5">
        <v>0</v>
      </c>
      <c r="EY185" s="8">
        <v>0</v>
      </c>
      <c r="EZ185" s="6">
        <v>205.821</v>
      </c>
      <c r="FA185" s="5">
        <v>3031.77</v>
      </c>
      <c r="FB185" s="8">
        <f t="shared" si="1285"/>
        <v>14730.129578614427</v>
      </c>
      <c r="FC185" s="6">
        <v>148.291</v>
      </c>
      <c r="FD185" s="5">
        <v>2602.65</v>
      </c>
      <c r="FE185" s="8">
        <f t="shared" si="1286"/>
        <v>17550.963982979414</v>
      </c>
      <c r="FF185" s="6">
        <v>0</v>
      </c>
      <c r="FG185" s="5">
        <v>0</v>
      </c>
      <c r="FH185" s="8">
        <v>0</v>
      </c>
      <c r="FI185" s="6">
        <v>0</v>
      </c>
      <c r="FJ185" s="5">
        <v>0</v>
      </c>
      <c r="FK185" s="8">
        <v>0</v>
      </c>
      <c r="FL185" s="6">
        <v>0</v>
      </c>
      <c r="FM185" s="5">
        <v>0</v>
      </c>
      <c r="FN185" s="8">
        <v>0</v>
      </c>
      <c r="FO185" s="6">
        <v>0</v>
      </c>
      <c r="FP185" s="5">
        <v>0</v>
      </c>
      <c r="FQ185" s="8">
        <v>0</v>
      </c>
      <c r="FR185" s="6">
        <v>0</v>
      </c>
      <c r="FS185" s="5">
        <v>0</v>
      </c>
      <c r="FT185" s="8">
        <v>0</v>
      </c>
      <c r="FU185" s="6">
        <v>0</v>
      </c>
      <c r="FV185" s="5">
        <v>0</v>
      </c>
      <c r="FW185" s="8">
        <v>0</v>
      </c>
      <c r="FX185" s="6">
        <v>0</v>
      </c>
      <c r="FY185" s="5">
        <v>0</v>
      </c>
      <c r="FZ185" s="8">
        <v>0</v>
      </c>
      <c r="GA185" s="6">
        <v>0</v>
      </c>
      <c r="GB185" s="5">
        <v>0</v>
      </c>
      <c r="GC185" s="8">
        <v>0</v>
      </c>
      <c r="GD185" s="6">
        <v>0</v>
      </c>
      <c r="GE185" s="5">
        <v>0</v>
      </c>
      <c r="GF185" s="8">
        <v>0</v>
      </c>
      <c r="GG185" s="6">
        <v>0</v>
      </c>
      <c r="GH185" s="5">
        <v>0</v>
      </c>
      <c r="GI185" s="8">
        <v>0</v>
      </c>
      <c r="GJ185" s="6">
        <v>0</v>
      </c>
      <c r="GK185" s="5">
        <v>0</v>
      </c>
      <c r="GL185" s="8">
        <v>0</v>
      </c>
      <c r="GM185" s="6">
        <v>0</v>
      </c>
      <c r="GN185" s="5">
        <v>0</v>
      </c>
      <c r="GO185" s="8">
        <v>0</v>
      </c>
      <c r="GP185" s="6">
        <v>0</v>
      </c>
      <c r="GQ185" s="5">
        <v>0</v>
      </c>
      <c r="GR185" s="8">
        <v>0</v>
      </c>
      <c r="GS185" s="6">
        <v>0</v>
      </c>
      <c r="GT185" s="5">
        <v>0</v>
      </c>
      <c r="GU185" s="8">
        <v>0</v>
      </c>
      <c r="GV185" s="6">
        <v>0</v>
      </c>
      <c r="GW185" s="5">
        <v>0</v>
      </c>
      <c r="GX185" s="8">
        <v>0</v>
      </c>
      <c r="GY185" s="6">
        <v>0</v>
      </c>
      <c r="GZ185" s="5">
        <v>0</v>
      </c>
      <c r="HA185" s="8">
        <v>0</v>
      </c>
      <c r="HB185" s="6">
        <v>0</v>
      </c>
      <c r="HC185" s="5">
        <v>0</v>
      </c>
      <c r="HD185" s="8">
        <v>0</v>
      </c>
      <c r="HE185" s="6">
        <v>0</v>
      </c>
      <c r="HF185" s="5">
        <v>0</v>
      </c>
      <c r="HG185" s="8">
        <v>0</v>
      </c>
      <c r="HH185" s="6">
        <v>0</v>
      </c>
      <c r="HI185" s="5">
        <v>0</v>
      </c>
      <c r="HJ185" s="8">
        <v>0</v>
      </c>
      <c r="HK185" s="6">
        <v>0</v>
      </c>
      <c r="HL185" s="5">
        <v>0</v>
      </c>
      <c r="HM185" s="8">
        <v>0</v>
      </c>
      <c r="HN185" s="6">
        <v>0</v>
      </c>
      <c r="HO185" s="5">
        <v>0</v>
      </c>
      <c r="HP185" s="8">
        <v>0</v>
      </c>
      <c r="HQ185" s="6">
        <v>0</v>
      </c>
      <c r="HR185" s="5">
        <v>0</v>
      </c>
      <c r="HS185" s="8">
        <v>0</v>
      </c>
      <c r="HT185" s="6">
        <v>0</v>
      </c>
      <c r="HU185" s="5">
        <v>0</v>
      </c>
      <c r="HV185" s="8">
        <v>0</v>
      </c>
      <c r="HW185" s="6">
        <v>0</v>
      </c>
      <c r="HX185" s="5">
        <v>0</v>
      </c>
      <c r="HY185" s="8">
        <v>0</v>
      </c>
      <c r="HZ185" s="6">
        <v>0</v>
      </c>
      <c r="IA185" s="5">
        <v>0</v>
      </c>
      <c r="IB185" s="8">
        <v>0</v>
      </c>
      <c r="IC185" s="6">
        <v>0</v>
      </c>
      <c r="ID185" s="5">
        <v>0</v>
      </c>
      <c r="IE185" s="8">
        <v>0</v>
      </c>
      <c r="IF185" s="6">
        <v>0</v>
      </c>
      <c r="IG185" s="5">
        <v>0</v>
      </c>
      <c r="IH185" s="8">
        <v>0</v>
      </c>
      <c r="II185" s="6">
        <v>0</v>
      </c>
      <c r="IJ185" s="5">
        <v>0</v>
      </c>
      <c r="IK185" s="8">
        <v>0</v>
      </c>
      <c r="IL185" s="6">
        <v>0</v>
      </c>
      <c r="IM185" s="5">
        <v>0</v>
      </c>
      <c r="IN185" s="8">
        <v>0</v>
      </c>
      <c r="IO185" s="6">
        <v>0</v>
      </c>
      <c r="IP185" s="5">
        <v>0</v>
      </c>
      <c r="IQ185" s="8">
        <v>0</v>
      </c>
      <c r="IR185" s="6">
        <v>0</v>
      </c>
      <c r="IS185" s="5">
        <v>0</v>
      </c>
      <c r="IT185" s="8">
        <v>0</v>
      </c>
      <c r="IU185" s="6">
        <v>2.391</v>
      </c>
      <c r="IV185" s="5">
        <v>50.03</v>
      </c>
      <c r="IW185" s="8">
        <f t="shared" si="1287"/>
        <v>20924.299456294437</v>
      </c>
      <c r="IX185" s="6">
        <v>0.35</v>
      </c>
      <c r="IY185" s="5">
        <v>4.7</v>
      </c>
      <c r="IZ185" s="8">
        <f t="shared" si="1288"/>
        <v>13428.571428571431</v>
      </c>
      <c r="JA185" s="6">
        <f t="shared" si="1289"/>
        <v>566.11799999999994</v>
      </c>
      <c r="JB185" s="8">
        <f t="shared" si="1290"/>
        <v>10293.370000000001</v>
      </c>
    </row>
    <row r="186" spans="1:262" ht="15" customHeight="1" x14ac:dyDescent="0.3">
      <c r="A186" s="43">
        <v>2017</v>
      </c>
      <c r="B186" s="44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72.043000000000006</v>
      </c>
      <c r="AE186" s="5">
        <v>1879.05</v>
      </c>
      <c r="AF186" s="8">
        <f t="shared" si="1277"/>
        <v>26082.339713782043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0.41899999999999998</v>
      </c>
      <c r="AZ186" s="5">
        <v>13.44</v>
      </c>
      <c r="BA186" s="8">
        <f t="shared" si="1294"/>
        <v>32076.372315035798</v>
      </c>
      <c r="BB186" s="6">
        <v>0</v>
      </c>
      <c r="BC186" s="5">
        <v>0</v>
      </c>
      <c r="BD186" s="8">
        <f t="shared" si="1278"/>
        <v>0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f t="shared" si="1279"/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7.43</v>
      </c>
      <c r="BU186" s="5">
        <v>111.71</v>
      </c>
      <c r="BV186" s="8">
        <f t="shared" si="1280"/>
        <v>15034.993270524899</v>
      </c>
      <c r="BW186" s="6">
        <v>0</v>
      </c>
      <c r="BX186" s="5">
        <v>0</v>
      </c>
      <c r="BY186" s="8">
        <f t="shared" si="1281"/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0</v>
      </c>
      <c r="DW186" s="5">
        <v>0</v>
      </c>
      <c r="DX186" s="8">
        <v>0</v>
      </c>
      <c r="DY186" s="6">
        <v>17.425000000000001</v>
      </c>
      <c r="DZ186" s="5">
        <v>757.28</v>
      </c>
      <c r="EA186" s="8">
        <f t="shared" si="1283"/>
        <v>43459.397417503584</v>
      </c>
      <c r="EB186" s="6">
        <v>0</v>
      </c>
      <c r="EC186" s="5">
        <v>0</v>
      </c>
      <c r="ED186" s="8">
        <v>0</v>
      </c>
      <c r="EE186" s="6">
        <v>0.79800000000000004</v>
      </c>
      <c r="EF186" s="5">
        <v>14.79</v>
      </c>
      <c r="EG186" s="8">
        <f t="shared" si="1284"/>
        <v>18533.834586466164</v>
      </c>
      <c r="EH186" s="6">
        <v>0</v>
      </c>
      <c r="EI186" s="5">
        <v>0</v>
      </c>
      <c r="EJ186" s="8">
        <v>0</v>
      </c>
      <c r="EK186" s="6">
        <v>0</v>
      </c>
      <c r="EL186" s="5">
        <v>0</v>
      </c>
      <c r="EM186" s="8">
        <v>0</v>
      </c>
      <c r="EN186" s="6">
        <v>0</v>
      </c>
      <c r="EO186" s="5">
        <v>0</v>
      </c>
      <c r="EP186" s="8">
        <v>0</v>
      </c>
      <c r="EQ186" s="6">
        <v>0</v>
      </c>
      <c r="ER186" s="5">
        <v>0</v>
      </c>
      <c r="ES186" s="8">
        <v>0</v>
      </c>
      <c r="ET186" s="6">
        <v>0</v>
      </c>
      <c r="EU186" s="5">
        <v>0</v>
      </c>
      <c r="EV186" s="8">
        <v>0</v>
      </c>
      <c r="EW186" s="6">
        <v>0</v>
      </c>
      <c r="EX186" s="5">
        <v>0</v>
      </c>
      <c r="EY186" s="8">
        <v>0</v>
      </c>
      <c r="EZ186" s="6">
        <v>196.25700000000001</v>
      </c>
      <c r="FA186" s="5">
        <v>4138.95</v>
      </c>
      <c r="FB186" s="8">
        <f t="shared" si="1285"/>
        <v>21089.438848041089</v>
      </c>
      <c r="FC186" s="6">
        <v>11.073</v>
      </c>
      <c r="FD186" s="5">
        <v>195.19</v>
      </c>
      <c r="FE186" s="8">
        <f t="shared" si="1286"/>
        <v>17627.56253951052</v>
      </c>
      <c r="FF186" s="6">
        <v>0</v>
      </c>
      <c r="FG186" s="5">
        <v>0</v>
      </c>
      <c r="FH186" s="8">
        <v>0</v>
      </c>
      <c r="FI186" s="6">
        <v>0</v>
      </c>
      <c r="FJ186" s="5">
        <v>0</v>
      </c>
      <c r="FK186" s="8">
        <v>0</v>
      </c>
      <c r="FL186" s="6">
        <v>0</v>
      </c>
      <c r="FM186" s="5">
        <v>0</v>
      </c>
      <c r="FN186" s="8">
        <v>0</v>
      </c>
      <c r="FO186" s="6">
        <v>0</v>
      </c>
      <c r="FP186" s="5">
        <v>0</v>
      </c>
      <c r="FQ186" s="8">
        <v>0</v>
      </c>
      <c r="FR186" s="6">
        <v>0</v>
      </c>
      <c r="FS186" s="5">
        <v>0</v>
      </c>
      <c r="FT186" s="8">
        <v>0</v>
      </c>
      <c r="FU186" s="6">
        <v>0</v>
      </c>
      <c r="FV186" s="5">
        <v>0</v>
      </c>
      <c r="FW186" s="8">
        <v>0</v>
      </c>
      <c r="FX186" s="6">
        <v>0</v>
      </c>
      <c r="FY186" s="5">
        <v>0</v>
      </c>
      <c r="FZ186" s="8">
        <v>0</v>
      </c>
      <c r="GA186" s="6">
        <v>0</v>
      </c>
      <c r="GB186" s="5">
        <v>0</v>
      </c>
      <c r="GC186" s="8">
        <v>0</v>
      </c>
      <c r="GD186" s="6">
        <v>0</v>
      </c>
      <c r="GE186" s="5">
        <v>0</v>
      </c>
      <c r="GF186" s="8">
        <v>0</v>
      </c>
      <c r="GG186" s="6">
        <v>0</v>
      </c>
      <c r="GH186" s="5">
        <v>0</v>
      </c>
      <c r="GI186" s="8">
        <v>0</v>
      </c>
      <c r="GJ186" s="6">
        <v>0</v>
      </c>
      <c r="GK186" s="5">
        <v>0</v>
      </c>
      <c r="GL186" s="8">
        <v>0</v>
      </c>
      <c r="GM186" s="6">
        <v>0</v>
      </c>
      <c r="GN186" s="5">
        <v>0</v>
      </c>
      <c r="GO186" s="8">
        <v>0</v>
      </c>
      <c r="GP186" s="6">
        <v>0</v>
      </c>
      <c r="GQ186" s="5">
        <v>0</v>
      </c>
      <c r="GR186" s="8">
        <v>0</v>
      </c>
      <c r="GS186" s="6">
        <v>0</v>
      </c>
      <c r="GT186" s="5">
        <v>0</v>
      </c>
      <c r="GU186" s="8">
        <v>0</v>
      </c>
      <c r="GV186" s="6">
        <v>0</v>
      </c>
      <c r="GW186" s="5">
        <v>0</v>
      </c>
      <c r="GX186" s="8">
        <v>0</v>
      </c>
      <c r="GY186" s="6">
        <v>0</v>
      </c>
      <c r="GZ186" s="5">
        <v>0</v>
      </c>
      <c r="HA186" s="8">
        <v>0</v>
      </c>
      <c r="HB186" s="6">
        <v>0</v>
      </c>
      <c r="HC186" s="5">
        <v>0</v>
      </c>
      <c r="HD186" s="8">
        <v>0</v>
      </c>
      <c r="HE186" s="6">
        <v>0</v>
      </c>
      <c r="HF186" s="5">
        <v>0</v>
      </c>
      <c r="HG186" s="8">
        <v>0</v>
      </c>
      <c r="HH186" s="6">
        <v>0</v>
      </c>
      <c r="HI186" s="5">
        <v>0</v>
      </c>
      <c r="HJ186" s="8">
        <v>0</v>
      </c>
      <c r="HK186" s="6">
        <v>0</v>
      </c>
      <c r="HL186" s="5">
        <v>0</v>
      </c>
      <c r="HM186" s="8">
        <v>0</v>
      </c>
      <c r="HN186" s="6">
        <v>0</v>
      </c>
      <c r="HO186" s="5">
        <v>0</v>
      </c>
      <c r="HP186" s="8">
        <v>0</v>
      </c>
      <c r="HQ186" s="6">
        <v>0</v>
      </c>
      <c r="HR186" s="5">
        <v>0</v>
      </c>
      <c r="HS186" s="8">
        <v>0</v>
      </c>
      <c r="HT186" s="6">
        <v>0.02</v>
      </c>
      <c r="HU186" s="5">
        <v>0.98</v>
      </c>
      <c r="HV186" s="8">
        <f t="shared" si="1297"/>
        <v>49000</v>
      </c>
      <c r="HW186" s="6">
        <v>0</v>
      </c>
      <c r="HX186" s="5">
        <v>0</v>
      </c>
      <c r="HY186" s="8">
        <v>0</v>
      </c>
      <c r="HZ186" s="6">
        <v>0</v>
      </c>
      <c r="IA186" s="5">
        <v>0</v>
      </c>
      <c r="IB186" s="8">
        <v>0</v>
      </c>
      <c r="IC186" s="6">
        <v>0</v>
      </c>
      <c r="ID186" s="5">
        <v>0</v>
      </c>
      <c r="IE186" s="8">
        <v>0</v>
      </c>
      <c r="IF186" s="6">
        <v>0</v>
      </c>
      <c r="IG186" s="5">
        <v>0</v>
      </c>
      <c r="IH186" s="8">
        <v>0</v>
      </c>
      <c r="II186" s="6">
        <v>0</v>
      </c>
      <c r="IJ186" s="5">
        <v>0</v>
      </c>
      <c r="IK186" s="8">
        <v>0</v>
      </c>
      <c r="IL186" s="6">
        <v>0.02</v>
      </c>
      <c r="IM186" s="5">
        <v>0.24</v>
      </c>
      <c r="IN186" s="8">
        <f t="shared" ref="IN186" si="1305">IM186/IL186*1000</f>
        <v>12000</v>
      </c>
      <c r="IO186" s="6">
        <v>0</v>
      </c>
      <c r="IP186" s="5">
        <v>0</v>
      </c>
      <c r="IQ186" s="8">
        <v>0</v>
      </c>
      <c r="IR186" s="6">
        <v>0</v>
      </c>
      <c r="IS186" s="5">
        <v>0</v>
      </c>
      <c r="IT186" s="8">
        <v>0</v>
      </c>
      <c r="IU186" s="6">
        <v>1.62</v>
      </c>
      <c r="IV186" s="5">
        <v>84.84</v>
      </c>
      <c r="IW186" s="8">
        <f t="shared" si="1287"/>
        <v>52370.370370370365</v>
      </c>
      <c r="IX186" s="6">
        <v>6.5780000000000003</v>
      </c>
      <c r="IY186" s="5">
        <v>129.52000000000001</v>
      </c>
      <c r="IZ186" s="8">
        <f t="shared" si="1288"/>
        <v>19689.875342049254</v>
      </c>
      <c r="JA186" s="6">
        <f t="shared" si="1289"/>
        <v>313.68299999999994</v>
      </c>
      <c r="JB186" s="8">
        <f t="shared" si="1290"/>
        <v>7325.99</v>
      </c>
    </row>
    <row r="187" spans="1:262" ht="15" customHeight="1" thickBot="1" x14ac:dyDescent="0.35">
      <c r="A187" s="50"/>
      <c r="B187" s="51" t="s">
        <v>14</v>
      </c>
      <c r="C187" s="35">
        <f t="shared" ref="C187:D187" si="1306">SUM(C175:C186)</f>
        <v>0</v>
      </c>
      <c r="D187" s="34">
        <f t="shared" si="1306"/>
        <v>0</v>
      </c>
      <c r="E187" s="36"/>
      <c r="F187" s="35">
        <f t="shared" ref="F187:G187" si="1307">SUM(F175:F186)</f>
        <v>219.65100000000001</v>
      </c>
      <c r="G187" s="34">
        <f t="shared" si="1307"/>
        <v>1294.01</v>
      </c>
      <c r="H187" s="36"/>
      <c r="I187" s="35">
        <f t="shared" ref="I187:J187" si="1308">SUM(I175:I186)</f>
        <v>0</v>
      </c>
      <c r="J187" s="34">
        <f t="shared" si="1308"/>
        <v>0</v>
      </c>
      <c r="K187" s="36"/>
      <c r="L187" s="35">
        <f t="shared" ref="L187:M187" si="1309">SUM(L175:L186)</f>
        <v>58.695999999999998</v>
      </c>
      <c r="M187" s="34">
        <f t="shared" si="1309"/>
        <v>973.55</v>
      </c>
      <c r="N187" s="36"/>
      <c r="O187" s="35">
        <f t="shared" ref="O187:P187" si="1310">SUM(O175:O186)</f>
        <v>0</v>
      </c>
      <c r="P187" s="34">
        <f t="shared" si="1310"/>
        <v>0</v>
      </c>
      <c r="Q187" s="36"/>
      <c r="R187" s="35">
        <f t="shared" ref="R187:S187" si="1311">SUM(R175:R186)</f>
        <v>0</v>
      </c>
      <c r="S187" s="34">
        <f t="shared" si="1311"/>
        <v>0</v>
      </c>
      <c r="T187" s="36"/>
      <c r="U187" s="35">
        <f t="shared" ref="U187:V187" si="1312">SUM(U175:U186)</f>
        <v>0</v>
      </c>
      <c r="V187" s="34">
        <f t="shared" si="1312"/>
        <v>0</v>
      </c>
      <c r="W187" s="36"/>
      <c r="X187" s="35">
        <f t="shared" ref="X187:Y187" si="1313">SUM(X175:X186)</f>
        <v>0</v>
      </c>
      <c r="Y187" s="34">
        <f t="shared" si="1313"/>
        <v>0</v>
      </c>
      <c r="Z187" s="36"/>
      <c r="AA187" s="35">
        <f t="shared" ref="AA187:AB187" si="1314">SUM(AA175:AA186)</f>
        <v>0</v>
      </c>
      <c r="AB187" s="34">
        <f t="shared" si="1314"/>
        <v>0</v>
      </c>
      <c r="AC187" s="36"/>
      <c r="AD187" s="35">
        <f t="shared" ref="AD187:AE187" si="1315">SUM(AD175:AD186)</f>
        <v>3520.4160000000002</v>
      </c>
      <c r="AE187" s="34">
        <f t="shared" si="1315"/>
        <v>63020.470000000008</v>
      </c>
      <c r="AF187" s="36"/>
      <c r="AG187" s="35">
        <f t="shared" ref="AG187:AH187" si="1316">SUM(AG175:AG186)</f>
        <v>0</v>
      </c>
      <c r="AH187" s="34">
        <f t="shared" si="1316"/>
        <v>0</v>
      </c>
      <c r="AI187" s="36"/>
      <c r="AJ187" s="35">
        <f t="shared" ref="AJ187:AK187" si="1317">SUM(AJ175:AJ186)</f>
        <v>0</v>
      </c>
      <c r="AK187" s="34">
        <f t="shared" si="1317"/>
        <v>0</v>
      </c>
      <c r="AL187" s="36"/>
      <c r="AM187" s="35">
        <f t="shared" ref="AM187:AN187" si="1318">SUM(AM175:AM186)</f>
        <v>0</v>
      </c>
      <c r="AN187" s="34">
        <f t="shared" si="1318"/>
        <v>0</v>
      </c>
      <c r="AO187" s="36"/>
      <c r="AP187" s="35">
        <f t="shared" ref="AP187:AQ187" si="1319">SUM(AP175:AP186)</f>
        <v>0</v>
      </c>
      <c r="AQ187" s="34">
        <f t="shared" si="1319"/>
        <v>0</v>
      </c>
      <c r="AR187" s="36"/>
      <c r="AS187" s="35">
        <f t="shared" ref="AS187:AT187" si="1320">SUM(AS175:AS186)</f>
        <v>16.452000000000002</v>
      </c>
      <c r="AT187" s="34">
        <f t="shared" si="1320"/>
        <v>310.32</v>
      </c>
      <c r="AU187" s="36"/>
      <c r="AV187" s="35">
        <f t="shared" ref="AV187:AW187" si="1321">SUM(AV175:AV186)</f>
        <v>0.5</v>
      </c>
      <c r="AW187" s="34">
        <f t="shared" si="1321"/>
        <v>13.24</v>
      </c>
      <c r="AX187" s="36"/>
      <c r="AY187" s="35">
        <f t="shared" ref="AY187:AZ187" si="1322">SUM(AY175:AY186)</f>
        <v>9.0010000000000012</v>
      </c>
      <c r="AZ187" s="34">
        <f t="shared" si="1322"/>
        <v>149.97999999999999</v>
      </c>
      <c r="BA187" s="36"/>
      <c r="BB187" s="35">
        <f t="shared" ref="BB187:BC187" si="1323">SUM(BB175:BB186)</f>
        <v>0</v>
      </c>
      <c r="BC187" s="34">
        <f t="shared" si="1323"/>
        <v>0</v>
      </c>
      <c r="BD187" s="36"/>
      <c r="BE187" s="35">
        <f t="shared" ref="BE187:BF187" si="1324">SUM(BE175:BE186)</f>
        <v>0</v>
      </c>
      <c r="BF187" s="34">
        <f t="shared" si="1324"/>
        <v>0</v>
      </c>
      <c r="BG187" s="36"/>
      <c r="BH187" s="35">
        <f t="shared" ref="BH187:BI187" si="1325">SUM(BH175:BH186)</f>
        <v>0</v>
      </c>
      <c r="BI187" s="34">
        <f t="shared" si="1325"/>
        <v>0</v>
      </c>
      <c r="BJ187" s="36"/>
      <c r="BK187" s="35">
        <f t="shared" ref="BK187:BL187" si="1326">SUM(BK175:BK186)</f>
        <v>0</v>
      </c>
      <c r="BL187" s="34">
        <f t="shared" si="1326"/>
        <v>0</v>
      </c>
      <c r="BM187" s="36"/>
      <c r="BN187" s="35">
        <f t="shared" ref="BN187:BO187" si="1327">SUM(BN175:BN186)</f>
        <v>0</v>
      </c>
      <c r="BO187" s="34">
        <f t="shared" si="1327"/>
        <v>0</v>
      </c>
      <c r="BP187" s="36"/>
      <c r="BQ187" s="35">
        <f t="shared" ref="BQ187:BR187" si="1328">SUM(BQ175:BQ186)</f>
        <v>0</v>
      </c>
      <c r="BR187" s="34">
        <f t="shared" si="1328"/>
        <v>0</v>
      </c>
      <c r="BS187" s="36"/>
      <c r="BT187" s="35">
        <f t="shared" ref="BT187:BU187" si="1329">SUM(BT175:BT186)</f>
        <v>104.57500000000002</v>
      </c>
      <c r="BU187" s="34">
        <f t="shared" si="1329"/>
        <v>1932.0699999999997</v>
      </c>
      <c r="BV187" s="36"/>
      <c r="BW187" s="35">
        <f t="shared" ref="BW187:BX187" si="1330">SUM(BW175:BW186)</f>
        <v>0</v>
      </c>
      <c r="BX187" s="34">
        <f t="shared" si="1330"/>
        <v>0</v>
      </c>
      <c r="BY187" s="36"/>
      <c r="BZ187" s="35">
        <f t="shared" ref="BZ187:CA187" si="1331">SUM(BZ175:BZ186)</f>
        <v>0.25</v>
      </c>
      <c r="CA187" s="34">
        <f t="shared" si="1331"/>
        <v>5.64</v>
      </c>
      <c r="CB187" s="36"/>
      <c r="CC187" s="35">
        <f t="shared" ref="CC187:CD187" si="1332">SUM(CC175:CC186)</f>
        <v>0</v>
      </c>
      <c r="CD187" s="34">
        <f t="shared" si="1332"/>
        <v>0</v>
      </c>
      <c r="CE187" s="36"/>
      <c r="CF187" s="35">
        <f t="shared" ref="CF187:CG187" si="1333">SUM(CF175:CF186)</f>
        <v>0</v>
      </c>
      <c r="CG187" s="34">
        <f t="shared" si="1333"/>
        <v>0</v>
      </c>
      <c r="CH187" s="36"/>
      <c r="CI187" s="35">
        <f t="shared" ref="CI187:CJ187" si="1334">SUM(CI175:CI186)</f>
        <v>0</v>
      </c>
      <c r="CJ187" s="34">
        <f t="shared" si="1334"/>
        <v>0</v>
      </c>
      <c r="CK187" s="36"/>
      <c r="CL187" s="35">
        <f t="shared" ref="CL187:CM187" si="1335">SUM(CL175:CL186)</f>
        <v>0</v>
      </c>
      <c r="CM187" s="34">
        <f t="shared" si="1335"/>
        <v>0</v>
      </c>
      <c r="CN187" s="36"/>
      <c r="CO187" s="35">
        <f t="shared" ref="CO187:CP187" si="1336">SUM(CO175:CO186)</f>
        <v>1.4189999999999998</v>
      </c>
      <c r="CP187" s="34">
        <f t="shared" si="1336"/>
        <v>30.28</v>
      </c>
      <c r="CQ187" s="36"/>
      <c r="CR187" s="35">
        <f t="shared" ref="CR187:CS187" si="1337">SUM(CR175:CR186)</f>
        <v>0</v>
      </c>
      <c r="CS187" s="34">
        <f t="shared" si="1337"/>
        <v>0</v>
      </c>
      <c r="CT187" s="36"/>
      <c r="CU187" s="35">
        <f t="shared" ref="CU187:CV187" si="1338">SUM(CU175:CU186)</f>
        <v>0</v>
      </c>
      <c r="CV187" s="34">
        <f t="shared" si="1338"/>
        <v>0</v>
      </c>
      <c r="CW187" s="36"/>
      <c r="CX187" s="35">
        <f t="shared" ref="CX187:CY187" si="1339">SUM(CX175:CX186)</f>
        <v>0</v>
      </c>
      <c r="CY187" s="34">
        <f t="shared" si="1339"/>
        <v>0</v>
      </c>
      <c r="CZ187" s="36"/>
      <c r="DA187" s="35">
        <f t="shared" ref="DA187:DB187" si="1340">SUM(DA175:DA186)</f>
        <v>0</v>
      </c>
      <c r="DB187" s="34">
        <f t="shared" si="1340"/>
        <v>0</v>
      </c>
      <c r="DC187" s="36"/>
      <c r="DD187" s="35">
        <f t="shared" ref="DD187:DE187" si="1341">SUM(DD175:DD186)</f>
        <v>0</v>
      </c>
      <c r="DE187" s="34">
        <f t="shared" si="1341"/>
        <v>0</v>
      </c>
      <c r="DF187" s="36"/>
      <c r="DG187" s="35">
        <f t="shared" ref="DG187:DH187" si="1342">SUM(DG175:DG186)</f>
        <v>0</v>
      </c>
      <c r="DH187" s="34">
        <f t="shared" si="1342"/>
        <v>0</v>
      </c>
      <c r="DI187" s="36"/>
      <c r="DJ187" s="35">
        <f t="shared" ref="DJ187:DK187" si="1343">SUM(DJ175:DJ186)</f>
        <v>0</v>
      </c>
      <c r="DK187" s="34">
        <f t="shared" si="1343"/>
        <v>0</v>
      </c>
      <c r="DL187" s="36"/>
      <c r="DM187" s="35">
        <f t="shared" ref="DM187:DN187" si="1344">SUM(DM175:DM186)</f>
        <v>0</v>
      </c>
      <c r="DN187" s="34">
        <f t="shared" si="1344"/>
        <v>0</v>
      </c>
      <c r="DO187" s="36"/>
      <c r="DP187" s="35">
        <f t="shared" ref="DP187:DQ187" si="1345">SUM(DP175:DP186)</f>
        <v>1.9E-2</v>
      </c>
      <c r="DQ187" s="34">
        <f t="shared" si="1345"/>
        <v>0.42</v>
      </c>
      <c r="DR187" s="36"/>
      <c r="DS187" s="35">
        <f t="shared" ref="DS187:DT187" si="1346">SUM(DS175:DS186)</f>
        <v>0</v>
      </c>
      <c r="DT187" s="34">
        <f t="shared" si="1346"/>
        <v>0</v>
      </c>
      <c r="DU187" s="36"/>
      <c r="DV187" s="35">
        <f t="shared" ref="DV187:DW187" si="1347">SUM(DV175:DV186)</f>
        <v>0</v>
      </c>
      <c r="DW187" s="34">
        <f t="shared" si="1347"/>
        <v>0</v>
      </c>
      <c r="DX187" s="36"/>
      <c r="DY187" s="35">
        <f t="shared" ref="DY187:DZ187" si="1348">SUM(DY175:DY186)</f>
        <v>307.37</v>
      </c>
      <c r="DZ187" s="34">
        <f t="shared" si="1348"/>
        <v>6466.83</v>
      </c>
      <c r="EA187" s="36"/>
      <c r="EB187" s="35">
        <f t="shared" ref="EB187:EC187" si="1349">SUM(EB175:EB186)</f>
        <v>0</v>
      </c>
      <c r="EC187" s="34">
        <f t="shared" si="1349"/>
        <v>0</v>
      </c>
      <c r="ED187" s="36"/>
      <c r="EE187" s="35">
        <f t="shared" ref="EE187:EF187" si="1350">SUM(EE175:EE186)</f>
        <v>270.18099999999998</v>
      </c>
      <c r="EF187" s="34">
        <f t="shared" si="1350"/>
        <v>4814.12</v>
      </c>
      <c r="EG187" s="36"/>
      <c r="EH187" s="35">
        <f t="shared" ref="EH187:EI187" si="1351">SUM(EH175:EH186)</f>
        <v>0</v>
      </c>
      <c r="EI187" s="34">
        <f t="shared" si="1351"/>
        <v>0</v>
      </c>
      <c r="EJ187" s="36"/>
      <c r="EK187" s="35">
        <f t="shared" ref="EK187:EL187" si="1352">SUM(EK175:EK186)</f>
        <v>0</v>
      </c>
      <c r="EL187" s="34">
        <f t="shared" si="1352"/>
        <v>0</v>
      </c>
      <c r="EM187" s="36"/>
      <c r="EN187" s="35">
        <f t="shared" ref="EN187:EO187" si="1353">SUM(EN175:EN186)</f>
        <v>0</v>
      </c>
      <c r="EO187" s="34">
        <f t="shared" si="1353"/>
        <v>0</v>
      </c>
      <c r="EP187" s="36"/>
      <c r="EQ187" s="35">
        <f t="shared" ref="EQ187:ER187" si="1354">SUM(EQ175:EQ186)</f>
        <v>0</v>
      </c>
      <c r="ER187" s="34">
        <f t="shared" si="1354"/>
        <v>0</v>
      </c>
      <c r="ES187" s="36"/>
      <c r="ET187" s="35">
        <f t="shared" ref="ET187:EU187" si="1355">SUM(ET175:ET186)</f>
        <v>154.98599999999999</v>
      </c>
      <c r="EU187" s="34">
        <f t="shared" si="1355"/>
        <v>161.52000000000001</v>
      </c>
      <c r="EV187" s="36"/>
      <c r="EW187" s="35">
        <f t="shared" ref="EW187:EX187" si="1356">SUM(EW175:EW186)</f>
        <v>0</v>
      </c>
      <c r="EX187" s="34">
        <f t="shared" si="1356"/>
        <v>0</v>
      </c>
      <c r="EY187" s="36"/>
      <c r="EZ187" s="35">
        <f t="shared" ref="EZ187:FA187" si="1357">SUM(EZ175:EZ186)</f>
        <v>1505.5209999999997</v>
      </c>
      <c r="FA187" s="34">
        <f t="shared" si="1357"/>
        <v>25392.22</v>
      </c>
      <c r="FB187" s="36"/>
      <c r="FC187" s="35">
        <f t="shared" ref="FC187:FD187" si="1358">SUM(FC175:FC186)</f>
        <v>1317.4190000000001</v>
      </c>
      <c r="FD187" s="34">
        <f t="shared" si="1358"/>
        <v>16262.95</v>
      </c>
      <c r="FE187" s="36"/>
      <c r="FF187" s="35">
        <f t="shared" ref="FF187:FG187" si="1359">SUM(FF175:FF186)</f>
        <v>0</v>
      </c>
      <c r="FG187" s="34">
        <f t="shared" si="1359"/>
        <v>0</v>
      </c>
      <c r="FH187" s="36"/>
      <c r="FI187" s="35">
        <f t="shared" ref="FI187:FJ187" si="1360">SUM(FI175:FI186)</f>
        <v>0</v>
      </c>
      <c r="FJ187" s="34">
        <f t="shared" si="1360"/>
        <v>0</v>
      </c>
      <c r="FK187" s="36"/>
      <c r="FL187" s="35">
        <f t="shared" ref="FL187:FM187" si="1361">SUM(FL175:FL186)</f>
        <v>0.03</v>
      </c>
      <c r="FM187" s="34">
        <f t="shared" si="1361"/>
        <v>1.44</v>
      </c>
      <c r="FN187" s="36"/>
      <c r="FO187" s="35">
        <f t="shared" ref="FO187:FP187" si="1362">SUM(FO175:FO186)</f>
        <v>0</v>
      </c>
      <c r="FP187" s="34">
        <f t="shared" si="1362"/>
        <v>0</v>
      </c>
      <c r="FQ187" s="36"/>
      <c r="FR187" s="35">
        <f t="shared" ref="FR187:FS187" si="1363">SUM(FR175:FR186)</f>
        <v>0</v>
      </c>
      <c r="FS187" s="34">
        <f t="shared" si="1363"/>
        <v>0</v>
      </c>
      <c r="FT187" s="36"/>
      <c r="FU187" s="35">
        <f t="shared" ref="FU187:FV187" si="1364">SUM(FU175:FU186)</f>
        <v>0</v>
      </c>
      <c r="FV187" s="34">
        <f t="shared" si="1364"/>
        <v>0</v>
      </c>
      <c r="FW187" s="36"/>
      <c r="FX187" s="35">
        <f t="shared" ref="FX187:FY187" si="1365">SUM(FX175:FX186)</f>
        <v>0.1</v>
      </c>
      <c r="FY187" s="34">
        <f t="shared" si="1365"/>
        <v>2.48</v>
      </c>
      <c r="FZ187" s="36"/>
      <c r="GA187" s="35">
        <f t="shared" ref="GA187:GB187" si="1366">SUM(GA175:GA186)</f>
        <v>0</v>
      </c>
      <c r="GB187" s="34">
        <f t="shared" si="1366"/>
        <v>0</v>
      </c>
      <c r="GC187" s="36"/>
      <c r="GD187" s="35">
        <f t="shared" ref="GD187:GE187" si="1367">SUM(GD175:GD186)</f>
        <v>0</v>
      </c>
      <c r="GE187" s="34">
        <f t="shared" si="1367"/>
        <v>0</v>
      </c>
      <c r="GF187" s="36"/>
      <c r="GG187" s="35">
        <f t="shared" ref="GG187:GH187" si="1368">SUM(GG175:GG186)</f>
        <v>0</v>
      </c>
      <c r="GH187" s="34">
        <f t="shared" si="1368"/>
        <v>0</v>
      </c>
      <c r="GI187" s="36"/>
      <c r="GJ187" s="35">
        <f t="shared" ref="GJ187:GK187" si="1369">SUM(GJ175:GJ186)</f>
        <v>0</v>
      </c>
      <c r="GK187" s="34">
        <f t="shared" si="1369"/>
        <v>0</v>
      </c>
      <c r="GL187" s="36"/>
      <c r="GM187" s="35">
        <f t="shared" ref="GM187:GN187" si="1370">SUM(GM175:GM186)</f>
        <v>0</v>
      </c>
      <c r="GN187" s="34">
        <f t="shared" si="1370"/>
        <v>0</v>
      </c>
      <c r="GO187" s="36"/>
      <c r="GP187" s="35">
        <f t="shared" ref="GP187:GQ187" si="1371">SUM(GP175:GP186)</f>
        <v>0</v>
      </c>
      <c r="GQ187" s="34">
        <f t="shared" si="1371"/>
        <v>0</v>
      </c>
      <c r="GR187" s="36"/>
      <c r="GS187" s="35">
        <f t="shared" ref="GS187:GT187" si="1372">SUM(GS175:GS186)</f>
        <v>2.9000000000000001E-2</v>
      </c>
      <c r="GT187" s="34">
        <f t="shared" si="1372"/>
        <v>2.52</v>
      </c>
      <c r="GU187" s="36"/>
      <c r="GV187" s="35">
        <f t="shared" ref="GV187:GW187" si="1373">SUM(GV175:GV186)</f>
        <v>0</v>
      </c>
      <c r="GW187" s="34">
        <f t="shared" si="1373"/>
        <v>0</v>
      </c>
      <c r="GX187" s="36"/>
      <c r="GY187" s="35">
        <f t="shared" ref="GY187:GZ187" si="1374">SUM(GY175:GY186)</f>
        <v>0</v>
      </c>
      <c r="GZ187" s="34">
        <f t="shared" si="1374"/>
        <v>0</v>
      </c>
      <c r="HA187" s="36"/>
      <c r="HB187" s="35">
        <f t="shared" ref="HB187:HC187" si="1375">SUM(HB175:HB186)</f>
        <v>0</v>
      </c>
      <c r="HC187" s="34">
        <f t="shared" si="1375"/>
        <v>0</v>
      </c>
      <c r="HD187" s="36"/>
      <c r="HE187" s="35">
        <f t="shared" ref="HE187:HF187" si="1376">SUM(HE175:HE186)</f>
        <v>0</v>
      </c>
      <c r="HF187" s="34">
        <f t="shared" si="1376"/>
        <v>0</v>
      </c>
      <c r="HG187" s="36"/>
      <c r="HH187" s="35">
        <f t="shared" ref="HH187:HI187" si="1377">SUM(HH175:HH186)</f>
        <v>0</v>
      </c>
      <c r="HI187" s="34">
        <f t="shared" si="1377"/>
        <v>0</v>
      </c>
      <c r="HJ187" s="36"/>
      <c r="HK187" s="35">
        <f t="shared" ref="HK187:HL187" si="1378">SUM(HK175:HK186)</f>
        <v>0</v>
      </c>
      <c r="HL187" s="34">
        <f t="shared" si="1378"/>
        <v>0</v>
      </c>
      <c r="HM187" s="36"/>
      <c r="HN187" s="35">
        <f t="shared" ref="HN187:HO187" si="1379">SUM(HN175:HN186)</f>
        <v>0</v>
      </c>
      <c r="HO187" s="34">
        <f t="shared" si="1379"/>
        <v>0</v>
      </c>
      <c r="HP187" s="36"/>
      <c r="HQ187" s="35">
        <f t="shared" ref="HQ187:HR187" si="1380">SUM(HQ175:HQ186)</f>
        <v>0</v>
      </c>
      <c r="HR187" s="34">
        <f t="shared" si="1380"/>
        <v>0</v>
      </c>
      <c r="HS187" s="36"/>
      <c r="HT187" s="35">
        <f t="shared" ref="HT187:HU187" si="1381">SUM(HT175:HT186)</f>
        <v>9.0000000000000011E-2</v>
      </c>
      <c r="HU187" s="34">
        <f t="shared" si="1381"/>
        <v>3.66</v>
      </c>
      <c r="HV187" s="36"/>
      <c r="HW187" s="35">
        <f t="shared" ref="HW187:HX187" si="1382">SUM(HW175:HW186)</f>
        <v>0</v>
      </c>
      <c r="HX187" s="34">
        <f t="shared" si="1382"/>
        <v>0</v>
      </c>
      <c r="HY187" s="36"/>
      <c r="HZ187" s="35">
        <f t="shared" ref="HZ187:IA187" si="1383">SUM(HZ175:HZ186)</f>
        <v>1.385</v>
      </c>
      <c r="IA187" s="34">
        <f t="shared" si="1383"/>
        <v>5.85</v>
      </c>
      <c r="IB187" s="36"/>
      <c r="IC187" s="35">
        <f t="shared" ref="IC187:ID187" si="1384">SUM(IC175:IC186)</f>
        <v>4.2000000000000003E-2</v>
      </c>
      <c r="ID187" s="34">
        <f t="shared" si="1384"/>
        <v>0.7</v>
      </c>
      <c r="IE187" s="36"/>
      <c r="IF187" s="35">
        <f t="shared" ref="IF187:IG187" si="1385">SUM(IF175:IF186)</f>
        <v>0</v>
      </c>
      <c r="IG187" s="34">
        <f t="shared" si="1385"/>
        <v>0</v>
      </c>
      <c r="IH187" s="36"/>
      <c r="II187" s="35">
        <f t="shared" ref="II187:IJ187" si="1386">SUM(II175:II186)</f>
        <v>0</v>
      </c>
      <c r="IJ187" s="34">
        <f t="shared" si="1386"/>
        <v>0</v>
      </c>
      <c r="IK187" s="36"/>
      <c r="IL187" s="35">
        <f t="shared" ref="IL187:IM187" si="1387">SUM(IL175:IL186)</f>
        <v>0.02</v>
      </c>
      <c r="IM187" s="34">
        <f t="shared" si="1387"/>
        <v>0.24</v>
      </c>
      <c r="IN187" s="36"/>
      <c r="IO187" s="35">
        <f t="shared" ref="IO187:IP187" si="1388">SUM(IO175:IO186)</f>
        <v>4.75</v>
      </c>
      <c r="IP187" s="34">
        <f t="shared" si="1388"/>
        <v>83.93</v>
      </c>
      <c r="IQ187" s="36"/>
      <c r="IR187" s="35">
        <f t="shared" ref="IR187:IS187" si="1389">SUM(IR175:IR186)</f>
        <v>0</v>
      </c>
      <c r="IS187" s="34">
        <f t="shared" si="1389"/>
        <v>0</v>
      </c>
      <c r="IT187" s="36"/>
      <c r="IU187" s="35">
        <f t="shared" ref="IU187:IV187" si="1390">SUM(IU175:IU186)</f>
        <v>331.65600000000006</v>
      </c>
      <c r="IV187" s="34">
        <f t="shared" si="1390"/>
        <v>5040.2599999999993</v>
      </c>
      <c r="IW187" s="36"/>
      <c r="IX187" s="35">
        <f t="shared" ref="IX187:IY187" si="1391">SUM(IX175:IX186)</f>
        <v>27.437000000000001</v>
      </c>
      <c r="IY187" s="34">
        <f t="shared" si="1391"/>
        <v>507.86</v>
      </c>
      <c r="IZ187" s="36"/>
      <c r="JA187" s="35">
        <f t="shared" si="1289"/>
        <v>7851.9950000000008</v>
      </c>
      <c r="JB187" s="36">
        <f t="shared" si="1290"/>
        <v>126476.56</v>
      </c>
    </row>
    <row r="188" spans="1:262" ht="15" customHeight="1" x14ac:dyDescent="0.3">
      <c r="A188" s="43">
        <v>2018</v>
      </c>
      <c r="B188" s="44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157.64699999999999</v>
      </c>
      <c r="AE188" s="5">
        <v>3407.97</v>
      </c>
      <c r="AF188" s="8">
        <f t="shared" ref="AF188:AF199" si="1392">AE188/AD188*1000</f>
        <v>21617.728215570227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f t="shared" ref="BD188:BD199" si="1393">IF(BB188=0,0,BC188/BB188*1000)</f>
        <v>0</v>
      </c>
      <c r="BE188" s="6">
        <v>0</v>
      </c>
      <c r="BF188" s="5">
        <v>0</v>
      </c>
      <c r="BG188" s="8">
        <v>0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f t="shared" ref="BM188:BM199" si="1394">IF(BK188=0,0,BL188/BK188*1000)</f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0.95599999999999996</v>
      </c>
      <c r="BU188" s="5">
        <v>24.27</v>
      </c>
      <c r="BV188" s="8">
        <f t="shared" ref="BV188:BV199" si="1395">BU188/BT188*1000</f>
        <v>25387.029288702932</v>
      </c>
      <c r="BW188" s="6">
        <v>0</v>
      </c>
      <c r="BX188" s="5">
        <v>0</v>
      </c>
      <c r="BY188" s="8">
        <f t="shared" ref="BY188:BY199" si="1396">IF(BW188=0,0,BX188/BW188*1000)</f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0</v>
      </c>
      <c r="DW188" s="5">
        <v>0</v>
      </c>
      <c r="DX188" s="8">
        <v>0</v>
      </c>
      <c r="DY188" s="6">
        <v>4.9690000000000003</v>
      </c>
      <c r="DZ188" s="5">
        <v>110.23</v>
      </c>
      <c r="EA188" s="8">
        <f t="shared" ref="EA188:EA199" si="1397">DZ188/DY188*1000</f>
        <v>22183.537935198226</v>
      </c>
      <c r="EB188" s="6">
        <v>0</v>
      </c>
      <c r="EC188" s="5">
        <v>0</v>
      </c>
      <c r="ED188" s="8">
        <v>0</v>
      </c>
      <c r="EE188" s="6">
        <v>30.72</v>
      </c>
      <c r="EF188" s="5">
        <v>481.8</v>
      </c>
      <c r="EG188" s="8">
        <f t="shared" ref="EG188:EG199" si="1398">EF188/EE188*1000</f>
        <v>15683.593750000002</v>
      </c>
      <c r="EH188" s="6">
        <v>0</v>
      </c>
      <c r="EI188" s="5">
        <v>0</v>
      </c>
      <c r="EJ188" s="8">
        <v>0</v>
      </c>
      <c r="EK188" s="6">
        <v>0</v>
      </c>
      <c r="EL188" s="5">
        <v>0</v>
      </c>
      <c r="EM188" s="8">
        <v>0</v>
      </c>
      <c r="EN188" s="6">
        <v>0</v>
      </c>
      <c r="EO188" s="5">
        <v>0</v>
      </c>
      <c r="EP188" s="8">
        <v>0</v>
      </c>
      <c r="EQ188" s="6">
        <v>0</v>
      </c>
      <c r="ER188" s="5">
        <v>0</v>
      </c>
      <c r="ES188" s="8">
        <v>0</v>
      </c>
      <c r="ET188" s="6">
        <v>0</v>
      </c>
      <c r="EU188" s="5">
        <v>0</v>
      </c>
      <c r="EV188" s="8">
        <v>0</v>
      </c>
      <c r="EW188" s="6">
        <v>0</v>
      </c>
      <c r="EX188" s="5">
        <v>0</v>
      </c>
      <c r="EY188" s="8">
        <v>0</v>
      </c>
      <c r="EZ188" s="6">
        <v>133.94300000000001</v>
      </c>
      <c r="FA188" s="5">
        <v>2198.1999999999998</v>
      </c>
      <c r="FB188" s="8">
        <f t="shared" ref="FB188:FB199" si="1399">FA188/EZ188*1000</f>
        <v>16411.458605526226</v>
      </c>
      <c r="FC188" s="6">
        <v>124.73099999999999</v>
      </c>
      <c r="FD188" s="5">
        <v>2011.69</v>
      </c>
      <c r="FE188" s="8">
        <f t="shared" ref="FE188:FE199" si="1400">FD188/FC188*1000</f>
        <v>16128.227946540957</v>
      </c>
      <c r="FF188" s="6">
        <v>0</v>
      </c>
      <c r="FG188" s="5">
        <v>0</v>
      </c>
      <c r="FH188" s="8">
        <v>0</v>
      </c>
      <c r="FI188" s="6">
        <v>0</v>
      </c>
      <c r="FJ188" s="5">
        <v>0</v>
      </c>
      <c r="FK188" s="8">
        <v>0</v>
      </c>
      <c r="FL188" s="6">
        <v>0</v>
      </c>
      <c r="FM188" s="5">
        <v>0</v>
      </c>
      <c r="FN188" s="8">
        <v>0</v>
      </c>
      <c r="FO188" s="6">
        <v>0</v>
      </c>
      <c r="FP188" s="5">
        <v>0</v>
      </c>
      <c r="FQ188" s="8">
        <v>0</v>
      </c>
      <c r="FR188" s="6">
        <v>0</v>
      </c>
      <c r="FS188" s="5">
        <v>0</v>
      </c>
      <c r="FT188" s="8">
        <v>0</v>
      </c>
      <c r="FU188" s="6">
        <v>0</v>
      </c>
      <c r="FV188" s="5">
        <v>0</v>
      </c>
      <c r="FW188" s="8">
        <v>0</v>
      </c>
      <c r="FX188" s="6">
        <v>0.15</v>
      </c>
      <c r="FY188" s="5">
        <v>2.0299999999999998</v>
      </c>
      <c r="FZ188" s="8">
        <f t="shared" ref="FZ188" si="1401">FY188/FX188*1000</f>
        <v>13533.333333333334</v>
      </c>
      <c r="GA188" s="6">
        <v>0</v>
      </c>
      <c r="GB188" s="5">
        <v>0</v>
      </c>
      <c r="GC188" s="8">
        <v>0</v>
      </c>
      <c r="GD188" s="6">
        <v>0</v>
      </c>
      <c r="GE188" s="5">
        <v>0</v>
      </c>
      <c r="GF188" s="8">
        <v>0</v>
      </c>
      <c r="GG188" s="6">
        <v>0</v>
      </c>
      <c r="GH188" s="5">
        <v>0</v>
      </c>
      <c r="GI188" s="8">
        <v>0</v>
      </c>
      <c r="GJ188" s="6">
        <v>0</v>
      </c>
      <c r="GK188" s="5">
        <v>0</v>
      </c>
      <c r="GL188" s="8">
        <v>0</v>
      </c>
      <c r="GM188" s="6">
        <v>0.11700000000000001</v>
      </c>
      <c r="GN188" s="5">
        <v>4.17</v>
      </c>
      <c r="GO188" s="8">
        <f t="shared" ref="GO188" si="1402">GN188/GM188*1000</f>
        <v>35641.025641025633</v>
      </c>
      <c r="GP188" s="6">
        <v>0</v>
      </c>
      <c r="GQ188" s="5">
        <v>0</v>
      </c>
      <c r="GR188" s="8">
        <v>0</v>
      </c>
      <c r="GS188" s="6">
        <v>0</v>
      </c>
      <c r="GT188" s="5">
        <v>0</v>
      </c>
      <c r="GU188" s="8">
        <v>0</v>
      </c>
      <c r="GV188" s="6">
        <v>0</v>
      </c>
      <c r="GW188" s="5">
        <v>0</v>
      </c>
      <c r="GX188" s="8">
        <v>0</v>
      </c>
      <c r="GY188" s="6">
        <v>0</v>
      </c>
      <c r="GZ188" s="5">
        <v>0</v>
      </c>
      <c r="HA188" s="8">
        <v>0</v>
      </c>
      <c r="HB188" s="6">
        <v>0</v>
      </c>
      <c r="HC188" s="5">
        <v>0</v>
      </c>
      <c r="HD188" s="8">
        <v>0</v>
      </c>
      <c r="HE188" s="6">
        <v>0</v>
      </c>
      <c r="HF188" s="5">
        <v>0</v>
      </c>
      <c r="HG188" s="8">
        <v>0</v>
      </c>
      <c r="HH188" s="6">
        <v>0</v>
      </c>
      <c r="HI188" s="5">
        <v>0</v>
      </c>
      <c r="HJ188" s="8">
        <v>0</v>
      </c>
      <c r="HK188" s="6">
        <v>0</v>
      </c>
      <c r="HL188" s="5">
        <v>0</v>
      </c>
      <c r="HM188" s="8">
        <v>0</v>
      </c>
      <c r="HN188" s="6">
        <v>0</v>
      </c>
      <c r="HO188" s="5">
        <v>0</v>
      </c>
      <c r="HP188" s="8">
        <v>0</v>
      </c>
      <c r="HQ188" s="6">
        <v>0</v>
      </c>
      <c r="HR188" s="5">
        <v>0</v>
      </c>
      <c r="HS188" s="8">
        <v>0</v>
      </c>
      <c r="HT188" s="6">
        <v>0</v>
      </c>
      <c r="HU188" s="5">
        <v>0</v>
      </c>
      <c r="HV188" s="8">
        <v>0</v>
      </c>
      <c r="HW188" s="6">
        <v>0</v>
      </c>
      <c r="HX188" s="5">
        <v>0</v>
      </c>
      <c r="HY188" s="8">
        <v>0</v>
      </c>
      <c r="HZ188" s="6">
        <v>0</v>
      </c>
      <c r="IA188" s="5">
        <v>0</v>
      </c>
      <c r="IB188" s="8">
        <v>0</v>
      </c>
      <c r="IC188" s="6">
        <v>0</v>
      </c>
      <c r="ID188" s="5">
        <v>0</v>
      </c>
      <c r="IE188" s="8">
        <v>0</v>
      </c>
      <c r="IF188" s="6">
        <v>0</v>
      </c>
      <c r="IG188" s="5">
        <v>0</v>
      </c>
      <c r="IH188" s="8">
        <v>0</v>
      </c>
      <c r="II188" s="6">
        <v>0</v>
      </c>
      <c r="IJ188" s="5">
        <v>0</v>
      </c>
      <c r="IK188" s="8">
        <v>0</v>
      </c>
      <c r="IL188" s="6">
        <v>0</v>
      </c>
      <c r="IM188" s="5">
        <v>0</v>
      </c>
      <c r="IN188" s="8">
        <v>0</v>
      </c>
      <c r="IO188" s="6">
        <v>0</v>
      </c>
      <c r="IP188" s="5">
        <v>0</v>
      </c>
      <c r="IQ188" s="8">
        <v>0</v>
      </c>
      <c r="IR188" s="6">
        <v>0</v>
      </c>
      <c r="IS188" s="5">
        <v>0</v>
      </c>
      <c r="IT188" s="8">
        <v>0</v>
      </c>
      <c r="IU188" s="6">
        <v>0.69</v>
      </c>
      <c r="IV188" s="5">
        <v>28.91</v>
      </c>
      <c r="IW188" s="8">
        <f t="shared" ref="IW188:IW199" si="1403">IV188/IU188*1000</f>
        <v>41898.550724637687</v>
      </c>
      <c r="IX188" s="6">
        <v>5.3810000000000002</v>
      </c>
      <c r="IY188" s="5">
        <v>100.26</v>
      </c>
      <c r="IZ188" s="8">
        <f t="shared" ref="IZ188:IZ199" si="1404">IY188/IX188*1000</f>
        <v>18632.224493588554</v>
      </c>
      <c r="JA188" s="6">
        <f t="shared" ref="JA188:JA200" si="1405">SUM(C188,F188,I188,L188,R188,U188,X188,AD188,AM188,AP188,AS188,AV188,AY188,BE188,BH188,BN188,BQ188,CC188,CL188,CO188,CR188,CU188,CX188,DD188,DG188,DJ188,DM188,DP188,DS188,DV188,DY188,EB188,EE188,EH188,EQ188,ET188,EW188,EZ188,FC188,FF188,FI188,FL188,FO188,FR188,FU188,FX188,GA188,GG188,GM188,GV188,GY188,HB188,HE188,HH188,HK188,HN188,BT188,HQ188,HT188,HW188,HZ188,IC188,IF188,II188,IL188,IO188,IR188,IU188,IX188+AJ188+CF188+DA188)+GD188+GJ188+GS188+BZ188+CI188</f>
        <v>459.30399999999997</v>
      </c>
      <c r="JB188" s="8">
        <f t="shared" ref="JB188:JB200" si="1406">SUM(D188,G188,J188,M188,S188,V188,Y188,AE188,AN188,AQ188,AT188,AW188,AZ188,BF188,BI188,BO188,BR188,CD188,CM188,CP188,CS188,CV188,CY188,DE188,DH188,DK188,DN188,DQ188,DT188,DW188,DZ188,EC188,EF188,EI188,ER188,EU188,EX188,FA188,FD188,FG188,FJ188,FM188,FP188,FS188,FV188,FY188,GB188,GH188,GN188,GW188,GZ188,HC188,HF188,HI188,HL188,HO188,BU188,HR188,HU188,HX188,IA188,ID188,IG188,IJ188,IM188,IP188,IS188,IV188,IY188+AK188+CG188+DB188)+GE188+GK188+GT188+CA188+CJ188</f>
        <v>8369.5300000000007</v>
      </c>
    </row>
    <row r="189" spans="1:262" ht="15" customHeight="1" x14ac:dyDescent="0.3">
      <c r="A189" s="43">
        <v>2018</v>
      </c>
      <c r="B189" s="44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269.029</v>
      </c>
      <c r="AE189" s="5">
        <v>6072.12</v>
      </c>
      <c r="AF189" s="8">
        <f t="shared" si="1392"/>
        <v>22570.503551661717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34.460999999999999</v>
      </c>
      <c r="AZ189" s="5">
        <v>504.68</v>
      </c>
      <c r="BA189" s="8">
        <f t="shared" ref="BA189:BA199" si="1407">AZ189/AY189*1000</f>
        <v>14644.960970372305</v>
      </c>
      <c r="BB189" s="6">
        <v>0</v>
      </c>
      <c r="BC189" s="5">
        <v>0</v>
      </c>
      <c r="BD189" s="8">
        <f t="shared" si="1393"/>
        <v>0</v>
      </c>
      <c r="BE189" s="6">
        <v>0</v>
      </c>
      <c r="BF189" s="5">
        <v>0</v>
      </c>
      <c r="BG189" s="8"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f t="shared" si="1394"/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3.2450000000000001</v>
      </c>
      <c r="BU189" s="5">
        <v>59.5</v>
      </c>
      <c r="BV189" s="8">
        <f t="shared" si="1395"/>
        <v>18335.901386748843</v>
      </c>
      <c r="BW189" s="6">
        <v>0</v>
      </c>
      <c r="BX189" s="5">
        <v>0</v>
      </c>
      <c r="BY189" s="8">
        <f t="shared" si="1396"/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0</v>
      </c>
      <c r="DW189" s="5">
        <v>0</v>
      </c>
      <c r="DX189" s="8">
        <v>0</v>
      </c>
      <c r="DY189" s="6">
        <v>1.929</v>
      </c>
      <c r="DZ189" s="5">
        <v>39.15</v>
      </c>
      <c r="EA189" s="8">
        <f t="shared" si="1397"/>
        <v>20295.489891135301</v>
      </c>
      <c r="EB189" s="6">
        <v>0</v>
      </c>
      <c r="EC189" s="5">
        <v>0</v>
      </c>
      <c r="ED189" s="8">
        <v>0</v>
      </c>
      <c r="EE189" s="6">
        <v>1.601</v>
      </c>
      <c r="EF189" s="5">
        <v>56</v>
      </c>
      <c r="EG189" s="8">
        <f t="shared" si="1398"/>
        <v>34978.138663335412</v>
      </c>
      <c r="EH189" s="6">
        <v>0</v>
      </c>
      <c r="EI189" s="5">
        <v>0</v>
      </c>
      <c r="EJ189" s="8">
        <v>0</v>
      </c>
      <c r="EK189" s="6">
        <v>0</v>
      </c>
      <c r="EL189" s="5">
        <v>0</v>
      </c>
      <c r="EM189" s="8">
        <v>0</v>
      </c>
      <c r="EN189" s="6">
        <v>0</v>
      </c>
      <c r="EO189" s="5">
        <v>0</v>
      </c>
      <c r="EP189" s="8">
        <v>0</v>
      </c>
      <c r="EQ189" s="6">
        <v>0</v>
      </c>
      <c r="ER189" s="5">
        <v>0</v>
      </c>
      <c r="ES189" s="8">
        <v>0</v>
      </c>
      <c r="ET189" s="6">
        <v>0</v>
      </c>
      <c r="EU189" s="5">
        <v>0</v>
      </c>
      <c r="EV189" s="8">
        <v>0</v>
      </c>
      <c r="EW189" s="6">
        <v>0</v>
      </c>
      <c r="EX189" s="5">
        <v>0</v>
      </c>
      <c r="EY189" s="8">
        <v>0</v>
      </c>
      <c r="EZ189" s="6">
        <v>30.074999999999999</v>
      </c>
      <c r="FA189" s="5">
        <v>374.42</v>
      </c>
      <c r="FB189" s="8">
        <f t="shared" si="1399"/>
        <v>12449.54280964256</v>
      </c>
      <c r="FC189" s="6">
        <v>132.72399999999999</v>
      </c>
      <c r="FD189" s="5">
        <v>2202.19</v>
      </c>
      <c r="FE189" s="8">
        <f t="shared" si="1400"/>
        <v>16592.25158976523</v>
      </c>
      <c r="FF189" s="6">
        <v>0</v>
      </c>
      <c r="FG189" s="5">
        <v>0</v>
      </c>
      <c r="FH189" s="8">
        <v>0</v>
      </c>
      <c r="FI189" s="6">
        <v>0</v>
      </c>
      <c r="FJ189" s="5">
        <v>0</v>
      </c>
      <c r="FK189" s="8">
        <v>0</v>
      </c>
      <c r="FL189" s="6">
        <v>0</v>
      </c>
      <c r="FM189" s="5">
        <v>0</v>
      </c>
      <c r="FN189" s="8">
        <v>0</v>
      </c>
      <c r="FO189" s="6">
        <v>0</v>
      </c>
      <c r="FP189" s="5">
        <v>0</v>
      </c>
      <c r="FQ189" s="8">
        <v>0</v>
      </c>
      <c r="FR189" s="6">
        <v>0</v>
      </c>
      <c r="FS189" s="5">
        <v>0</v>
      </c>
      <c r="FT189" s="8">
        <v>0</v>
      </c>
      <c r="FU189" s="6">
        <v>0</v>
      </c>
      <c r="FV189" s="5">
        <v>0</v>
      </c>
      <c r="FW189" s="8">
        <v>0</v>
      </c>
      <c r="FX189" s="6">
        <v>0</v>
      </c>
      <c r="FY189" s="5">
        <v>0</v>
      </c>
      <c r="FZ189" s="8">
        <v>0</v>
      </c>
      <c r="GA189" s="6">
        <v>0</v>
      </c>
      <c r="GB189" s="5">
        <v>0</v>
      </c>
      <c r="GC189" s="8">
        <v>0</v>
      </c>
      <c r="GD189" s="6">
        <v>0</v>
      </c>
      <c r="GE189" s="5">
        <v>0</v>
      </c>
      <c r="GF189" s="8">
        <v>0</v>
      </c>
      <c r="GG189" s="6">
        <v>0</v>
      </c>
      <c r="GH189" s="5">
        <v>0</v>
      </c>
      <c r="GI189" s="8">
        <v>0</v>
      </c>
      <c r="GJ189" s="6">
        <v>0</v>
      </c>
      <c r="GK189" s="5">
        <v>0</v>
      </c>
      <c r="GL189" s="8">
        <v>0</v>
      </c>
      <c r="GM189" s="6">
        <v>0</v>
      </c>
      <c r="GN189" s="5">
        <v>0</v>
      </c>
      <c r="GO189" s="8">
        <v>0</v>
      </c>
      <c r="GP189" s="6">
        <v>0</v>
      </c>
      <c r="GQ189" s="5">
        <v>0</v>
      </c>
      <c r="GR189" s="8">
        <v>0</v>
      </c>
      <c r="GS189" s="6">
        <v>0</v>
      </c>
      <c r="GT189" s="5">
        <v>0</v>
      </c>
      <c r="GU189" s="8">
        <v>0</v>
      </c>
      <c r="GV189" s="6">
        <v>0</v>
      </c>
      <c r="GW189" s="5">
        <v>0</v>
      </c>
      <c r="GX189" s="8">
        <v>0</v>
      </c>
      <c r="GY189" s="6">
        <v>0</v>
      </c>
      <c r="GZ189" s="5">
        <v>0</v>
      </c>
      <c r="HA189" s="8">
        <v>0</v>
      </c>
      <c r="HB189" s="6">
        <v>0</v>
      </c>
      <c r="HC189" s="5">
        <v>0</v>
      </c>
      <c r="HD189" s="8">
        <v>0</v>
      </c>
      <c r="HE189" s="6">
        <v>0</v>
      </c>
      <c r="HF189" s="5">
        <v>0</v>
      </c>
      <c r="HG189" s="8">
        <v>0</v>
      </c>
      <c r="HH189" s="6">
        <v>0</v>
      </c>
      <c r="HI189" s="5">
        <v>0</v>
      </c>
      <c r="HJ189" s="8">
        <v>0</v>
      </c>
      <c r="HK189" s="6">
        <v>0</v>
      </c>
      <c r="HL189" s="5">
        <v>0</v>
      </c>
      <c r="HM189" s="8">
        <v>0</v>
      </c>
      <c r="HN189" s="6">
        <v>0</v>
      </c>
      <c r="HO189" s="5">
        <v>0</v>
      </c>
      <c r="HP189" s="8">
        <v>0</v>
      </c>
      <c r="HQ189" s="6">
        <v>0</v>
      </c>
      <c r="HR189" s="5">
        <v>0</v>
      </c>
      <c r="HS189" s="8">
        <v>0</v>
      </c>
      <c r="HT189" s="6">
        <v>0</v>
      </c>
      <c r="HU189" s="5">
        <v>0</v>
      </c>
      <c r="HV189" s="8">
        <v>0</v>
      </c>
      <c r="HW189" s="6">
        <v>0</v>
      </c>
      <c r="HX189" s="5">
        <v>0</v>
      </c>
      <c r="HY189" s="8">
        <v>0</v>
      </c>
      <c r="HZ189" s="6">
        <v>0</v>
      </c>
      <c r="IA189" s="5">
        <v>0</v>
      </c>
      <c r="IB189" s="8">
        <v>0</v>
      </c>
      <c r="IC189" s="6">
        <v>0</v>
      </c>
      <c r="ID189" s="5">
        <v>0</v>
      </c>
      <c r="IE189" s="8">
        <v>0</v>
      </c>
      <c r="IF189" s="6">
        <v>0</v>
      </c>
      <c r="IG189" s="5">
        <v>0</v>
      </c>
      <c r="IH189" s="8">
        <v>0</v>
      </c>
      <c r="II189" s="6">
        <v>0</v>
      </c>
      <c r="IJ189" s="5">
        <v>0</v>
      </c>
      <c r="IK189" s="8">
        <v>0</v>
      </c>
      <c r="IL189" s="6">
        <v>0</v>
      </c>
      <c r="IM189" s="5">
        <v>0</v>
      </c>
      <c r="IN189" s="8">
        <v>0</v>
      </c>
      <c r="IO189" s="6">
        <v>0</v>
      </c>
      <c r="IP189" s="5">
        <v>0</v>
      </c>
      <c r="IQ189" s="8">
        <v>0</v>
      </c>
      <c r="IR189" s="6">
        <v>0</v>
      </c>
      <c r="IS189" s="5">
        <v>0</v>
      </c>
      <c r="IT189" s="8">
        <v>0</v>
      </c>
      <c r="IU189" s="6">
        <v>3.532</v>
      </c>
      <c r="IV189" s="5">
        <v>68.790000000000006</v>
      </c>
      <c r="IW189" s="8">
        <f t="shared" si="1403"/>
        <v>19476.217440543602</v>
      </c>
      <c r="IX189" s="6">
        <v>0</v>
      </c>
      <c r="IY189" s="5">
        <v>0</v>
      </c>
      <c r="IZ189" s="8">
        <v>0</v>
      </c>
      <c r="JA189" s="6">
        <f t="shared" si="1405"/>
        <v>476.59599999999995</v>
      </c>
      <c r="JB189" s="8">
        <f t="shared" si="1406"/>
        <v>9376.85</v>
      </c>
    </row>
    <row r="190" spans="1:262" ht="15" customHeight="1" x14ac:dyDescent="0.3">
      <c r="A190" s="43">
        <v>2018</v>
      </c>
      <c r="B190" s="44" t="s">
        <v>4</v>
      </c>
      <c r="C190" s="6">
        <v>0</v>
      </c>
      <c r="D190" s="5">
        <v>0</v>
      </c>
      <c r="E190" s="8">
        <v>0</v>
      </c>
      <c r="F190" s="6">
        <v>4.9000000000000002E-2</v>
      </c>
      <c r="G190" s="5">
        <v>2.62</v>
      </c>
      <c r="H190" s="8">
        <f t="shared" ref="H190" si="1408">G190/F190*1000</f>
        <v>53469.387755102041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v>0</v>
      </c>
      <c r="AD190" s="6">
        <v>396.137</v>
      </c>
      <c r="AE190" s="5">
        <v>7383.15</v>
      </c>
      <c r="AF190" s="8">
        <f t="shared" si="1392"/>
        <v>18637.870231763252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7.0000000000000007E-2</v>
      </c>
      <c r="AZ190" s="5">
        <v>2.0099999999999998</v>
      </c>
      <c r="BA190" s="8">
        <f t="shared" si="1407"/>
        <v>28714.285714285706</v>
      </c>
      <c r="BB190" s="6">
        <v>0</v>
      </c>
      <c r="BC190" s="5">
        <v>0</v>
      </c>
      <c r="BD190" s="8">
        <f t="shared" si="1393"/>
        <v>0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f t="shared" si="1394"/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1.2470000000000001</v>
      </c>
      <c r="BU190" s="5">
        <v>25.05</v>
      </c>
      <c r="BV190" s="8">
        <f t="shared" si="1395"/>
        <v>20088.211708099436</v>
      </c>
      <c r="BW190" s="6">
        <v>0</v>
      </c>
      <c r="BX190" s="5">
        <v>0</v>
      </c>
      <c r="BY190" s="8">
        <f t="shared" si="1396"/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25.417000000000002</v>
      </c>
      <c r="CP190" s="5">
        <v>487.76</v>
      </c>
      <c r="CQ190" s="8">
        <f t="shared" ref="CQ190:CQ191" si="1409">CP190/CO190*1000</f>
        <v>19190.305700908841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0</v>
      </c>
      <c r="DW190" s="5">
        <v>0</v>
      </c>
      <c r="DX190" s="8">
        <v>0</v>
      </c>
      <c r="DY190" s="6">
        <v>20.696999999999999</v>
      </c>
      <c r="DZ190" s="5">
        <v>279.27</v>
      </c>
      <c r="EA190" s="8">
        <f t="shared" si="1397"/>
        <v>13493.259892738077</v>
      </c>
      <c r="EB190" s="6">
        <v>0</v>
      </c>
      <c r="EC190" s="5">
        <v>0</v>
      </c>
      <c r="ED190" s="8">
        <v>0</v>
      </c>
      <c r="EE190" s="6">
        <v>0.36699999999999999</v>
      </c>
      <c r="EF190" s="5">
        <v>18.86</v>
      </c>
      <c r="EG190" s="8">
        <f t="shared" si="1398"/>
        <v>51389.645776566758</v>
      </c>
      <c r="EH190" s="6">
        <v>0</v>
      </c>
      <c r="EI190" s="5">
        <v>0</v>
      </c>
      <c r="EJ190" s="8">
        <v>0</v>
      </c>
      <c r="EK190" s="6">
        <v>0</v>
      </c>
      <c r="EL190" s="5">
        <v>0</v>
      </c>
      <c r="EM190" s="8">
        <v>0</v>
      </c>
      <c r="EN190" s="6">
        <v>0</v>
      </c>
      <c r="EO190" s="5">
        <v>0</v>
      </c>
      <c r="EP190" s="8">
        <v>0</v>
      </c>
      <c r="EQ190" s="6">
        <v>0</v>
      </c>
      <c r="ER190" s="5">
        <v>0</v>
      </c>
      <c r="ES190" s="8">
        <v>0</v>
      </c>
      <c r="ET190" s="6">
        <v>2.0569999999999999</v>
      </c>
      <c r="EU190" s="5">
        <v>31.95</v>
      </c>
      <c r="EV190" s="8">
        <f t="shared" ref="EV190" si="1410">EU190/ET190*1000</f>
        <v>15532.328633932913</v>
      </c>
      <c r="EW190" s="6">
        <v>0</v>
      </c>
      <c r="EX190" s="5">
        <v>0</v>
      </c>
      <c r="EY190" s="8">
        <v>0</v>
      </c>
      <c r="EZ190" s="6">
        <v>36.052</v>
      </c>
      <c r="FA190" s="5">
        <v>540.85</v>
      </c>
      <c r="FB190" s="8">
        <f t="shared" si="1399"/>
        <v>15001.941639853547</v>
      </c>
      <c r="FC190" s="6">
        <v>43.802999999999997</v>
      </c>
      <c r="FD190" s="5">
        <v>882.2</v>
      </c>
      <c r="FE190" s="8">
        <f t="shared" si="1400"/>
        <v>20140.173047508164</v>
      </c>
      <c r="FF190" s="6">
        <v>0</v>
      </c>
      <c r="FG190" s="5">
        <v>0</v>
      </c>
      <c r="FH190" s="8">
        <v>0</v>
      </c>
      <c r="FI190" s="6">
        <v>0</v>
      </c>
      <c r="FJ190" s="5">
        <v>0</v>
      </c>
      <c r="FK190" s="8">
        <v>0</v>
      </c>
      <c r="FL190" s="6">
        <v>0</v>
      </c>
      <c r="FM190" s="5">
        <v>0</v>
      </c>
      <c r="FN190" s="8">
        <v>0</v>
      </c>
      <c r="FO190" s="6">
        <v>0</v>
      </c>
      <c r="FP190" s="5">
        <v>0</v>
      </c>
      <c r="FQ190" s="8">
        <v>0</v>
      </c>
      <c r="FR190" s="6">
        <v>0</v>
      </c>
      <c r="FS190" s="5">
        <v>0</v>
      </c>
      <c r="FT190" s="8">
        <v>0</v>
      </c>
      <c r="FU190" s="6">
        <v>0</v>
      </c>
      <c r="FV190" s="5">
        <v>0</v>
      </c>
      <c r="FW190" s="8">
        <v>0</v>
      </c>
      <c r="FX190" s="6">
        <v>0</v>
      </c>
      <c r="FY190" s="5">
        <v>0</v>
      </c>
      <c r="FZ190" s="8">
        <v>0</v>
      </c>
      <c r="GA190" s="6">
        <v>0</v>
      </c>
      <c r="GB190" s="5">
        <v>0</v>
      </c>
      <c r="GC190" s="8">
        <v>0</v>
      </c>
      <c r="GD190" s="6">
        <v>0</v>
      </c>
      <c r="GE190" s="5">
        <v>0</v>
      </c>
      <c r="GF190" s="8">
        <v>0</v>
      </c>
      <c r="GG190" s="6">
        <v>0</v>
      </c>
      <c r="GH190" s="5">
        <v>0</v>
      </c>
      <c r="GI190" s="8">
        <v>0</v>
      </c>
      <c r="GJ190" s="6">
        <v>0</v>
      </c>
      <c r="GK190" s="5">
        <v>0</v>
      </c>
      <c r="GL190" s="8">
        <v>0</v>
      </c>
      <c r="GM190" s="6">
        <v>0</v>
      </c>
      <c r="GN190" s="5">
        <v>0</v>
      </c>
      <c r="GO190" s="8">
        <v>0</v>
      </c>
      <c r="GP190" s="6">
        <v>0</v>
      </c>
      <c r="GQ190" s="5">
        <v>0</v>
      </c>
      <c r="GR190" s="8">
        <v>0</v>
      </c>
      <c r="GS190" s="6">
        <v>0</v>
      </c>
      <c r="GT190" s="5">
        <v>0</v>
      </c>
      <c r="GU190" s="8">
        <v>0</v>
      </c>
      <c r="GV190" s="6">
        <v>0</v>
      </c>
      <c r="GW190" s="5">
        <v>0</v>
      </c>
      <c r="GX190" s="8">
        <v>0</v>
      </c>
      <c r="GY190" s="6">
        <v>0</v>
      </c>
      <c r="GZ190" s="5">
        <v>0</v>
      </c>
      <c r="HA190" s="8">
        <v>0</v>
      </c>
      <c r="HB190" s="6">
        <v>0</v>
      </c>
      <c r="HC190" s="5">
        <v>0</v>
      </c>
      <c r="HD190" s="8">
        <v>0</v>
      </c>
      <c r="HE190" s="6">
        <v>0</v>
      </c>
      <c r="HF190" s="5">
        <v>0</v>
      </c>
      <c r="HG190" s="8">
        <v>0</v>
      </c>
      <c r="HH190" s="6">
        <v>0</v>
      </c>
      <c r="HI190" s="5">
        <v>0</v>
      </c>
      <c r="HJ190" s="8">
        <v>0</v>
      </c>
      <c r="HK190" s="6">
        <v>0</v>
      </c>
      <c r="HL190" s="5">
        <v>0</v>
      </c>
      <c r="HM190" s="8">
        <v>0</v>
      </c>
      <c r="HN190" s="6">
        <v>0</v>
      </c>
      <c r="HO190" s="5">
        <v>0</v>
      </c>
      <c r="HP190" s="8">
        <v>0</v>
      </c>
      <c r="HQ190" s="6">
        <v>0</v>
      </c>
      <c r="HR190" s="5">
        <v>0</v>
      </c>
      <c r="HS190" s="8">
        <v>0</v>
      </c>
      <c r="HT190" s="6">
        <v>0</v>
      </c>
      <c r="HU190" s="5">
        <v>0</v>
      </c>
      <c r="HV190" s="8">
        <v>0</v>
      </c>
      <c r="HW190" s="6">
        <v>0</v>
      </c>
      <c r="HX190" s="5">
        <v>0</v>
      </c>
      <c r="HY190" s="8">
        <v>0</v>
      </c>
      <c r="HZ190" s="6">
        <v>0</v>
      </c>
      <c r="IA190" s="5">
        <v>0</v>
      </c>
      <c r="IB190" s="8">
        <v>0</v>
      </c>
      <c r="IC190" s="6">
        <v>4.2000000000000003E-2</v>
      </c>
      <c r="ID190" s="5">
        <v>0.79</v>
      </c>
      <c r="IE190" s="8">
        <f t="shared" ref="IE190:IE199" si="1411">ID190/IC190*1000</f>
        <v>18809.523809523809</v>
      </c>
      <c r="IF190" s="6">
        <v>0</v>
      </c>
      <c r="IG190" s="5">
        <v>0</v>
      </c>
      <c r="IH190" s="8">
        <v>0</v>
      </c>
      <c r="II190" s="6">
        <v>0</v>
      </c>
      <c r="IJ190" s="5">
        <v>0</v>
      </c>
      <c r="IK190" s="8">
        <v>0</v>
      </c>
      <c r="IL190" s="6">
        <v>0</v>
      </c>
      <c r="IM190" s="5">
        <v>0</v>
      </c>
      <c r="IN190" s="8">
        <v>0</v>
      </c>
      <c r="IO190" s="6">
        <v>0</v>
      </c>
      <c r="IP190" s="5">
        <v>0</v>
      </c>
      <c r="IQ190" s="8">
        <v>0</v>
      </c>
      <c r="IR190" s="6">
        <v>0</v>
      </c>
      <c r="IS190" s="5">
        <v>0</v>
      </c>
      <c r="IT190" s="8">
        <v>0</v>
      </c>
      <c r="IU190" s="6">
        <v>2.4950000000000001</v>
      </c>
      <c r="IV190" s="5">
        <v>36.14</v>
      </c>
      <c r="IW190" s="8">
        <f t="shared" si="1403"/>
        <v>14484.96993987976</v>
      </c>
      <c r="IX190" s="6">
        <v>64.343999999999994</v>
      </c>
      <c r="IY190" s="5">
        <v>959.3</v>
      </c>
      <c r="IZ190" s="8">
        <f t="shared" si="1404"/>
        <v>14908.927017282109</v>
      </c>
      <c r="JA190" s="6">
        <f t="shared" si="1405"/>
        <v>592.77700000000004</v>
      </c>
      <c r="JB190" s="8">
        <f t="shared" si="1406"/>
        <v>10649.949999999999</v>
      </c>
    </row>
    <row r="191" spans="1:262" ht="15" customHeight="1" x14ac:dyDescent="0.3">
      <c r="A191" s="43">
        <v>2018</v>
      </c>
      <c r="B191" s="44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128.50899999999999</v>
      </c>
      <c r="AE191" s="5">
        <v>2095.12</v>
      </c>
      <c r="AF191" s="8">
        <f t="shared" si="1392"/>
        <v>16303.293932720668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35.040999999999997</v>
      </c>
      <c r="AZ191" s="5">
        <v>473.08</v>
      </c>
      <c r="BA191" s="8">
        <f t="shared" si="1407"/>
        <v>13500.756256956138</v>
      </c>
      <c r="BB191" s="6">
        <v>0</v>
      </c>
      <c r="BC191" s="5">
        <v>0</v>
      </c>
      <c r="BD191" s="8">
        <f t="shared" si="1393"/>
        <v>0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f t="shared" si="1394"/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8.8770000000000007</v>
      </c>
      <c r="BU191" s="5">
        <v>122.38</v>
      </c>
      <c r="BV191" s="8">
        <f t="shared" si="1395"/>
        <v>13786.189027824714</v>
      </c>
      <c r="BW191" s="6">
        <v>0</v>
      </c>
      <c r="BX191" s="5">
        <v>0</v>
      </c>
      <c r="BY191" s="8">
        <f t="shared" si="1396"/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>
        <v>2E-3</v>
      </c>
      <c r="CP191" s="5">
        <v>0.16</v>
      </c>
      <c r="CQ191" s="8">
        <f t="shared" si="1409"/>
        <v>80000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0</v>
      </c>
      <c r="DW191" s="5">
        <v>0</v>
      </c>
      <c r="DX191" s="8">
        <v>0</v>
      </c>
      <c r="DY191" s="6">
        <v>37.320999999999998</v>
      </c>
      <c r="DZ191" s="5">
        <v>531.1</v>
      </c>
      <c r="EA191" s="8">
        <f t="shared" si="1397"/>
        <v>14230.594035529595</v>
      </c>
      <c r="EB191" s="6">
        <v>0</v>
      </c>
      <c r="EC191" s="5">
        <v>0</v>
      </c>
      <c r="ED191" s="8">
        <v>0</v>
      </c>
      <c r="EE191" s="6">
        <v>1.486</v>
      </c>
      <c r="EF191" s="5">
        <v>19.22</v>
      </c>
      <c r="EG191" s="8">
        <f t="shared" si="1398"/>
        <v>12934.051144010766</v>
      </c>
      <c r="EH191" s="6">
        <v>0</v>
      </c>
      <c r="EI191" s="5">
        <v>0</v>
      </c>
      <c r="EJ191" s="8">
        <v>0</v>
      </c>
      <c r="EK191" s="6">
        <v>0</v>
      </c>
      <c r="EL191" s="5">
        <v>0</v>
      </c>
      <c r="EM191" s="8">
        <v>0</v>
      </c>
      <c r="EN191" s="6">
        <v>0</v>
      </c>
      <c r="EO191" s="5">
        <v>0</v>
      </c>
      <c r="EP191" s="8">
        <v>0</v>
      </c>
      <c r="EQ191" s="6">
        <v>0</v>
      </c>
      <c r="ER191" s="5">
        <v>0</v>
      </c>
      <c r="ES191" s="8">
        <v>0</v>
      </c>
      <c r="ET191" s="6">
        <v>0</v>
      </c>
      <c r="EU191" s="5">
        <v>0</v>
      </c>
      <c r="EV191" s="8">
        <v>0</v>
      </c>
      <c r="EW191" s="6">
        <v>0</v>
      </c>
      <c r="EX191" s="5">
        <v>0</v>
      </c>
      <c r="EY191" s="8">
        <v>0</v>
      </c>
      <c r="EZ191" s="6">
        <v>75.486999999999995</v>
      </c>
      <c r="FA191" s="5">
        <v>1287.8800000000001</v>
      </c>
      <c r="FB191" s="8">
        <f t="shared" si="1399"/>
        <v>17060.950892206609</v>
      </c>
      <c r="FC191" s="6">
        <v>5.7430000000000003</v>
      </c>
      <c r="FD191" s="5">
        <v>95.42</v>
      </c>
      <c r="FE191" s="8">
        <f t="shared" si="1400"/>
        <v>16615.009576876197</v>
      </c>
      <c r="FF191" s="6">
        <v>0</v>
      </c>
      <c r="FG191" s="5">
        <v>0</v>
      </c>
      <c r="FH191" s="8">
        <v>0</v>
      </c>
      <c r="FI191" s="6">
        <v>0</v>
      </c>
      <c r="FJ191" s="5">
        <v>0</v>
      </c>
      <c r="FK191" s="8">
        <v>0</v>
      </c>
      <c r="FL191" s="6">
        <v>0</v>
      </c>
      <c r="FM191" s="5">
        <v>0</v>
      </c>
      <c r="FN191" s="8">
        <v>0</v>
      </c>
      <c r="FO191" s="6">
        <v>0</v>
      </c>
      <c r="FP191" s="5">
        <v>0</v>
      </c>
      <c r="FQ191" s="8">
        <v>0</v>
      </c>
      <c r="FR191" s="6">
        <v>0</v>
      </c>
      <c r="FS191" s="5">
        <v>0</v>
      </c>
      <c r="FT191" s="8">
        <v>0</v>
      </c>
      <c r="FU191" s="6">
        <v>0</v>
      </c>
      <c r="FV191" s="5">
        <v>0</v>
      </c>
      <c r="FW191" s="8">
        <v>0</v>
      </c>
      <c r="FX191" s="6">
        <v>0</v>
      </c>
      <c r="FY191" s="5">
        <v>0</v>
      </c>
      <c r="FZ191" s="8">
        <v>0</v>
      </c>
      <c r="GA191" s="6">
        <v>0</v>
      </c>
      <c r="GB191" s="5">
        <v>0</v>
      </c>
      <c r="GC191" s="8">
        <v>0</v>
      </c>
      <c r="GD191" s="6">
        <v>0</v>
      </c>
      <c r="GE191" s="5">
        <v>0</v>
      </c>
      <c r="GF191" s="8">
        <v>0</v>
      </c>
      <c r="GG191" s="6">
        <v>0</v>
      </c>
      <c r="GH191" s="5">
        <v>0</v>
      </c>
      <c r="GI191" s="8">
        <v>0</v>
      </c>
      <c r="GJ191" s="6">
        <v>0</v>
      </c>
      <c r="GK191" s="5">
        <v>0</v>
      </c>
      <c r="GL191" s="8">
        <v>0</v>
      </c>
      <c r="GM191" s="6">
        <v>0</v>
      </c>
      <c r="GN191" s="5">
        <v>0</v>
      </c>
      <c r="GO191" s="8">
        <v>0</v>
      </c>
      <c r="GP191" s="6">
        <v>0</v>
      </c>
      <c r="GQ191" s="5">
        <v>0</v>
      </c>
      <c r="GR191" s="8">
        <v>0</v>
      </c>
      <c r="GS191" s="6">
        <v>0</v>
      </c>
      <c r="GT191" s="5">
        <v>0</v>
      </c>
      <c r="GU191" s="8">
        <v>0</v>
      </c>
      <c r="GV191" s="6">
        <v>0</v>
      </c>
      <c r="GW191" s="5">
        <v>0</v>
      </c>
      <c r="GX191" s="8">
        <v>0</v>
      </c>
      <c r="GY191" s="6">
        <v>0</v>
      </c>
      <c r="GZ191" s="5">
        <v>0</v>
      </c>
      <c r="HA191" s="8">
        <v>0</v>
      </c>
      <c r="HB191" s="6">
        <v>0</v>
      </c>
      <c r="HC191" s="5">
        <v>0</v>
      </c>
      <c r="HD191" s="8">
        <v>0</v>
      </c>
      <c r="HE191" s="6">
        <v>0</v>
      </c>
      <c r="HF191" s="5">
        <v>0</v>
      </c>
      <c r="HG191" s="8">
        <v>0</v>
      </c>
      <c r="HH191" s="6">
        <v>0</v>
      </c>
      <c r="HI191" s="5">
        <v>0</v>
      </c>
      <c r="HJ191" s="8">
        <v>0</v>
      </c>
      <c r="HK191" s="6">
        <v>0</v>
      </c>
      <c r="HL191" s="5">
        <v>0</v>
      </c>
      <c r="HM191" s="8">
        <v>0</v>
      </c>
      <c r="HN191" s="6">
        <v>0</v>
      </c>
      <c r="HO191" s="5">
        <v>0</v>
      </c>
      <c r="HP191" s="8">
        <v>0</v>
      </c>
      <c r="HQ191" s="6">
        <v>0</v>
      </c>
      <c r="HR191" s="5">
        <v>0</v>
      </c>
      <c r="HS191" s="8">
        <v>0</v>
      </c>
      <c r="HT191" s="6">
        <v>0</v>
      </c>
      <c r="HU191" s="5">
        <v>0</v>
      </c>
      <c r="HV191" s="8">
        <v>0</v>
      </c>
      <c r="HW191" s="6">
        <v>0</v>
      </c>
      <c r="HX191" s="5">
        <v>0</v>
      </c>
      <c r="HY191" s="8">
        <v>0</v>
      </c>
      <c r="HZ191" s="6">
        <v>0</v>
      </c>
      <c r="IA191" s="5">
        <v>0</v>
      </c>
      <c r="IB191" s="8">
        <v>0</v>
      </c>
      <c r="IC191" s="6">
        <v>0.378</v>
      </c>
      <c r="ID191" s="5">
        <v>5.64</v>
      </c>
      <c r="IE191" s="8">
        <f t="shared" si="1411"/>
        <v>14920.634920634919</v>
      </c>
      <c r="IF191" s="6">
        <v>0</v>
      </c>
      <c r="IG191" s="5">
        <v>0</v>
      </c>
      <c r="IH191" s="8">
        <v>0</v>
      </c>
      <c r="II191" s="6">
        <v>0</v>
      </c>
      <c r="IJ191" s="5">
        <v>0</v>
      </c>
      <c r="IK191" s="8">
        <v>0</v>
      </c>
      <c r="IL191" s="6">
        <v>0</v>
      </c>
      <c r="IM191" s="5">
        <v>0</v>
      </c>
      <c r="IN191" s="8">
        <v>0</v>
      </c>
      <c r="IO191" s="6">
        <v>0</v>
      </c>
      <c r="IP191" s="5">
        <v>0</v>
      </c>
      <c r="IQ191" s="8">
        <v>0</v>
      </c>
      <c r="IR191" s="6">
        <v>0</v>
      </c>
      <c r="IS191" s="5">
        <v>0</v>
      </c>
      <c r="IT191" s="8">
        <v>0</v>
      </c>
      <c r="IU191" s="6">
        <v>1.1359999999999999</v>
      </c>
      <c r="IV191" s="5">
        <v>22.28</v>
      </c>
      <c r="IW191" s="8">
        <f t="shared" si="1403"/>
        <v>19612.67605633803</v>
      </c>
      <c r="IX191" s="6">
        <v>0.2</v>
      </c>
      <c r="IY191" s="5">
        <v>2.5</v>
      </c>
      <c r="IZ191" s="8">
        <f t="shared" si="1404"/>
        <v>12500</v>
      </c>
      <c r="JA191" s="6">
        <f t="shared" si="1405"/>
        <v>294.18</v>
      </c>
      <c r="JB191" s="8">
        <f t="shared" si="1406"/>
        <v>4654.78</v>
      </c>
    </row>
    <row r="192" spans="1:262" ht="15" customHeight="1" x14ac:dyDescent="0.3">
      <c r="A192" s="43">
        <v>2018</v>
      </c>
      <c r="B192" s="44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0</v>
      </c>
      <c r="M192" s="5">
        <v>0</v>
      </c>
      <c r="N192" s="8">
        <v>0</v>
      </c>
      <c r="O192" s="6">
        <v>0</v>
      </c>
      <c r="P192" s="5">
        <v>0</v>
      </c>
      <c r="Q192" s="8">
        <v>0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0</v>
      </c>
      <c r="Y192" s="5">
        <v>0</v>
      </c>
      <c r="Z192" s="8">
        <v>0</v>
      </c>
      <c r="AA192" s="6">
        <v>0</v>
      </c>
      <c r="AB192" s="5">
        <v>0</v>
      </c>
      <c r="AC192" s="8">
        <v>0</v>
      </c>
      <c r="AD192" s="6">
        <v>304.15100000000001</v>
      </c>
      <c r="AE192" s="5">
        <v>4484.3900000000003</v>
      </c>
      <c r="AF192" s="8">
        <f t="shared" si="1392"/>
        <v>14743.959414895889</v>
      </c>
      <c r="AG192" s="6">
        <v>0</v>
      </c>
      <c r="AH192" s="5">
        <v>0</v>
      </c>
      <c r="AI192" s="8">
        <v>0</v>
      </c>
      <c r="AJ192" s="6">
        <v>0</v>
      </c>
      <c r="AK192" s="5">
        <v>0</v>
      </c>
      <c r="AL192" s="8">
        <v>0</v>
      </c>
      <c r="AM192" s="6">
        <v>0</v>
      </c>
      <c r="AN192" s="5">
        <v>0</v>
      </c>
      <c r="AO192" s="8"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7.52</v>
      </c>
      <c r="AZ192" s="5">
        <v>89.89</v>
      </c>
      <c r="BA192" s="8">
        <f t="shared" si="1407"/>
        <v>11953.457446808512</v>
      </c>
      <c r="BB192" s="6">
        <v>0</v>
      </c>
      <c r="BC192" s="5">
        <v>0</v>
      </c>
      <c r="BD192" s="8">
        <f t="shared" si="1393"/>
        <v>0</v>
      </c>
      <c r="BE192" s="6">
        <v>0</v>
      </c>
      <c r="BF192" s="5">
        <v>0</v>
      </c>
      <c r="BG192" s="8">
        <v>0</v>
      </c>
      <c r="BH192" s="6">
        <v>0</v>
      </c>
      <c r="BI192" s="5">
        <v>0</v>
      </c>
      <c r="BJ192" s="8">
        <v>0</v>
      </c>
      <c r="BK192" s="6">
        <v>0</v>
      </c>
      <c r="BL192" s="5">
        <v>0</v>
      </c>
      <c r="BM192" s="8">
        <f t="shared" si="1394"/>
        <v>0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6.1449999999999996</v>
      </c>
      <c r="BU192" s="5">
        <v>88.1</v>
      </c>
      <c r="BV192" s="8">
        <f t="shared" si="1395"/>
        <v>14336.859235150529</v>
      </c>
      <c r="BW192" s="6">
        <v>0</v>
      </c>
      <c r="BX192" s="5">
        <v>0</v>
      </c>
      <c r="BY192" s="8">
        <f t="shared" si="1396"/>
        <v>0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>
        <v>0</v>
      </c>
      <c r="CG192" s="5">
        <v>0</v>
      </c>
      <c r="CH192" s="8">
        <v>0</v>
      </c>
      <c r="CI192" s="6">
        <v>0</v>
      </c>
      <c r="CJ192" s="5">
        <v>0</v>
      </c>
      <c r="CK192" s="8"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v>0</v>
      </c>
      <c r="DH192" s="5">
        <v>0</v>
      </c>
      <c r="DI192" s="8">
        <v>0</v>
      </c>
      <c r="DJ192" s="6">
        <v>0</v>
      </c>
      <c r="DK192" s="5">
        <v>0</v>
      </c>
      <c r="DL192" s="8">
        <v>0</v>
      </c>
      <c r="DM192" s="6">
        <v>0</v>
      </c>
      <c r="DN192" s="5">
        <v>0</v>
      </c>
      <c r="DO192" s="8">
        <v>0</v>
      </c>
      <c r="DP192" s="6">
        <v>0</v>
      </c>
      <c r="DQ192" s="5">
        <v>0</v>
      </c>
      <c r="DR192" s="8">
        <v>0</v>
      </c>
      <c r="DS192" s="6">
        <v>0</v>
      </c>
      <c r="DT192" s="5">
        <v>0</v>
      </c>
      <c r="DU192" s="8">
        <v>0</v>
      </c>
      <c r="DV192" s="6">
        <v>0</v>
      </c>
      <c r="DW192" s="5">
        <v>0</v>
      </c>
      <c r="DX192" s="8">
        <v>0</v>
      </c>
      <c r="DY192" s="6">
        <v>50.531999999999996</v>
      </c>
      <c r="DZ192" s="5">
        <v>773.94</v>
      </c>
      <c r="EA192" s="8">
        <f t="shared" si="1397"/>
        <v>15315.839468059845</v>
      </c>
      <c r="EB192" s="6">
        <v>0</v>
      </c>
      <c r="EC192" s="5">
        <v>0</v>
      </c>
      <c r="ED192" s="8">
        <v>0</v>
      </c>
      <c r="EE192" s="6">
        <v>61.125999999999998</v>
      </c>
      <c r="EF192" s="5">
        <v>934.29</v>
      </c>
      <c r="EG192" s="8">
        <f t="shared" si="1398"/>
        <v>15284.657919706835</v>
      </c>
      <c r="EH192" s="6">
        <v>0</v>
      </c>
      <c r="EI192" s="5">
        <v>0</v>
      </c>
      <c r="EJ192" s="8">
        <v>0</v>
      </c>
      <c r="EK192" s="6">
        <v>0</v>
      </c>
      <c r="EL192" s="5">
        <v>0</v>
      </c>
      <c r="EM192" s="8">
        <v>0</v>
      </c>
      <c r="EN192" s="6">
        <v>0</v>
      </c>
      <c r="EO192" s="5">
        <v>0</v>
      </c>
      <c r="EP192" s="8">
        <v>0</v>
      </c>
      <c r="EQ192" s="6">
        <v>0</v>
      </c>
      <c r="ER192" s="5">
        <v>0</v>
      </c>
      <c r="ES192" s="8">
        <v>0</v>
      </c>
      <c r="ET192" s="6">
        <v>0</v>
      </c>
      <c r="EU192" s="5">
        <v>0</v>
      </c>
      <c r="EV192" s="8">
        <v>0</v>
      </c>
      <c r="EW192" s="6">
        <v>0</v>
      </c>
      <c r="EX192" s="5">
        <v>0</v>
      </c>
      <c r="EY192" s="8">
        <v>0</v>
      </c>
      <c r="EZ192" s="6">
        <v>92.114999999999995</v>
      </c>
      <c r="FA192" s="5">
        <v>1699.47</v>
      </c>
      <c r="FB192" s="8">
        <f t="shared" si="1399"/>
        <v>18449.438202247195</v>
      </c>
      <c r="FC192" s="6">
        <v>45.4</v>
      </c>
      <c r="FD192" s="5">
        <v>814.36</v>
      </c>
      <c r="FE192" s="8">
        <f t="shared" si="1400"/>
        <v>17937.444933920706</v>
      </c>
      <c r="FF192" s="6">
        <v>0</v>
      </c>
      <c r="FG192" s="5">
        <v>0</v>
      </c>
      <c r="FH192" s="8">
        <v>0</v>
      </c>
      <c r="FI192" s="6">
        <v>0</v>
      </c>
      <c r="FJ192" s="5">
        <v>0</v>
      </c>
      <c r="FK192" s="8">
        <v>0</v>
      </c>
      <c r="FL192" s="6">
        <v>0</v>
      </c>
      <c r="FM192" s="5">
        <v>0</v>
      </c>
      <c r="FN192" s="8">
        <v>0</v>
      </c>
      <c r="FO192" s="6">
        <v>0</v>
      </c>
      <c r="FP192" s="5">
        <v>0</v>
      </c>
      <c r="FQ192" s="8">
        <v>0</v>
      </c>
      <c r="FR192" s="6">
        <v>0</v>
      </c>
      <c r="FS192" s="5">
        <v>0</v>
      </c>
      <c r="FT192" s="8">
        <v>0</v>
      </c>
      <c r="FU192" s="6">
        <v>0</v>
      </c>
      <c r="FV192" s="5">
        <v>0</v>
      </c>
      <c r="FW192" s="8">
        <v>0</v>
      </c>
      <c r="FX192" s="6">
        <v>0</v>
      </c>
      <c r="FY192" s="5">
        <v>0</v>
      </c>
      <c r="FZ192" s="8">
        <v>0</v>
      </c>
      <c r="GA192" s="6">
        <v>0</v>
      </c>
      <c r="GB192" s="5">
        <v>0</v>
      </c>
      <c r="GC192" s="8">
        <v>0</v>
      </c>
      <c r="GD192" s="6">
        <v>0</v>
      </c>
      <c r="GE192" s="5">
        <v>0</v>
      </c>
      <c r="GF192" s="8">
        <v>0</v>
      </c>
      <c r="GG192" s="6">
        <v>0</v>
      </c>
      <c r="GH192" s="5">
        <v>0</v>
      </c>
      <c r="GI192" s="8">
        <v>0</v>
      </c>
      <c r="GJ192" s="6">
        <v>0</v>
      </c>
      <c r="GK192" s="5">
        <v>0</v>
      </c>
      <c r="GL192" s="8">
        <v>0</v>
      </c>
      <c r="GM192" s="6">
        <v>0</v>
      </c>
      <c r="GN192" s="5">
        <v>0</v>
      </c>
      <c r="GO192" s="8">
        <v>0</v>
      </c>
      <c r="GP192" s="6">
        <v>0</v>
      </c>
      <c r="GQ192" s="5">
        <v>0</v>
      </c>
      <c r="GR192" s="8">
        <v>0</v>
      </c>
      <c r="GS192" s="6">
        <v>0</v>
      </c>
      <c r="GT192" s="5">
        <v>0</v>
      </c>
      <c r="GU192" s="8">
        <v>0</v>
      </c>
      <c r="GV192" s="6">
        <v>0</v>
      </c>
      <c r="GW192" s="5">
        <v>0</v>
      </c>
      <c r="GX192" s="8">
        <v>0</v>
      </c>
      <c r="GY192" s="6">
        <v>0</v>
      </c>
      <c r="GZ192" s="5">
        <v>0</v>
      </c>
      <c r="HA192" s="8">
        <v>0</v>
      </c>
      <c r="HB192" s="6">
        <v>0</v>
      </c>
      <c r="HC192" s="5">
        <v>0</v>
      </c>
      <c r="HD192" s="8">
        <v>0</v>
      </c>
      <c r="HE192" s="6">
        <v>0</v>
      </c>
      <c r="HF192" s="5">
        <v>0</v>
      </c>
      <c r="HG192" s="8">
        <v>0</v>
      </c>
      <c r="HH192" s="6">
        <v>0</v>
      </c>
      <c r="HI192" s="5">
        <v>0</v>
      </c>
      <c r="HJ192" s="8">
        <v>0</v>
      </c>
      <c r="HK192" s="6">
        <v>0</v>
      </c>
      <c r="HL192" s="5">
        <v>0</v>
      </c>
      <c r="HM192" s="8">
        <v>0</v>
      </c>
      <c r="HN192" s="6">
        <v>0</v>
      </c>
      <c r="HO192" s="5">
        <v>0</v>
      </c>
      <c r="HP192" s="8">
        <v>0</v>
      </c>
      <c r="HQ192" s="6">
        <v>0</v>
      </c>
      <c r="HR192" s="5">
        <v>0</v>
      </c>
      <c r="HS192" s="8">
        <v>0</v>
      </c>
      <c r="HT192" s="6">
        <v>0.6</v>
      </c>
      <c r="HU192" s="5">
        <v>12.6</v>
      </c>
      <c r="HV192" s="8">
        <f t="shared" ref="HV192:HV195" si="1412">HU192/HT192*1000</f>
        <v>21000</v>
      </c>
      <c r="HW192" s="6">
        <v>0</v>
      </c>
      <c r="HX192" s="5">
        <v>0</v>
      </c>
      <c r="HY192" s="8">
        <v>0</v>
      </c>
      <c r="HZ192" s="6">
        <v>0</v>
      </c>
      <c r="IA192" s="5">
        <v>0</v>
      </c>
      <c r="IB192" s="8">
        <v>0</v>
      </c>
      <c r="IC192" s="6">
        <v>0</v>
      </c>
      <c r="ID192" s="5">
        <v>0</v>
      </c>
      <c r="IE192" s="8">
        <v>0</v>
      </c>
      <c r="IF192" s="6">
        <v>0</v>
      </c>
      <c r="IG192" s="5">
        <v>0</v>
      </c>
      <c r="IH192" s="8">
        <v>0</v>
      </c>
      <c r="II192" s="6">
        <v>0</v>
      </c>
      <c r="IJ192" s="5">
        <v>0</v>
      </c>
      <c r="IK192" s="8">
        <v>0</v>
      </c>
      <c r="IL192" s="6">
        <v>0</v>
      </c>
      <c r="IM192" s="5">
        <v>0</v>
      </c>
      <c r="IN192" s="8">
        <v>0</v>
      </c>
      <c r="IO192" s="6">
        <v>0</v>
      </c>
      <c r="IP192" s="5">
        <v>0</v>
      </c>
      <c r="IQ192" s="8">
        <v>0</v>
      </c>
      <c r="IR192" s="6">
        <v>0</v>
      </c>
      <c r="IS192" s="5">
        <v>0</v>
      </c>
      <c r="IT192" s="8">
        <v>0</v>
      </c>
      <c r="IU192" s="6">
        <v>0.19900000000000001</v>
      </c>
      <c r="IV192" s="5">
        <v>6.05</v>
      </c>
      <c r="IW192" s="8">
        <f t="shared" si="1403"/>
        <v>30402.010050251254</v>
      </c>
      <c r="IX192" s="6">
        <v>0.745</v>
      </c>
      <c r="IY192" s="5">
        <v>20.079999999999998</v>
      </c>
      <c r="IZ192" s="8">
        <f t="shared" si="1404"/>
        <v>26953.020134228187</v>
      </c>
      <c r="JA192" s="6">
        <f t="shared" si="1405"/>
        <v>568.5329999999999</v>
      </c>
      <c r="JB192" s="8">
        <f t="shared" si="1406"/>
        <v>8923.1700000000019</v>
      </c>
    </row>
    <row r="193" spans="1:262" ht="15" customHeight="1" x14ac:dyDescent="0.3">
      <c r="A193" s="43">
        <v>2018</v>
      </c>
      <c r="B193" s="44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0</v>
      </c>
      <c r="P193" s="5">
        <v>0</v>
      </c>
      <c r="Q193" s="8">
        <v>0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0</v>
      </c>
      <c r="AB193" s="5">
        <v>0</v>
      </c>
      <c r="AC193" s="8">
        <v>0</v>
      </c>
      <c r="AD193" s="6">
        <v>261.98030999999997</v>
      </c>
      <c r="AE193" s="5">
        <v>3847.3069999999998</v>
      </c>
      <c r="AF193" s="8">
        <f t="shared" si="1392"/>
        <v>14685.481515767349</v>
      </c>
      <c r="AG193" s="6">
        <v>0</v>
      </c>
      <c r="AH193" s="5">
        <v>0</v>
      </c>
      <c r="AI193" s="8">
        <v>0</v>
      </c>
      <c r="AJ193" s="6">
        <v>0</v>
      </c>
      <c r="AK193" s="5">
        <v>0</v>
      </c>
      <c r="AL193" s="8">
        <v>0</v>
      </c>
      <c r="AM193" s="6">
        <v>0</v>
      </c>
      <c r="AN193" s="5">
        <v>0</v>
      </c>
      <c r="AO193" s="8"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40.097999999999999</v>
      </c>
      <c r="AZ193" s="5">
        <v>573.29499999999996</v>
      </c>
      <c r="BA193" s="8">
        <f t="shared" si="1407"/>
        <v>14297.346501072372</v>
      </c>
      <c r="BB193" s="6">
        <v>0</v>
      </c>
      <c r="BC193" s="5">
        <v>0</v>
      </c>
      <c r="BD193" s="8">
        <f t="shared" si="1393"/>
        <v>0</v>
      </c>
      <c r="BE193" s="6">
        <v>0</v>
      </c>
      <c r="BF193" s="5">
        <v>0</v>
      </c>
      <c r="BG193" s="8">
        <v>0</v>
      </c>
      <c r="BH193" s="6">
        <v>0</v>
      </c>
      <c r="BI193" s="5">
        <v>0</v>
      </c>
      <c r="BJ193" s="8">
        <v>0</v>
      </c>
      <c r="BK193" s="6">
        <v>0</v>
      </c>
      <c r="BL193" s="5">
        <v>0</v>
      </c>
      <c r="BM193" s="8">
        <f t="shared" si="1394"/>
        <v>0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3.5570200000000001</v>
      </c>
      <c r="BU193" s="5">
        <v>54.293999999999997</v>
      </c>
      <c r="BV193" s="8">
        <f t="shared" si="1395"/>
        <v>15263.900680907049</v>
      </c>
      <c r="BW193" s="6">
        <v>0</v>
      </c>
      <c r="BX193" s="5">
        <v>0</v>
      </c>
      <c r="BY193" s="8">
        <f t="shared" si="1396"/>
        <v>0</v>
      </c>
      <c r="BZ193" s="6">
        <v>0</v>
      </c>
      <c r="CA193" s="5">
        <v>0</v>
      </c>
      <c r="CB193" s="8">
        <v>0</v>
      </c>
      <c r="CC193" s="6">
        <v>0</v>
      </c>
      <c r="CD193" s="5">
        <v>0</v>
      </c>
      <c r="CE193" s="8">
        <v>0</v>
      </c>
      <c r="CF193" s="6">
        <v>0</v>
      </c>
      <c r="CG193" s="5">
        <v>0</v>
      </c>
      <c r="CH193" s="8">
        <v>0</v>
      </c>
      <c r="CI193" s="6">
        <v>0</v>
      </c>
      <c r="CJ193" s="5">
        <v>0</v>
      </c>
      <c r="CK193" s="8"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v>0</v>
      </c>
      <c r="DH193" s="5">
        <v>0</v>
      </c>
      <c r="DI193" s="8">
        <v>0</v>
      </c>
      <c r="DJ193" s="6">
        <v>0</v>
      </c>
      <c r="DK193" s="5">
        <v>0</v>
      </c>
      <c r="DL193" s="8">
        <v>0</v>
      </c>
      <c r="DM193" s="6">
        <v>0</v>
      </c>
      <c r="DN193" s="5">
        <v>0</v>
      </c>
      <c r="DO193" s="8">
        <v>0</v>
      </c>
      <c r="DP193" s="6">
        <v>0</v>
      </c>
      <c r="DQ193" s="5">
        <v>0</v>
      </c>
      <c r="DR193" s="8">
        <v>0</v>
      </c>
      <c r="DS193" s="6">
        <v>0</v>
      </c>
      <c r="DT193" s="5">
        <v>0</v>
      </c>
      <c r="DU193" s="8">
        <v>0</v>
      </c>
      <c r="DV193" s="6">
        <v>0</v>
      </c>
      <c r="DW193" s="5">
        <v>0</v>
      </c>
      <c r="DX193" s="8">
        <v>0</v>
      </c>
      <c r="DY193" s="6">
        <v>22.183130000000002</v>
      </c>
      <c r="DZ193" s="5">
        <v>317.37099999999998</v>
      </c>
      <c r="EA193" s="8">
        <f t="shared" si="1397"/>
        <v>14306.862917902024</v>
      </c>
      <c r="EB193" s="6">
        <v>0</v>
      </c>
      <c r="EC193" s="5">
        <v>0</v>
      </c>
      <c r="ED193" s="8">
        <v>0</v>
      </c>
      <c r="EE193" s="6">
        <v>32.3504</v>
      </c>
      <c r="EF193" s="5">
        <v>508.75400000000002</v>
      </c>
      <c r="EG193" s="8">
        <f t="shared" si="1398"/>
        <v>15726.358870369455</v>
      </c>
      <c r="EH193" s="6">
        <v>0</v>
      </c>
      <c r="EI193" s="5">
        <v>0</v>
      </c>
      <c r="EJ193" s="8">
        <v>0</v>
      </c>
      <c r="EK193" s="6">
        <v>0</v>
      </c>
      <c r="EL193" s="5">
        <v>0</v>
      </c>
      <c r="EM193" s="8">
        <v>0</v>
      </c>
      <c r="EN193" s="6">
        <v>0</v>
      </c>
      <c r="EO193" s="5">
        <v>0</v>
      </c>
      <c r="EP193" s="8">
        <v>0</v>
      </c>
      <c r="EQ193" s="6">
        <v>0</v>
      </c>
      <c r="ER193" s="5">
        <v>0</v>
      </c>
      <c r="ES193" s="8">
        <v>0</v>
      </c>
      <c r="ET193" s="6">
        <v>0</v>
      </c>
      <c r="EU193" s="5">
        <v>0</v>
      </c>
      <c r="EV193" s="8">
        <v>0</v>
      </c>
      <c r="EW193" s="6">
        <v>0</v>
      </c>
      <c r="EX193" s="5">
        <v>0</v>
      </c>
      <c r="EY193" s="8">
        <v>0</v>
      </c>
      <c r="EZ193" s="6">
        <v>121.34949</v>
      </c>
      <c r="FA193" s="5">
        <v>2643.88</v>
      </c>
      <c r="FB193" s="8">
        <f t="shared" si="1399"/>
        <v>21787.318595240904</v>
      </c>
      <c r="FC193" s="6">
        <v>30.639749999999999</v>
      </c>
      <c r="FD193" s="5">
        <v>701.60699999999997</v>
      </c>
      <c r="FE193" s="8">
        <f t="shared" si="1400"/>
        <v>22898.587619024303</v>
      </c>
      <c r="FF193" s="6">
        <v>0</v>
      </c>
      <c r="FG193" s="5">
        <v>0</v>
      </c>
      <c r="FH193" s="8">
        <v>0</v>
      </c>
      <c r="FI193" s="6">
        <v>0</v>
      </c>
      <c r="FJ193" s="5">
        <v>0</v>
      </c>
      <c r="FK193" s="8">
        <v>0</v>
      </c>
      <c r="FL193" s="6">
        <v>0</v>
      </c>
      <c r="FM193" s="5">
        <v>0</v>
      </c>
      <c r="FN193" s="8">
        <v>0</v>
      </c>
      <c r="FO193" s="6">
        <v>0</v>
      </c>
      <c r="FP193" s="5">
        <v>0</v>
      </c>
      <c r="FQ193" s="8">
        <v>0</v>
      </c>
      <c r="FR193" s="6">
        <v>0</v>
      </c>
      <c r="FS193" s="5">
        <v>0</v>
      </c>
      <c r="FT193" s="8">
        <v>0</v>
      </c>
      <c r="FU193" s="6">
        <v>0</v>
      </c>
      <c r="FV193" s="5">
        <v>0</v>
      </c>
      <c r="FW193" s="8">
        <v>0</v>
      </c>
      <c r="FX193" s="6">
        <v>0</v>
      </c>
      <c r="FY193" s="5">
        <v>0</v>
      </c>
      <c r="FZ193" s="8">
        <v>0</v>
      </c>
      <c r="GA193" s="6">
        <v>0</v>
      </c>
      <c r="GB193" s="5">
        <v>0</v>
      </c>
      <c r="GC193" s="8">
        <v>0</v>
      </c>
      <c r="GD193" s="6">
        <v>0</v>
      </c>
      <c r="GE193" s="5">
        <v>0</v>
      </c>
      <c r="GF193" s="8">
        <v>0</v>
      </c>
      <c r="GG193" s="6">
        <v>0</v>
      </c>
      <c r="GH193" s="5">
        <v>0</v>
      </c>
      <c r="GI193" s="8">
        <v>0</v>
      </c>
      <c r="GJ193" s="6">
        <v>0</v>
      </c>
      <c r="GK193" s="5">
        <v>0</v>
      </c>
      <c r="GL193" s="8">
        <v>0</v>
      </c>
      <c r="GM193" s="6">
        <v>0</v>
      </c>
      <c r="GN193" s="5">
        <v>0</v>
      </c>
      <c r="GO193" s="8">
        <v>0</v>
      </c>
      <c r="GP193" s="6">
        <v>0</v>
      </c>
      <c r="GQ193" s="5">
        <v>0</v>
      </c>
      <c r="GR193" s="8">
        <v>0</v>
      </c>
      <c r="GS193" s="6">
        <v>0</v>
      </c>
      <c r="GT193" s="5">
        <v>0</v>
      </c>
      <c r="GU193" s="8">
        <v>0</v>
      </c>
      <c r="GV193" s="6">
        <v>0</v>
      </c>
      <c r="GW193" s="5">
        <v>0</v>
      </c>
      <c r="GX193" s="8">
        <v>0</v>
      </c>
      <c r="GY193" s="6">
        <v>0</v>
      </c>
      <c r="GZ193" s="5">
        <v>0</v>
      </c>
      <c r="HA193" s="8">
        <v>0</v>
      </c>
      <c r="HB193" s="6">
        <v>0</v>
      </c>
      <c r="HC193" s="5">
        <v>0</v>
      </c>
      <c r="HD193" s="8">
        <v>0</v>
      </c>
      <c r="HE193" s="6">
        <v>0</v>
      </c>
      <c r="HF193" s="5">
        <v>0</v>
      </c>
      <c r="HG193" s="8">
        <v>0</v>
      </c>
      <c r="HH193" s="6">
        <v>0</v>
      </c>
      <c r="HI193" s="5">
        <v>0</v>
      </c>
      <c r="HJ193" s="8">
        <v>0</v>
      </c>
      <c r="HK193" s="6">
        <v>0</v>
      </c>
      <c r="HL193" s="5">
        <v>0</v>
      </c>
      <c r="HM193" s="8">
        <v>0</v>
      </c>
      <c r="HN193" s="6">
        <v>0</v>
      </c>
      <c r="HO193" s="5">
        <v>0</v>
      </c>
      <c r="HP193" s="8">
        <v>0</v>
      </c>
      <c r="HQ193" s="6">
        <v>0</v>
      </c>
      <c r="HR193" s="5">
        <v>0</v>
      </c>
      <c r="HS193" s="8">
        <v>0</v>
      </c>
      <c r="HT193" s="6">
        <v>0</v>
      </c>
      <c r="HU193" s="5">
        <v>0</v>
      </c>
      <c r="HV193" s="8">
        <v>0</v>
      </c>
      <c r="HW193" s="6">
        <v>0</v>
      </c>
      <c r="HX193" s="5">
        <v>0</v>
      </c>
      <c r="HY193" s="8">
        <v>0</v>
      </c>
      <c r="HZ193" s="6">
        <v>0</v>
      </c>
      <c r="IA193" s="5">
        <v>0</v>
      </c>
      <c r="IB193" s="8">
        <v>0</v>
      </c>
      <c r="IC193" s="6">
        <v>4.9900000000000005E-3</v>
      </c>
      <c r="ID193" s="5">
        <v>0.29599999999999999</v>
      </c>
      <c r="IE193" s="8">
        <f t="shared" si="1411"/>
        <v>59318.637274549088</v>
      </c>
      <c r="IF193" s="6">
        <v>0</v>
      </c>
      <c r="IG193" s="5">
        <v>0</v>
      </c>
      <c r="IH193" s="8">
        <v>0</v>
      </c>
      <c r="II193" s="6">
        <v>0</v>
      </c>
      <c r="IJ193" s="5">
        <v>0</v>
      </c>
      <c r="IK193" s="8">
        <v>0</v>
      </c>
      <c r="IL193" s="6">
        <v>0</v>
      </c>
      <c r="IM193" s="5">
        <v>0</v>
      </c>
      <c r="IN193" s="8">
        <v>0</v>
      </c>
      <c r="IO193" s="6">
        <v>0</v>
      </c>
      <c r="IP193" s="5">
        <v>0</v>
      </c>
      <c r="IQ193" s="8">
        <v>0</v>
      </c>
      <c r="IR193" s="6">
        <v>0</v>
      </c>
      <c r="IS193" s="5">
        <v>0</v>
      </c>
      <c r="IT193" s="8">
        <v>0</v>
      </c>
      <c r="IU193" s="6">
        <v>0.71622000000000008</v>
      </c>
      <c r="IV193" s="5">
        <v>14.526999999999999</v>
      </c>
      <c r="IW193" s="8">
        <f t="shared" si="1403"/>
        <v>20282.873977269548</v>
      </c>
      <c r="IX193" s="6">
        <v>0.63700000000000001</v>
      </c>
      <c r="IY193" s="5">
        <v>13.63</v>
      </c>
      <c r="IZ193" s="8">
        <f t="shared" si="1404"/>
        <v>21397.174254317109</v>
      </c>
      <c r="JA193" s="6">
        <f t="shared" si="1405"/>
        <v>513.51630999999998</v>
      </c>
      <c r="JB193" s="8">
        <f t="shared" si="1406"/>
        <v>8674.9609999999993</v>
      </c>
    </row>
    <row r="194" spans="1:262" ht="15" customHeight="1" x14ac:dyDescent="0.3">
      <c r="A194" s="43">
        <v>2018</v>
      </c>
      <c r="B194" s="44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14.266999999999999</v>
      </c>
      <c r="M194" s="5">
        <v>216.613</v>
      </c>
      <c r="N194" s="8">
        <f t="shared" ref="N194" si="1413">M194/L194*1000</f>
        <v>15182.799467302166</v>
      </c>
      <c r="O194" s="6">
        <v>0</v>
      </c>
      <c r="P194" s="5">
        <v>0</v>
      </c>
      <c r="Q194" s="8">
        <v>0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0</v>
      </c>
      <c r="Y194" s="5">
        <v>0</v>
      </c>
      <c r="Z194" s="8">
        <v>0</v>
      </c>
      <c r="AA194" s="6">
        <v>0</v>
      </c>
      <c r="AB194" s="5">
        <v>0</v>
      </c>
      <c r="AC194" s="8">
        <v>0</v>
      </c>
      <c r="AD194" s="6">
        <v>250.12120999999999</v>
      </c>
      <c r="AE194" s="5">
        <v>4012.63</v>
      </c>
      <c r="AF194" s="8">
        <f t="shared" si="1392"/>
        <v>16042.741837047728</v>
      </c>
      <c r="AG194" s="6">
        <v>0</v>
      </c>
      <c r="AH194" s="5">
        <v>0</v>
      </c>
      <c r="AI194" s="8">
        <v>0</v>
      </c>
      <c r="AJ194" s="6">
        <v>0</v>
      </c>
      <c r="AK194" s="5">
        <v>0</v>
      </c>
      <c r="AL194" s="8">
        <v>0</v>
      </c>
      <c r="AM194" s="6">
        <v>0</v>
      </c>
      <c r="AN194" s="5">
        <v>0</v>
      </c>
      <c r="AO194" s="8"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15.544</v>
      </c>
      <c r="AZ194" s="5">
        <v>218.23099999999999</v>
      </c>
      <c r="BA194" s="8">
        <f t="shared" si="1407"/>
        <v>14039.565105506947</v>
      </c>
      <c r="BB194" s="6">
        <v>0</v>
      </c>
      <c r="BC194" s="5">
        <v>0</v>
      </c>
      <c r="BD194" s="8">
        <f t="shared" si="1393"/>
        <v>0</v>
      </c>
      <c r="BE194" s="6">
        <v>0</v>
      </c>
      <c r="BF194" s="5">
        <v>0</v>
      </c>
      <c r="BG194" s="8">
        <v>0</v>
      </c>
      <c r="BH194" s="6">
        <v>0</v>
      </c>
      <c r="BI194" s="5">
        <v>0</v>
      </c>
      <c r="BJ194" s="8">
        <v>0</v>
      </c>
      <c r="BK194" s="6">
        <v>0</v>
      </c>
      <c r="BL194" s="5">
        <v>0</v>
      </c>
      <c r="BM194" s="8">
        <f t="shared" si="1394"/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3.4632800000000001</v>
      </c>
      <c r="BU194" s="5">
        <v>52.131999999999998</v>
      </c>
      <c r="BV194" s="8">
        <f t="shared" si="1395"/>
        <v>15052.782333510429</v>
      </c>
      <c r="BW194" s="6">
        <v>0</v>
      </c>
      <c r="BX194" s="5">
        <v>0</v>
      </c>
      <c r="BY194" s="8">
        <f t="shared" si="1396"/>
        <v>0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>
        <v>0</v>
      </c>
      <c r="CG194" s="5">
        <v>0</v>
      </c>
      <c r="CH194" s="8">
        <v>0</v>
      </c>
      <c r="CI194" s="6">
        <v>0</v>
      </c>
      <c r="CJ194" s="5">
        <v>0</v>
      </c>
      <c r="CK194" s="8"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v>0</v>
      </c>
      <c r="DH194" s="5">
        <v>0</v>
      </c>
      <c r="DI194" s="8">
        <v>0</v>
      </c>
      <c r="DJ194" s="6">
        <v>0</v>
      </c>
      <c r="DK194" s="5">
        <v>0</v>
      </c>
      <c r="DL194" s="8">
        <v>0</v>
      </c>
      <c r="DM194" s="6">
        <v>0</v>
      </c>
      <c r="DN194" s="5">
        <v>0</v>
      </c>
      <c r="DO194" s="8">
        <v>0</v>
      </c>
      <c r="DP194" s="6">
        <v>0</v>
      </c>
      <c r="DQ194" s="5">
        <v>0</v>
      </c>
      <c r="DR194" s="8">
        <v>0</v>
      </c>
      <c r="DS194" s="6">
        <v>8.0000000000000002E-3</v>
      </c>
      <c r="DT194" s="5">
        <v>7.0000000000000007E-2</v>
      </c>
      <c r="DU194" s="8">
        <f t="shared" ref="DU194" si="1414">DT194/DS194*1000</f>
        <v>8750</v>
      </c>
      <c r="DV194" s="6">
        <v>0</v>
      </c>
      <c r="DW194" s="5">
        <v>0</v>
      </c>
      <c r="DX194" s="8">
        <v>0</v>
      </c>
      <c r="DY194" s="6">
        <v>6.2586199999999996</v>
      </c>
      <c r="DZ194" s="5">
        <v>99.965000000000003</v>
      </c>
      <c r="EA194" s="8">
        <f t="shared" si="1397"/>
        <v>15972.370906046383</v>
      </c>
      <c r="EB194" s="6">
        <v>0</v>
      </c>
      <c r="EC194" s="5">
        <v>0</v>
      </c>
      <c r="ED194" s="8">
        <v>0</v>
      </c>
      <c r="EE194" s="6">
        <v>26.361999999999998</v>
      </c>
      <c r="EF194" s="5">
        <v>399.68299999999999</v>
      </c>
      <c r="EG194" s="8">
        <f t="shared" si="1398"/>
        <v>15161.330703285032</v>
      </c>
      <c r="EH194" s="6">
        <v>0</v>
      </c>
      <c r="EI194" s="5">
        <v>0</v>
      </c>
      <c r="EJ194" s="8">
        <v>0</v>
      </c>
      <c r="EK194" s="6">
        <v>0</v>
      </c>
      <c r="EL194" s="5">
        <v>0</v>
      </c>
      <c r="EM194" s="8">
        <v>0</v>
      </c>
      <c r="EN194" s="6">
        <v>0</v>
      </c>
      <c r="EO194" s="5">
        <v>0</v>
      </c>
      <c r="EP194" s="8">
        <v>0</v>
      </c>
      <c r="EQ194" s="6">
        <v>0</v>
      </c>
      <c r="ER194" s="5">
        <v>0</v>
      </c>
      <c r="ES194" s="8">
        <v>0</v>
      </c>
      <c r="ET194" s="6">
        <v>0</v>
      </c>
      <c r="EU194" s="5">
        <v>0</v>
      </c>
      <c r="EV194" s="8">
        <v>0</v>
      </c>
      <c r="EW194" s="6">
        <v>0</v>
      </c>
      <c r="EX194" s="5">
        <v>0</v>
      </c>
      <c r="EY194" s="8">
        <v>0</v>
      </c>
      <c r="EZ194" s="6">
        <v>74.807000000000002</v>
      </c>
      <c r="FA194" s="5">
        <v>1976.8510000000001</v>
      </c>
      <c r="FB194" s="8">
        <f t="shared" si="1399"/>
        <v>26426.016281898756</v>
      </c>
      <c r="FC194" s="6">
        <v>10.03218</v>
      </c>
      <c r="FD194" s="5">
        <v>163.869</v>
      </c>
      <c r="FE194" s="8">
        <f t="shared" si="1400"/>
        <v>16334.336106409573</v>
      </c>
      <c r="FF194" s="6">
        <v>0</v>
      </c>
      <c r="FG194" s="5">
        <v>0</v>
      </c>
      <c r="FH194" s="8">
        <v>0</v>
      </c>
      <c r="FI194" s="6">
        <v>0</v>
      </c>
      <c r="FJ194" s="5">
        <v>0</v>
      </c>
      <c r="FK194" s="8">
        <v>0</v>
      </c>
      <c r="FL194" s="6">
        <v>0</v>
      </c>
      <c r="FM194" s="5">
        <v>0</v>
      </c>
      <c r="FN194" s="8">
        <v>0</v>
      </c>
      <c r="FO194" s="6">
        <v>0</v>
      </c>
      <c r="FP194" s="5">
        <v>0</v>
      </c>
      <c r="FQ194" s="8">
        <v>0</v>
      </c>
      <c r="FR194" s="6">
        <v>0</v>
      </c>
      <c r="FS194" s="5">
        <v>0</v>
      </c>
      <c r="FT194" s="8">
        <v>0</v>
      </c>
      <c r="FU194" s="6">
        <v>0</v>
      </c>
      <c r="FV194" s="5">
        <v>0</v>
      </c>
      <c r="FW194" s="8">
        <v>0</v>
      </c>
      <c r="FX194" s="6">
        <v>0</v>
      </c>
      <c r="FY194" s="5">
        <v>0</v>
      </c>
      <c r="FZ194" s="8">
        <v>0</v>
      </c>
      <c r="GA194" s="6">
        <v>0</v>
      </c>
      <c r="GB194" s="5">
        <v>0</v>
      </c>
      <c r="GC194" s="8">
        <v>0</v>
      </c>
      <c r="GD194" s="6">
        <v>0</v>
      </c>
      <c r="GE194" s="5">
        <v>0</v>
      </c>
      <c r="GF194" s="8">
        <v>0</v>
      </c>
      <c r="GG194" s="6">
        <v>0</v>
      </c>
      <c r="GH194" s="5">
        <v>0</v>
      </c>
      <c r="GI194" s="8">
        <v>0</v>
      </c>
      <c r="GJ194" s="6">
        <v>0</v>
      </c>
      <c r="GK194" s="5">
        <v>0</v>
      </c>
      <c r="GL194" s="8">
        <v>0</v>
      </c>
      <c r="GM194" s="6">
        <v>0</v>
      </c>
      <c r="GN194" s="5">
        <v>0</v>
      </c>
      <c r="GO194" s="8">
        <v>0</v>
      </c>
      <c r="GP194" s="6">
        <v>0</v>
      </c>
      <c r="GQ194" s="5">
        <v>0</v>
      </c>
      <c r="GR194" s="8">
        <v>0</v>
      </c>
      <c r="GS194" s="6">
        <v>0</v>
      </c>
      <c r="GT194" s="5">
        <v>0</v>
      </c>
      <c r="GU194" s="8">
        <v>0</v>
      </c>
      <c r="GV194" s="6">
        <v>0</v>
      </c>
      <c r="GW194" s="5">
        <v>0</v>
      </c>
      <c r="GX194" s="8">
        <v>0</v>
      </c>
      <c r="GY194" s="6">
        <v>0</v>
      </c>
      <c r="GZ194" s="5">
        <v>0</v>
      </c>
      <c r="HA194" s="8">
        <v>0</v>
      </c>
      <c r="HB194" s="6">
        <v>0</v>
      </c>
      <c r="HC194" s="5">
        <v>0</v>
      </c>
      <c r="HD194" s="8">
        <v>0</v>
      </c>
      <c r="HE194" s="6">
        <v>0</v>
      </c>
      <c r="HF194" s="5">
        <v>0</v>
      </c>
      <c r="HG194" s="8">
        <v>0</v>
      </c>
      <c r="HH194" s="6">
        <v>0</v>
      </c>
      <c r="HI194" s="5">
        <v>0</v>
      </c>
      <c r="HJ194" s="8">
        <v>0</v>
      </c>
      <c r="HK194" s="6">
        <v>0</v>
      </c>
      <c r="HL194" s="5">
        <v>0</v>
      </c>
      <c r="HM194" s="8">
        <v>0</v>
      </c>
      <c r="HN194" s="6">
        <v>0</v>
      </c>
      <c r="HO194" s="5">
        <v>0</v>
      </c>
      <c r="HP194" s="8">
        <v>0</v>
      </c>
      <c r="HQ194" s="6">
        <v>0</v>
      </c>
      <c r="HR194" s="5">
        <v>0</v>
      </c>
      <c r="HS194" s="8">
        <v>0</v>
      </c>
      <c r="HT194" s="6">
        <v>0</v>
      </c>
      <c r="HU194" s="5">
        <v>0</v>
      </c>
      <c r="HV194" s="8">
        <v>0</v>
      </c>
      <c r="HW194" s="6">
        <v>0</v>
      </c>
      <c r="HX194" s="5">
        <v>0</v>
      </c>
      <c r="HY194" s="8">
        <v>0</v>
      </c>
      <c r="HZ194" s="6">
        <v>0</v>
      </c>
      <c r="IA194" s="5">
        <v>0</v>
      </c>
      <c r="IB194" s="8">
        <v>0</v>
      </c>
      <c r="IC194" s="6">
        <v>4.9900000000000005E-3</v>
      </c>
      <c r="ID194" s="5">
        <v>0.29599999999999999</v>
      </c>
      <c r="IE194" s="8">
        <f t="shared" ref="IE194" si="1415">ID194/IC194*1000</f>
        <v>59318.637274549088</v>
      </c>
      <c r="IF194" s="6">
        <v>0</v>
      </c>
      <c r="IG194" s="5">
        <v>0</v>
      </c>
      <c r="IH194" s="8">
        <v>0</v>
      </c>
      <c r="II194" s="6">
        <v>0.56169000000000002</v>
      </c>
      <c r="IJ194" s="5">
        <v>34.552</v>
      </c>
      <c r="IK194" s="8">
        <f t="shared" ref="IK194" si="1416">IJ194/II194*1000</f>
        <v>61514.358453951463</v>
      </c>
      <c r="IL194" s="6">
        <v>0</v>
      </c>
      <c r="IM194" s="5">
        <v>0</v>
      </c>
      <c r="IN194" s="8">
        <v>0</v>
      </c>
      <c r="IO194" s="6">
        <v>0</v>
      </c>
      <c r="IP194" s="5">
        <v>0</v>
      </c>
      <c r="IQ194" s="8">
        <v>0</v>
      </c>
      <c r="IR194" s="6">
        <v>0</v>
      </c>
      <c r="IS194" s="5">
        <v>0</v>
      </c>
      <c r="IT194" s="8">
        <v>0</v>
      </c>
      <c r="IU194" s="6">
        <v>7.8772600000000006</v>
      </c>
      <c r="IV194" s="5">
        <v>105.026</v>
      </c>
      <c r="IW194" s="8">
        <f t="shared" si="1403"/>
        <v>13332.808616193954</v>
      </c>
      <c r="IX194" s="6">
        <v>0.47199999999999998</v>
      </c>
      <c r="IY194" s="5">
        <v>17.940999999999999</v>
      </c>
      <c r="IZ194" s="8">
        <f t="shared" si="1404"/>
        <v>38010.593220338982</v>
      </c>
      <c r="JA194" s="6">
        <f t="shared" si="1405"/>
        <v>409.77922999999998</v>
      </c>
      <c r="JB194" s="8">
        <f t="shared" si="1406"/>
        <v>7297.8589999999986</v>
      </c>
    </row>
    <row r="195" spans="1:262" ht="15" customHeight="1" x14ac:dyDescent="0.3">
      <c r="A195" s="43">
        <v>2018</v>
      </c>
      <c r="B195" s="44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0</v>
      </c>
      <c r="P195" s="5">
        <v>0</v>
      </c>
      <c r="Q195" s="8">
        <v>0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</v>
      </c>
      <c r="AB195" s="5">
        <v>0</v>
      </c>
      <c r="AC195" s="8">
        <v>0</v>
      </c>
      <c r="AD195" s="6">
        <v>427.46118999999999</v>
      </c>
      <c r="AE195" s="5">
        <v>6332.4009999999998</v>
      </c>
      <c r="AF195" s="8">
        <f t="shared" si="1392"/>
        <v>14813.978784834244</v>
      </c>
      <c r="AG195" s="6">
        <v>0</v>
      </c>
      <c r="AH195" s="5">
        <v>0</v>
      </c>
      <c r="AI195" s="8">
        <v>0</v>
      </c>
      <c r="AJ195" s="6">
        <v>0</v>
      </c>
      <c r="AK195" s="5">
        <v>0</v>
      </c>
      <c r="AL195" s="8">
        <v>0</v>
      </c>
      <c r="AM195" s="6">
        <v>0</v>
      </c>
      <c r="AN195" s="5">
        <v>0</v>
      </c>
      <c r="AO195" s="8"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49.803710000000002</v>
      </c>
      <c r="AZ195" s="5">
        <v>693.42</v>
      </c>
      <c r="BA195" s="8">
        <f t="shared" si="1407"/>
        <v>13923.05914559377</v>
      </c>
      <c r="BB195" s="6">
        <v>0</v>
      </c>
      <c r="BC195" s="5">
        <v>0</v>
      </c>
      <c r="BD195" s="8">
        <f t="shared" si="1393"/>
        <v>0</v>
      </c>
      <c r="BE195" s="6">
        <v>0</v>
      </c>
      <c r="BF195" s="5">
        <v>0</v>
      </c>
      <c r="BG195" s="8">
        <v>0</v>
      </c>
      <c r="BH195" s="6">
        <v>0</v>
      </c>
      <c r="BI195" s="5">
        <v>0</v>
      </c>
      <c r="BJ195" s="8">
        <v>0</v>
      </c>
      <c r="BK195" s="6">
        <v>0</v>
      </c>
      <c r="BL195" s="5">
        <v>0</v>
      </c>
      <c r="BM195" s="8">
        <f t="shared" si="1394"/>
        <v>0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4.42225</v>
      </c>
      <c r="BU195" s="5">
        <v>69.209000000000003</v>
      </c>
      <c r="BV195" s="8">
        <f t="shared" si="1395"/>
        <v>15650.178076770875</v>
      </c>
      <c r="BW195" s="6">
        <v>0</v>
      </c>
      <c r="BX195" s="5">
        <v>0</v>
      </c>
      <c r="BY195" s="8">
        <f t="shared" si="1396"/>
        <v>0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>
        <v>0</v>
      </c>
      <c r="CG195" s="5">
        <v>0</v>
      </c>
      <c r="CH195" s="8">
        <v>0</v>
      </c>
      <c r="CI195" s="6">
        <v>0</v>
      </c>
      <c r="CJ195" s="5">
        <v>0</v>
      </c>
      <c r="CK195" s="8"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v>0</v>
      </c>
      <c r="DH195" s="5">
        <v>0</v>
      </c>
      <c r="DI195" s="8">
        <v>0</v>
      </c>
      <c r="DJ195" s="6">
        <v>0</v>
      </c>
      <c r="DK195" s="5">
        <v>0</v>
      </c>
      <c r="DL195" s="8">
        <v>0</v>
      </c>
      <c r="DM195" s="6">
        <v>0</v>
      </c>
      <c r="DN195" s="5">
        <v>0</v>
      </c>
      <c r="DO195" s="8">
        <v>0</v>
      </c>
      <c r="DP195" s="6">
        <v>0</v>
      </c>
      <c r="DQ195" s="5">
        <v>0</v>
      </c>
      <c r="DR195" s="8">
        <v>0</v>
      </c>
      <c r="DS195" s="6">
        <v>0</v>
      </c>
      <c r="DT195" s="5">
        <v>0</v>
      </c>
      <c r="DU195" s="8">
        <v>0</v>
      </c>
      <c r="DV195" s="6">
        <v>0</v>
      </c>
      <c r="DW195" s="5">
        <v>0</v>
      </c>
      <c r="DX195" s="8">
        <v>0</v>
      </c>
      <c r="DY195" s="6">
        <v>20.21414</v>
      </c>
      <c r="DZ195" s="5">
        <v>143.33099999999999</v>
      </c>
      <c r="EA195" s="8">
        <f t="shared" si="1397"/>
        <v>7090.6306179733583</v>
      </c>
      <c r="EB195" s="6">
        <v>0</v>
      </c>
      <c r="EC195" s="5">
        <v>0</v>
      </c>
      <c r="ED195" s="8">
        <v>0</v>
      </c>
      <c r="EE195" s="6">
        <v>0.6</v>
      </c>
      <c r="EF195" s="5">
        <v>12.265000000000001</v>
      </c>
      <c r="EG195" s="8">
        <f t="shared" si="1398"/>
        <v>20441.666666666672</v>
      </c>
      <c r="EH195" s="6">
        <v>0</v>
      </c>
      <c r="EI195" s="5">
        <v>0</v>
      </c>
      <c r="EJ195" s="8">
        <v>0</v>
      </c>
      <c r="EK195" s="6">
        <v>0</v>
      </c>
      <c r="EL195" s="5">
        <v>0</v>
      </c>
      <c r="EM195" s="8">
        <v>0</v>
      </c>
      <c r="EN195" s="6">
        <v>0</v>
      </c>
      <c r="EO195" s="5">
        <v>0</v>
      </c>
      <c r="EP195" s="8">
        <v>0</v>
      </c>
      <c r="EQ195" s="6">
        <v>0</v>
      </c>
      <c r="ER195" s="5">
        <v>0</v>
      </c>
      <c r="ES195" s="8">
        <v>0</v>
      </c>
      <c r="ET195" s="6">
        <v>0</v>
      </c>
      <c r="EU195" s="5">
        <v>0</v>
      </c>
      <c r="EV195" s="8">
        <v>0</v>
      </c>
      <c r="EW195" s="6">
        <v>0</v>
      </c>
      <c r="EX195" s="5">
        <v>0</v>
      </c>
      <c r="EY195" s="8">
        <v>0</v>
      </c>
      <c r="EZ195" s="6">
        <v>80.599999999999994</v>
      </c>
      <c r="FA195" s="5">
        <v>1787.759</v>
      </c>
      <c r="FB195" s="8">
        <f t="shared" si="1399"/>
        <v>22180.632754342434</v>
      </c>
      <c r="FC195" s="6">
        <v>96.077179999999998</v>
      </c>
      <c r="FD195" s="5">
        <v>1548.124</v>
      </c>
      <c r="FE195" s="8">
        <f t="shared" si="1400"/>
        <v>16113.337214934909</v>
      </c>
      <c r="FF195" s="6">
        <v>0</v>
      </c>
      <c r="FG195" s="5">
        <v>0</v>
      </c>
      <c r="FH195" s="8">
        <v>0</v>
      </c>
      <c r="FI195" s="6">
        <v>0</v>
      </c>
      <c r="FJ195" s="5">
        <v>0</v>
      </c>
      <c r="FK195" s="8">
        <v>0</v>
      </c>
      <c r="FL195" s="6">
        <v>0</v>
      </c>
      <c r="FM195" s="5">
        <v>0</v>
      </c>
      <c r="FN195" s="8">
        <v>0</v>
      </c>
      <c r="FO195" s="6">
        <v>0</v>
      </c>
      <c r="FP195" s="5">
        <v>0</v>
      </c>
      <c r="FQ195" s="8">
        <v>0</v>
      </c>
      <c r="FR195" s="6">
        <v>0</v>
      </c>
      <c r="FS195" s="5">
        <v>0</v>
      </c>
      <c r="FT195" s="8">
        <v>0</v>
      </c>
      <c r="FU195" s="6">
        <v>0</v>
      </c>
      <c r="FV195" s="5">
        <v>0</v>
      </c>
      <c r="FW195" s="8">
        <v>0</v>
      </c>
      <c r="FX195" s="6">
        <v>0</v>
      </c>
      <c r="FY195" s="5">
        <v>0</v>
      </c>
      <c r="FZ195" s="8">
        <v>0</v>
      </c>
      <c r="GA195" s="6">
        <v>0</v>
      </c>
      <c r="GB195" s="5">
        <v>0</v>
      </c>
      <c r="GC195" s="8">
        <v>0</v>
      </c>
      <c r="GD195" s="6">
        <v>0</v>
      </c>
      <c r="GE195" s="5">
        <v>0</v>
      </c>
      <c r="GF195" s="8">
        <v>0</v>
      </c>
      <c r="GG195" s="6">
        <v>0</v>
      </c>
      <c r="GH195" s="5">
        <v>0</v>
      </c>
      <c r="GI195" s="8">
        <v>0</v>
      </c>
      <c r="GJ195" s="6">
        <v>0</v>
      </c>
      <c r="GK195" s="5">
        <v>0</v>
      </c>
      <c r="GL195" s="8">
        <v>0</v>
      </c>
      <c r="GM195" s="6">
        <v>0</v>
      </c>
      <c r="GN195" s="5">
        <v>0</v>
      </c>
      <c r="GO195" s="8">
        <v>0</v>
      </c>
      <c r="GP195" s="6">
        <v>0</v>
      </c>
      <c r="GQ195" s="5">
        <v>0</v>
      </c>
      <c r="GR195" s="8">
        <v>0</v>
      </c>
      <c r="GS195" s="6">
        <v>0</v>
      </c>
      <c r="GT195" s="5">
        <v>0</v>
      </c>
      <c r="GU195" s="8">
        <v>0</v>
      </c>
      <c r="GV195" s="6">
        <v>0</v>
      </c>
      <c r="GW195" s="5">
        <v>0</v>
      </c>
      <c r="GX195" s="8">
        <v>0</v>
      </c>
      <c r="GY195" s="6">
        <v>0</v>
      </c>
      <c r="GZ195" s="5">
        <v>0</v>
      </c>
      <c r="HA195" s="8">
        <v>0</v>
      </c>
      <c r="HB195" s="6">
        <v>0</v>
      </c>
      <c r="HC195" s="5">
        <v>0</v>
      </c>
      <c r="HD195" s="8">
        <v>0</v>
      </c>
      <c r="HE195" s="6">
        <v>0</v>
      </c>
      <c r="HF195" s="5">
        <v>0</v>
      </c>
      <c r="HG195" s="8">
        <v>0</v>
      </c>
      <c r="HH195" s="6">
        <v>0</v>
      </c>
      <c r="HI195" s="5">
        <v>0</v>
      </c>
      <c r="HJ195" s="8">
        <v>0</v>
      </c>
      <c r="HK195" s="6">
        <v>16</v>
      </c>
      <c r="HL195" s="5">
        <v>312.51299999999998</v>
      </c>
      <c r="HM195" s="8">
        <f t="shared" ref="HM195:HM199" si="1417">HL195/HK195*1000</f>
        <v>19532.0625</v>
      </c>
      <c r="HN195" s="6">
        <v>0</v>
      </c>
      <c r="HO195" s="5">
        <v>0</v>
      </c>
      <c r="HP195" s="8">
        <v>0</v>
      </c>
      <c r="HQ195" s="6">
        <v>0</v>
      </c>
      <c r="HR195" s="5">
        <v>0</v>
      </c>
      <c r="HS195" s="8">
        <v>0</v>
      </c>
      <c r="HT195" s="6">
        <v>0.08</v>
      </c>
      <c r="HU195" s="5">
        <v>1.1930000000000001</v>
      </c>
      <c r="HV195" s="8">
        <f t="shared" si="1412"/>
        <v>14912.5</v>
      </c>
      <c r="HW195" s="6">
        <v>0</v>
      </c>
      <c r="HX195" s="5">
        <v>0</v>
      </c>
      <c r="HY195" s="8">
        <v>0</v>
      </c>
      <c r="HZ195" s="6">
        <v>0</v>
      </c>
      <c r="IA195" s="5">
        <v>0</v>
      </c>
      <c r="IB195" s="8">
        <v>0</v>
      </c>
      <c r="IC195" s="6">
        <v>8.6999999999999994E-3</v>
      </c>
      <c r="ID195" s="5">
        <v>0.14799999999999999</v>
      </c>
      <c r="IE195" s="8">
        <f t="shared" si="1411"/>
        <v>17011.494252873566</v>
      </c>
      <c r="IF195" s="6">
        <v>0</v>
      </c>
      <c r="IG195" s="5">
        <v>0</v>
      </c>
      <c r="IH195" s="8">
        <v>0</v>
      </c>
      <c r="II195" s="6">
        <v>0</v>
      </c>
      <c r="IJ195" s="5">
        <v>0</v>
      </c>
      <c r="IK195" s="8">
        <v>0</v>
      </c>
      <c r="IL195" s="6">
        <v>1.7999999999999999E-2</v>
      </c>
      <c r="IM195" s="5">
        <v>0.1</v>
      </c>
      <c r="IN195" s="8">
        <f t="shared" ref="IN195" si="1418">IM195/IL195*1000</f>
        <v>5555.5555555555566</v>
      </c>
      <c r="IO195" s="6">
        <v>0</v>
      </c>
      <c r="IP195" s="5">
        <v>0</v>
      </c>
      <c r="IQ195" s="8">
        <v>0</v>
      </c>
      <c r="IR195" s="6">
        <v>0</v>
      </c>
      <c r="IS195" s="5">
        <v>0</v>
      </c>
      <c r="IT195" s="8">
        <v>0</v>
      </c>
      <c r="IU195" s="6">
        <v>1.21452</v>
      </c>
      <c r="IV195" s="5">
        <v>22.701000000000001</v>
      </c>
      <c r="IW195" s="8">
        <f t="shared" si="1403"/>
        <v>18691.334848335144</v>
      </c>
      <c r="IX195" s="6">
        <v>0.14599999999999999</v>
      </c>
      <c r="IY195" s="5">
        <v>12.664999999999999</v>
      </c>
      <c r="IZ195" s="8">
        <f t="shared" si="1404"/>
        <v>86746.575342465745</v>
      </c>
      <c r="JA195" s="6">
        <f t="shared" si="1405"/>
        <v>696.64568999999995</v>
      </c>
      <c r="JB195" s="8">
        <f t="shared" si="1406"/>
        <v>10935.829</v>
      </c>
    </row>
    <row r="196" spans="1:262" ht="15" customHeight="1" x14ac:dyDescent="0.3">
      <c r="A196" s="43">
        <v>2018</v>
      </c>
      <c r="B196" s="44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0</v>
      </c>
      <c r="P196" s="5">
        <v>0</v>
      </c>
      <c r="Q196" s="8">
        <v>0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0</v>
      </c>
      <c r="AB196" s="5">
        <v>0</v>
      </c>
      <c r="AC196" s="8">
        <v>0</v>
      </c>
      <c r="AD196" s="6">
        <v>340.89610999999996</v>
      </c>
      <c r="AE196" s="5">
        <v>5322.09</v>
      </c>
      <c r="AF196" s="8">
        <f t="shared" si="1392"/>
        <v>15612.058465554215</v>
      </c>
      <c r="AG196" s="6">
        <v>0</v>
      </c>
      <c r="AH196" s="5">
        <v>0</v>
      </c>
      <c r="AI196" s="8">
        <v>0</v>
      </c>
      <c r="AJ196" s="6">
        <v>0</v>
      </c>
      <c r="AK196" s="5">
        <v>0</v>
      </c>
      <c r="AL196" s="8">
        <v>0</v>
      </c>
      <c r="AM196" s="6">
        <v>0</v>
      </c>
      <c r="AN196" s="5">
        <v>0</v>
      </c>
      <c r="AO196" s="8"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44.094000000000001</v>
      </c>
      <c r="AZ196" s="5">
        <v>710.61099999999999</v>
      </c>
      <c r="BA196" s="8">
        <f t="shared" si="1407"/>
        <v>16115.820746586838</v>
      </c>
      <c r="BB196" s="6">
        <v>0</v>
      </c>
      <c r="BC196" s="5">
        <v>0</v>
      </c>
      <c r="BD196" s="8">
        <f t="shared" si="1393"/>
        <v>0</v>
      </c>
      <c r="BE196" s="6">
        <v>0</v>
      </c>
      <c r="BF196" s="5">
        <v>0</v>
      </c>
      <c r="BG196" s="8">
        <v>0</v>
      </c>
      <c r="BH196" s="6">
        <v>2.5999999999999999E-3</v>
      </c>
      <c r="BI196" s="5">
        <v>0.72499999999999998</v>
      </c>
      <c r="BJ196" s="8">
        <f t="shared" ref="BJ196" si="1419">BI196/BH196*1000</f>
        <v>278846.15384615387</v>
      </c>
      <c r="BK196" s="6">
        <v>0</v>
      </c>
      <c r="BL196" s="5">
        <v>0</v>
      </c>
      <c r="BM196" s="8">
        <f t="shared" si="1394"/>
        <v>0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3.2477100000000001</v>
      </c>
      <c r="BU196" s="5">
        <v>48.606999999999999</v>
      </c>
      <c r="BV196" s="8">
        <f t="shared" si="1395"/>
        <v>14966.545658325405</v>
      </c>
      <c r="BW196" s="6">
        <v>0</v>
      </c>
      <c r="BX196" s="5">
        <v>0</v>
      </c>
      <c r="BY196" s="8">
        <f t="shared" si="1396"/>
        <v>0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>
        <v>0</v>
      </c>
      <c r="CG196" s="5">
        <v>0</v>
      </c>
      <c r="CH196" s="8">
        <v>0</v>
      </c>
      <c r="CI196" s="6">
        <v>0</v>
      </c>
      <c r="CJ196" s="5">
        <v>0</v>
      </c>
      <c r="CK196" s="8"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v>0</v>
      </c>
      <c r="DH196" s="5">
        <v>0</v>
      </c>
      <c r="DI196" s="8">
        <v>0</v>
      </c>
      <c r="DJ196" s="6">
        <v>0</v>
      </c>
      <c r="DK196" s="5">
        <v>0</v>
      </c>
      <c r="DL196" s="8">
        <v>0</v>
      </c>
      <c r="DM196" s="6">
        <v>0</v>
      </c>
      <c r="DN196" s="5">
        <v>0</v>
      </c>
      <c r="DO196" s="8">
        <v>0</v>
      </c>
      <c r="DP196" s="6">
        <v>0</v>
      </c>
      <c r="DQ196" s="5">
        <v>0</v>
      </c>
      <c r="DR196" s="8">
        <v>0</v>
      </c>
      <c r="DS196" s="6">
        <v>0</v>
      </c>
      <c r="DT196" s="5">
        <v>0</v>
      </c>
      <c r="DU196" s="8">
        <v>0</v>
      </c>
      <c r="DV196" s="6">
        <v>0</v>
      </c>
      <c r="DW196" s="5">
        <v>0</v>
      </c>
      <c r="DX196" s="8">
        <v>0</v>
      </c>
      <c r="DY196" s="6">
        <v>5.0536499999999993</v>
      </c>
      <c r="DZ196" s="5">
        <v>90.26</v>
      </c>
      <c r="EA196" s="8">
        <f t="shared" si="1397"/>
        <v>17860.358354852437</v>
      </c>
      <c r="EB196" s="6">
        <v>0</v>
      </c>
      <c r="EC196" s="5">
        <v>0</v>
      </c>
      <c r="ED196" s="8">
        <v>0</v>
      </c>
      <c r="EE196" s="6">
        <v>20.74</v>
      </c>
      <c r="EF196" s="5">
        <v>454.12799999999999</v>
      </c>
      <c r="EG196" s="8">
        <f t="shared" si="1398"/>
        <v>21896.239151398266</v>
      </c>
      <c r="EH196" s="6">
        <v>0</v>
      </c>
      <c r="EI196" s="5">
        <v>0</v>
      </c>
      <c r="EJ196" s="8">
        <v>0</v>
      </c>
      <c r="EK196" s="6">
        <v>0</v>
      </c>
      <c r="EL196" s="5">
        <v>0</v>
      </c>
      <c r="EM196" s="8">
        <v>0</v>
      </c>
      <c r="EN196" s="6">
        <v>0</v>
      </c>
      <c r="EO196" s="5">
        <v>0</v>
      </c>
      <c r="EP196" s="8">
        <v>0</v>
      </c>
      <c r="EQ196" s="6">
        <v>0</v>
      </c>
      <c r="ER196" s="5">
        <v>0</v>
      </c>
      <c r="ES196" s="8">
        <v>0</v>
      </c>
      <c r="ET196" s="6">
        <v>0</v>
      </c>
      <c r="EU196" s="5">
        <v>0</v>
      </c>
      <c r="EV196" s="8">
        <v>0</v>
      </c>
      <c r="EW196" s="6">
        <v>0</v>
      </c>
      <c r="EX196" s="5">
        <v>0</v>
      </c>
      <c r="EY196" s="8">
        <v>0</v>
      </c>
      <c r="EZ196" s="6">
        <v>89.481499999999997</v>
      </c>
      <c r="FA196" s="5">
        <v>2166.63</v>
      </c>
      <c r="FB196" s="8">
        <f t="shared" si="1399"/>
        <v>24213.161379726535</v>
      </c>
      <c r="FC196" s="6">
        <v>47.802160000000001</v>
      </c>
      <c r="FD196" s="5">
        <v>827.41600000000005</v>
      </c>
      <c r="FE196" s="8">
        <f t="shared" si="1400"/>
        <v>17309.175987026527</v>
      </c>
      <c r="FF196" s="6">
        <v>0</v>
      </c>
      <c r="FG196" s="5">
        <v>0</v>
      </c>
      <c r="FH196" s="8">
        <v>0</v>
      </c>
      <c r="FI196" s="6">
        <v>0</v>
      </c>
      <c r="FJ196" s="5">
        <v>0</v>
      </c>
      <c r="FK196" s="8">
        <v>0</v>
      </c>
      <c r="FL196" s="6">
        <v>0</v>
      </c>
      <c r="FM196" s="5">
        <v>0</v>
      </c>
      <c r="FN196" s="8">
        <v>0</v>
      </c>
      <c r="FO196" s="6">
        <v>0</v>
      </c>
      <c r="FP196" s="5">
        <v>0</v>
      </c>
      <c r="FQ196" s="8">
        <v>0</v>
      </c>
      <c r="FR196" s="6">
        <v>0</v>
      </c>
      <c r="FS196" s="5">
        <v>0</v>
      </c>
      <c r="FT196" s="8">
        <v>0</v>
      </c>
      <c r="FU196" s="6">
        <v>0</v>
      </c>
      <c r="FV196" s="5">
        <v>0</v>
      </c>
      <c r="FW196" s="8">
        <v>0</v>
      </c>
      <c r="FX196" s="6">
        <v>0</v>
      </c>
      <c r="FY196" s="5">
        <v>0</v>
      </c>
      <c r="FZ196" s="8">
        <v>0</v>
      </c>
      <c r="GA196" s="6">
        <v>0</v>
      </c>
      <c r="GB196" s="5">
        <v>0</v>
      </c>
      <c r="GC196" s="8">
        <v>0</v>
      </c>
      <c r="GD196" s="6">
        <v>0</v>
      </c>
      <c r="GE196" s="5">
        <v>0</v>
      </c>
      <c r="GF196" s="8">
        <v>0</v>
      </c>
      <c r="GG196" s="6">
        <v>0</v>
      </c>
      <c r="GH196" s="5">
        <v>0</v>
      </c>
      <c r="GI196" s="8">
        <v>0</v>
      </c>
      <c r="GJ196" s="6">
        <v>0</v>
      </c>
      <c r="GK196" s="5">
        <v>0</v>
      </c>
      <c r="GL196" s="8">
        <v>0</v>
      </c>
      <c r="GM196" s="6">
        <v>0</v>
      </c>
      <c r="GN196" s="5">
        <v>0</v>
      </c>
      <c r="GO196" s="8">
        <v>0</v>
      </c>
      <c r="GP196" s="6">
        <v>0</v>
      </c>
      <c r="GQ196" s="5">
        <v>0</v>
      </c>
      <c r="GR196" s="8">
        <v>0</v>
      </c>
      <c r="GS196" s="6">
        <v>0</v>
      </c>
      <c r="GT196" s="5">
        <v>0</v>
      </c>
      <c r="GU196" s="8">
        <v>0</v>
      </c>
      <c r="GV196" s="6">
        <v>0.2</v>
      </c>
      <c r="GW196" s="5">
        <v>2.8460000000000001</v>
      </c>
      <c r="GX196" s="8">
        <f t="shared" ref="GX196:GX199" si="1420">GW196/GV196*1000</f>
        <v>14230</v>
      </c>
      <c r="GY196" s="6">
        <v>0</v>
      </c>
      <c r="GZ196" s="5">
        <v>0</v>
      </c>
      <c r="HA196" s="8">
        <v>0</v>
      </c>
      <c r="HB196" s="6">
        <v>0</v>
      </c>
      <c r="HC196" s="5">
        <v>0</v>
      </c>
      <c r="HD196" s="8">
        <v>0</v>
      </c>
      <c r="HE196" s="6">
        <v>0</v>
      </c>
      <c r="HF196" s="5">
        <v>0</v>
      </c>
      <c r="HG196" s="8">
        <v>0</v>
      </c>
      <c r="HH196" s="6">
        <v>0</v>
      </c>
      <c r="HI196" s="5">
        <v>0</v>
      </c>
      <c r="HJ196" s="8">
        <v>0</v>
      </c>
      <c r="HK196" s="6">
        <v>0</v>
      </c>
      <c r="HL196" s="5">
        <v>0</v>
      </c>
      <c r="HM196" s="8">
        <v>0</v>
      </c>
      <c r="HN196" s="6">
        <v>0</v>
      </c>
      <c r="HO196" s="5">
        <v>0</v>
      </c>
      <c r="HP196" s="8">
        <v>0</v>
      </c>
      <c r="HQ196" s="6">
        <v>0</v>
      </c>
      <c r="HR196" s="5">
        <v>0</v>
      </c>
      <c r="HS196" s="8">
        <v>0</v>
      </c>
      <c r="HT196" s="6">
        <v>0</v>
      </c>
      <c r="HU196" s="5">
        <v>0</v>
      </c>
      <c r="HV196" s="8">
        <v>0</v>
      </c>
      <c r="HW196" s="6">
        <v>0</v>
      </c>
      <c r="HX196" s="5">
        <v>0</v>
      </c>
      <c r="HY196" s="8">
        <v>0</v>
      </c>
      <c r="HZ196" s="6">
        <v>0</v>
      </c>
      <c r="IA196" s="5">
        <v>0</v>
      </c>
      <c r="IB196" s="8">
        <v>0</v>
      </c>
      <c r="IC196" s="6">
        <v>2.49E-3</v>
      </c>
      <c r="ID196" s="5">
        <v>0.14799999999999999</v>
      </c>
      <c r="IE196" s="8">
        <f t="shared" si="1411"/>
        <v>59437.751004016056</v>
      </c>
      <c r="IF196" s="6">
        <v>0</v>
      </c>
      <c r="IG196" s="5">
        <v>0</v>
      </c>
      <c r="IH196" s="8">
        <v>0</v>
      </c>
      <c r="II196" s="6">
        <v>0</v>
      </c>
      <c r="IJ196" s="5">
        <v>0</v>
      </c>
      <c r="IK196" s="8">
        <v>0</v>
      </c>
      <c r="IL196" s="6">
        <v>0</v>
      </c>
      <c r="IM196" s="5">
        <v>0</v>
      </c>
      <c r="IN196" s="8">
        <v>0</v>
      </c>
      <c r="IO196" s="6">
        <v>0</v>
      </c>
      <c r="IP196" s="5">
        <v>0</v>
      </c>
      <c r="IQ196" s="8">
        <v>0</v>
      </c>
      <c r="IR196" s="6">
        <v>0</v>
      </c>
      <c r="IS196" s="5">
        <v>0</v>
      </c>
      <c r="IT196" s="8">
        <v>0</v>
      </c>
      <c r="IU196" s="6">
        <v>0.46714</v>
      </c>
      <c r="IV196" s="5">
        <v>10.58</v>
      </c>
      <c r="IW196" s="8">
        <f t="shared" si="1403"/>
        <v>22648.456565483582</v>
      </c>
      <c r="IX196" s="6">
        <v>0.5</v>
      </c>
      <c r="IY196" s="5">
        <v>10.161</v>
      </c>
      <c r="IZ196" s="8">
        <f t="shared" si="1404"/>
        <v>20322</v>
      </c>
      <c r="JA196" s="6">
        <f t="shared" si="1405"/>
        <v>552.48735999999985</v>
      </c>
      <c r="JB196" s="8">
        <f t="shared" si="1406"/>
        <v>9644.2019999999975</v>
      </c>
    </row>
    <row r="197" spans="1:262" ht="15" customHeight="1" x14ac:dyDescent="0.3">
      <c r="A197" s="43">
        <v>2018</v>
      </c>
      <c r="B197" s="44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</v>
      </c>
      <c r="M197" s="5">
        <v>0</v>
      </c>
      <c r="N197" s="8">
        <v>0</v>
      </c>
      <c r="O197" s="6">
        <v>0</v>
      </c>
      <c r="P197" s="5">
        <v>0</v>
      </c>
      <c r="Q197" s="8">
        <v>0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0</v>
      </c>
      <c r="AB197" s="5">
        <v>0</v>
      </c>
      <c r="AC197" s="8">
        <v>0</v>
      </c>
      <c r="AD197" s="6">
        <v>184.99472</v>
      </c>
      <c r="AE197" s="5">
        <v>3122.7370000000001</v>
      </c>
      <c r="AF197" s="8">
        <f t="shared" si="1392"/>
        <v>16880.1412278145</v>
      </c>
      <c r="AG197" s="6">
        <v>0</v>
      </c>
      <c r="AH197" s="5">
        <v>0</v>
      </c>
      <c r="AI197" s="8">
        <v>0</v>
      </c>
      <c r="AJ197" s="6">
        <v>0</v>
      </c>
      <c r="AK197" s="5">
        <v>0</v>
      </c>
      <c r="AL197" s="8">
        <v>0</v>
      </c>
      <c r="AM197" s="6">
        <v>0</v>
      </c>
      <c r="AN197" s="5">
        <v>0</v>
      </c>
      <c r="AO197" s="8"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34.812800000000003</v>
      </c>
      <c r="AZ197" s="5">
        <v>614.00800000000004</v>
      </c>
      <c r="BA197" s="8">
        <f t="shared" si="1407"/>
        <v>17637.420718816065</v>
      </c>
      <c r="BB197" s="6">
        <v>0</v>
      </c>
      <c r="BC197" s="5">
        <v>0</v>
      </c>
      <c r="BD197" s="8">
        <f t="shared" si="1393"/>
        <v>0</v>
      </c>
      <c r="BE197" s="6">
        <v>0</v>
      </c>
      <c r="BF197" s="5">
        <v>0</v>
      </c>
      <c r="BG197" s="8">
        <v>0</v>
      </c>
      <c r="BH197" s="6">
        <v>0</v>
      </c>
      <c r="BI197" s="5">
        <v>0</v>
      </c>
      <c r="BJ197" s="8">
        <v>0</v>
      </c>
      <c r="BK197" s="6">
        <v>0</v>
      </c>
      <c r="BL197" s="5">
        <v>0</v>
      </c>
      <c r="BM197" s="8">
        <f t="shared" si="1394"/>
        <v>0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4.6925400000000002</v>
      </c>
      <c r="BU197" s="5">
        <v>79.316000000000003</v>
      </c>
      <c r="BV197" s="8">
        <f t="shared" si="1395"/>
        <v>16902.573020155392</v>
      </c>
      <c r="BW197" s="6">
        <v>0</v>
      </c>
      <c r="BX197" s="5">
        <v>0</v>
      </c>
      <c r="BY197" s="8">
        <f t="shared" si="1396"/>
        <v>0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>
        <v>0</v>
      </c>
      <c r="CG197" s="5">
        <v>0</v>
      </c>
      <c r="CH197" s="8">
        <v>0</v>
      </c>
      <c r="CI197" s="6">
        <v>0.13253000000000001</v>
      </c>
      <c r="CJ197" s="5">
        <v>1.2050000000000001</v>
      </c>
      <c r="CK197" s="8">
        <f t="shared" ref="CK197:CK198" si="1421">CJ197/CI197*1000</f>
        <v>9092.2809929827199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v>0</v>
      </c>
      <c r="DH197" s="5">
        <v>0</v>
      </c>
      <c r="DI197" s="8">
        <v>0</v>
      </c>
      <c r="DJ197" s="6">
        <v>0</v>
      </c>
      <c r="DK197" s="5">
        <v>0</v>
      </c>
      <c r="DL197" s="8">
        <v>0</v>
      </c>
      <c r="DM197" s="6">
        <v>0</v>
      </c>
      <c r="DN197" s="5">
        <v>0</v>
      </c>
      <c r="DO197" s="8">
        <v>0</v>
      </c>
      <c r="DP197" s="6">
        <v>0</v>
      </c>
      <c r="DQ197" s="5">
        <v>0</v>
      </c>
      <c r="DR197" s="8">
        <v>0</v>
      </c>
      <c r="DS197" s="6">
        <v>0</v>
      </c>
      <c r="DT197" s="5">
        <v>0</v>
      </c>
      <c r="DU197" s="8">
        <v>0</v>
      </c>
      <c r="DV197" s="6">
        <v>0</v>
      </c>
      <c r="DW197" s="5">
        <v>0</v>
      </c>
      <c r="DX197" s="8">
        <v>0</v>
      </c>
      <c r="DY197" s="6">
        <v>4.3372200000000003</v>
      </c>
      <c r="DZ197" s="5">
        <v>80.816000000000003</v>
      </c>
      <c r="EA197" s="8">
        <f t="shared" si="1397"/>
        <v>18633.133666265487</v>
      </c>
      <c r="EB197" s="6">
        <v>0</v>
      </c>
      <c r="EC197" s="5">
        <v>0</v>
      </c>
      <c r="ED197" s="8">
        <v>0</v>
      </c>
      <c r="EE197" s="6">
        <v>2E-3</v>
      </c>
      <c r="EF197" s="5">
        <v>5.8999999999999997E-2</v>
      </c>
      <c r="EG197" s="8">
        <f t="shared" si="1398"/>
        <v>29499.999999999996</v>
      </c>
      <c r="EH197" s="6">
        <v>0</v>
      </c>
      <c r="EI197" s="5">
        <v>0</v>
      </c>
      <c r="EJ197" s="8">
        <v>0</v>
      </c>
      <c r="EK197" s="6">
        <v>0</v>
      </c>
      <c r="EL197" s="5">
        <v>0</v>
      </c>
      <c r="EM197" s="8">
        <v>0</v>
      </c>
      <c r="EN197" s="6">
        <v>0</v>
      </c>
      <c r="EO197" s="5">
        <v>0</v>
      </c>
      <c r="EP197" s="8">
        <v>0</v>
      </c>
      <c r="EQ197" s="6">
        <v>0</v>
      </c>
      <c r="ER197" s="5">
        <v>0</v>
      </c>
      <c r="ES197" s="8">
        <v>0</v>
      </c>
      <c r="ET197" s="6">
        <v>0</v>
      </c>
      <c r="EU197" s="5">
        <v>0</v>
      </c>
      <c r="EV197" s="8">
        <v>0</v>
      </c>
      <c r="EW197" s="6">
        <v>0</v>
      </c>
      <c r="EX197" s="5">
        <v>0</v>
      </c>
      <c r="EY197" s="8">
        <v>0</v>
      </c>
      <c r="EZ197" s="6">
        <v>65.424999999999997</v>
      </c>
      <c r="FA197" s="5">
        <v>1576.759</v>
      </c>
      <c r="FB197" s="8">
        <f t="shared" si="1399"/>
        <v>24100.252197172336</v>
      </c>
      <c r="FC197" s="6">
        <v>9.0571999999999999</v>
      </c>
      <c r="FD197" s="5">
        <v>177.46799999999999</v>
      </c>
      <c r="FE197" s="8">
        <f t="shared" si="1400"/>
        <v>19594.135052775691</v>
      </c>
      <c r="FF197" s="6">
        <v>0</v>
      </c>
      <c r="FG197" s="5">
        <v>0</v>
      </c>
      <c r="FH197" s="8">
        <v>0</v>
      </c>
      <c r="FI197" s="6">
        <v>0</v>
      </c>
      <c r="FJ197" s="5">
        <v>0</v>
      </c>
      <c r="FK197" s="8">
        <v>0</v>
      </c>
      <c r="FL197" s="6">
        <v>0</v>
      </c>
      <c r="FM197" s="5">
        <v>0</v>
      </c>
      <c r="FN197" s="8">
        <v>0</v>
      </c>
      <c r="FO197" s="6">
        <v>0</v>
      </c>
      <c r="FP197" s="5">
        <v>0</v>
      </c>
      <c r="FQ197" s="8">
        <v>0</v>
      </c>
      <c r="FR197" s="6">
        <v>0</v>
      </c>
      <c r="FS197" s="5">
        <v>0</v>
      </c>
      <c r="FT197" s="8">
        <v>0</v>
      </c>
      <c r="FU197" s="6">
        <v>0</v>
      </c>
      <c r="FV197" s="5">
        <v>0</v>
      </c>
      <c r="FW197" s="8">
        <v>0</v>
      </c>
      <c r="FX197" s="6">
        <v>0</v>
      </c>
      <c r="FY197" s="5">
        <v>0</v>
      </c>
      <c r="FZ197" s="8">
        <v>0</v>
      </c>
      <c r="GA197" s="6">
        <v>0</v>
      </c>
      <c r="GB197" s="5">
        <v>0</v>
      </c>
      <c r="GC197" s="8">
        <v>0</v>
      </c>
      <c r="GD197" s="6">
        <v>0</v>
      </c>
      <c r="GE197" s="5">
        <v>0</v>
      </c>
      <c r="GF197" s="8">
        <v>0</v>
      </c>
      <c r="GG197" s="6">
        <v>0</v>
      </c>
      <c r="GH197" s="5">
        <v>0</v>
      </c>
      <c r="GI197" s="8">
        <v>0</v>
      </c>
      <c r="GJ197" s="6">
        <v>0</v>
      </c>
      <c r="GK197" s="5">
        <v>0</v>
      </c>
      <c r="GL197" s="8">
        <v>0</v>
      </c>
      <c r="GM197" s="6">
        <v>0</v>
      </c>
      <c r="GN197" s="5">
        <v>0</v>
      </c>
      <c r="GO197" s="8">
        <v>0</v>
      </c>
      <c r="GP197" s="6">
        <v>0</v>
      </c>
      <c r="GQ197" s="5">
        <v>0</v>
      </c>
      <c r="GR197" s="8">
        <v>0</v>
      </c>
      <c r="GS197" s="6">
        <v>0</v>
      </c>
      <c r="GT197" s="5">
        <v>0</v>
      </c>
      <c r="GU197" s="8">
        <v>0</v>
      </c>
      <c r="GV197" s="6">
        <v>0</v>
      </c>
      <c r="GW197" s="5">
        <v>0</v>
      </c>
      <c r="GX197" s="8">
        <v>0</v>
      </c>
      <c r="GY197" s="6">
        <v>0</v>
      </c>
      <c r="GZ197" s="5">
        <v>0</v>
      </c>
      <c r="HA197" s="8">
        <v>0</v>
      </c>
      <c r="HB197" s="6">
        <v>0</v>
      </c>
      <c r="HC197" s="5">
        <v>0</v>
      </c>
      <c r="HD197" s="8">
        <v>0</v>
      </c>
      <c r="HE197" s="6">
        <v>0</v>
      </c>
      <c r="HF197" s="5">
        <v>0</v>
      </c>
      <c r="HG197" s="8">
        <v>0</v>
      </c>
      <c r="HH197" s="6">
        <v>0</v>
      </c>
      <c r="HI197" s="5">
        <v>0</v>
      </c>
      <c r="HJ197" s="8">
        <v>0</v>
      </c>
      <c r="HK197" s="6">
        <v>0</v>
      </c>
      <c r="HL197" s="5">
        <v>0</v>
      </c>
      <c r="HM197" s="8">
        <v>0</v>
      </c>
      <c r="HN197" s="6">
        <v>0</v>
      </c>
      <c r="HO197" s="5">
        <v>0</v>
      </c>
      <c r="HP197" s="8">
        <v>0</v>
      </c>
      <c r="HQ197" s="6">
        <v>0</v>
      </c>
      <c r="HR197" s="5">
        <v>0</v>
      </c>
      <c r="HS197" s="8">
        <v>0</v>
      </c>
      <c r="HT197" s="6">
        <v>0</v>
      </c>
      <c r="HU197" s="5">
        <v>0</v>
      </c>
      <c r="HV197" s="8">
        <v>0</v>
      </c>
      <c r="HW197" s="6">
        <v>0</v>
      </c>
      <c r="HX197" s="5">
        <v>0</v>
      </c>
      <c r="HY197" s="8">
        <v>0</v>
      </c>
      <c r="HZ197" s="6">
        <v>0</v>
      </c>
      <c r="IA197" s="5">
        <v>0</v>
      </c>
      <c r="IB197" s="8">
        <v>0</v>
      </c>
      <c r="IC197" s="6">
        <v>4.6439999999999995E-2</v>
      </c>
      <c r="ID197" s="5">
        <v>0.78</v>
      </c>
      <c r="IE197" s="8">
        <f t="shared" si="1411"/>
        <v>16795.86563307494</v>
      </c>
      <c r="IF197" s="6">
        <v>0</v>
      </c>
      <c r="IG197" s="5">
        <v>0</v>
      </c>
      <c r="IH197" s="8">
        <v>0</v>
      </c>
      <c r="II197" s="6">
        <v>0</v>
      </c>
      <c r="IJ197" s="5">
        <v>0</v>
      </c>
      <c r="IK197" s="8">
        <v>0</v>
      </c>
      <c r="IL197" s="6">
        <v>0</v>
      </c>
      <c r="IM197" s="5">
        <v>0</v>
      </c>
      <c r="IN197" s="8">
        <v>0</v>
      </c>
      <c r="IO197" s="6">
        <v>0</v>
      </c>
      <c r="IP197" s="5">
        <v>0</v>
      </c>
      <c r="IQ197" s="8">
        <v>0</v>
      </c>
      <c r="IR197" s="6">
        <v>0</v>
      </c>
      <c r="IS197" s="5">
        <v>0</v>
      </c>
      <c r="IT197" s="8">
        <v>0</v>
      </c>
      <c r="IU197" s="6">
        <v>15.17224</v>
      </c>
      <c r="IV197" s="5">
        <v>232.8</v>
      </c>
      <c r="IW197" s="8">
        <f t="shared" si="1403"/>
        <v>15343.812120029739</v>
      </c>
      <c r="IX197" s="6">
        <v>0.35</v>
      </c>
      <c r="IY197" s="5">
        <v>29.7</v>
      </c>
      <c r="IZ197" s="8">
        <f t="shared" si="1404"/>
        <v>84857.142857142855</v>
      </c>
      <c r="JA197" s="6">
        <f t="shared" si="1405"/>
        <v>319.02269000000007</v>
      </c>
      <c r="JB197" s="8">
        <f t="shared" si="1406"/>
        <v>5915.6479999999992</v>
      </c>
    </row>
    <row r="198" spans="1:262" ht="15" customHeight="1" x14ac:dyDescent="0.3">
      <c r="A198" s="43">
        <v>2018</v>
      </c>
      <c r="B198" s="44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0</v>
      </c>
      <c r="P198" s="5">
        <v>0</v>
      </c>
      <c r="Q198" s="8">
        <v>0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0</v>
      </c>
      <c r="Y198" s="5">
        <v>0</v>
      </c>
      <c r="Z198" s="8">
        <v>0</v>
      </c>
      <c r="AA198" s="6">
        <v>0</v>
      </c>
      <c r="AB198" s="5">
        <v>0</v>
      </c>
      <c r="AC198" s="8">
        <v>0</v>
      </c>
      <c r="AD198" s="6">
        <v>380.28793999999999</v>
      </c>
      <c r="AE198" s="5">
        <v>6440.95</v>
      </c>
      <c r="AF198" s="8">
        <f t="shared" si="1392"/>
        <v>16937.0346059357</v>
      </c>
      <c r="AG198" s="6">
        <v>0</v>
      </c>
      <c r="AH198" s="5">
        <v>0</v>
      </c>
      <c r="AI198" s="8">
        <v>0</v>
      </c>
      <c r="AJ198" s="6">
        <v>0</v>
      </c>
      <c r="AK198" s="5">
        <v>0</v>
      </c>
      <c r="AL198" s="8">
        <v>0</v>
      </c>
      <c r="AM198" s="6">
        <v>0</v>
      </c>
      <c r="AN198" s="5">
        <v>0</v>
      </c>
      <c r="AO198" s="8"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f t="shared" si="1393"/>
        <v>0</v>
      </c>
      <c r="BE198" s="6">
        <v>0</v>
      </c>
      <c r="BF198" s="5">
        <v>0</v>
      </c>
      <c r="BG198" s="8">
        <v>0</v>
      </c>
      <c r="BH198" s="6">
        <v>0</v>
      </c>
      <c r="BI198" s="5">
        <v>0</v>
      </c>
      <c r="BJ198" s="8">
        <v>0</v>
      </c>
      <c r="BK198" s="6">
        <v>0</v>
      </c>
      <c r="BL198" s="5">
        <v>0</v>
      </c>
      <c r="BM198" s="8">
        <f t="shared" si="1394"/>
        <v>0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22.587139999999998</v>
      </c>
      <c r="BU198" s="5">
        <v>316.70800000000003</v>
      </c>
      <c r="BV198" s="8">
        <f t="shared" si="1395"/>
        <v>14021.606985213712</v>
      </c>
      <c r="BW198" s="6">
        <v>0</v>
      </c>
      <c r="BX198" s="5">
        <v>0</v>
      </c>
      <c r="BY198" s="8">
        <f t="shared" si="1396"/>
        <v>0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>
        <v>0</v>
      </c>
      <c r="CG198" s="5">
        <v>0</v>
      </c>
      <c r="CH198" s="8">
        <v>0</v>
      </c>
      <c r="CI198" s="6">
        <v>0.11522</v>
      </c>
      <c r="CJ198" s="5">
        <v>1.607</v>
      </c>
      <c r="CK198" s="8">
        <f t="shared" si="1421"/>
        <v>13947.231383440376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v>0</v>
      </c>
      <c r="DH198" s="5">
        <v>0</v>
      </c>
      <c r="DI198" s="8">
        <v>0</v>
      </c>
      <c r="DJ198" s="6">
        <v>0</v>
      </c>
      <c r="DK198" s="5">
        <v>0</v>
      </c>
      <c r="DL198" s="8">
        <v>0</v>
      </c>
      <c r="DM198" s="6">
        <v>0</v>
      </c>
      <c r="DN198" s="5">
        <v>0</v>
      </c>
      <c r="DO198" s="8">
        <v>0</v>
      </c>
      <c r="DP198" s="6">
        <v>0</v>
      </c>
      <c r="DQ198" s="5">
        <v>0</v>
      </c>
      <c r="DR198" s="8">
        <v>0</v>
      </c>
      <c r="DS198" s="6">
        <v>0</v>
      </c>
      <c r="DT198" s="5">
        <v>0</v>
      </c>
      <c r="DU198" s="8">
        <v>0</v>
      </c>
      <c r="DV198" s="6">
        <v>0</v>
      </c>
      <c r="DW198" s="5">
        <v>0</v>
      </c>
      <c r="DX198" s="8">
        <v>0</v>
      </c>
      <c r="DY198" s="6">
        <v>18.266349999999999</v>
      </c>
      <c r="DZ198" s="5">
        <v>352.66800000000001</v>
      </c>
      <c r="EA198" s="8">
        <f t="shared" si="1397"/>
        <v>19306.977037010678</v>
      </c>
      <c r="EB198" s="6">
        <v>0</v>
      </c>
      <c r="EC198" s="5">
        <v>0</v>
      </c>
      <c r="ED198" s="8">
        <v>0</v>
      </c>
      <c r="EE198" s="6">
        <v>0</v>
      </c>
      <c r="EF198" s="5">
        <v>0</v>
      </c>
      <c r="EG198" s="8">
        <v>0</v>
      </c>
      <c r="EH198" s="6">
        <v>0</v>
      </c>
      <c r="EI198" s="5">
        <v>0</v>
      </c>
      <c r="EJ198" s="8">
        <v>0</v>
      </c>
      <c r="EK198" s="6">
        <v>0</v>
      </c>
      <c r="EL198" s="5">
        <v>0</v>
      </c>
      <c r="EM198" s="8">
        <v>0</v>
      </c>
      <c r="EN198" s="6">
        <v>0</v>
      </c>
      <c r="EO198" s="5">
        <v>0</v>
      </c>
      <c r="EP198" s="8">
        <v>0</v>
      </c>
      <c r="EQ198" s="6">
        <v>0</v>
      </c>
      <c r="ER198" s="5">
        <v>0</v>
      </c>
      <c r="ES198" s="8">
        <v>0</v>
      </c>
      <c r="ET198" s="6">
        <v>0</v>
      </c>
      <c r="EU198" s="5">
        <v>0</v>
      </c>
      <c r="EV198" s="8">
        <v>0</v>
      </c>
      <c r="EW198" s="6">
        <v>0</v>
      </c>
      <c r="EX198" s="5">
        <v>0</v>
      </c>
      <c r="EY198" s="8">
        <v>0</v>
      </c>
      <c r="EZ198" s="6">
        <v>119.1195</v>
      </c>
      <c r="FA198" s="5">
        <v>2106.2130000000002</v>
      </c>
      <c r="FB198" s="8">
        <f t="shared" si="1399"/>
        <v>17681.513102388777</v>
      </c>
      <c r="FC198" s="6">
        <v>49.101349999999996</v>
      </c>
      <c r="FD198" s="5">
        <v>975.54</v>
      </c>
      <c r="FE198" s="8">
        <f t="shared" si="1400"/>
        <v>19867.885506202987</v>
      </c>
      <c r="FF198" s="6">
        <v>0</v>
      </c>
      <c r="FG198" s="5">
        <v>0</v>
      </c>
      <c r="FH198" s="8">
        <v>0</v>
      </c>
      <c r="FI198" s="6">
        <v>0</v>
      </c>
      <c r="FJ198" s="5">
        <v>0</v>
      </c>
      <c r="FK198" s="8">
        <v>0</v>
      </c>
      <c r="FL198" s="6">
        <v>0</v>
      </c>
      <c r="FM198" s="5">
        <v>0</v>
      </c>
      <c r="FN198" s="8">
        <v>0</v>
      </c>
      <c r="FO198" s="6">
        <v>0</v>
      </c>
      <c r="FP198" s="5">
        <v>0</v>
      </c>
      <c r="FQ198" s="8">
        <v>0</v>
      </c>
      <c r="FR198" s="6">
        <v>0</v>
      </c>
      <c r="FS198" s="5">
        <v>0</v>
      </c>
      <c r="FT198" s="8">
        <v>0</v>
      </c>
      <c r="FU198" s="6">
        <v>0</v>
      </c>
      <c r="FV198" s="5">
        <v>0</v>
      </c>
      <c r="FW198" s="8">
        <v>0</v>
      </c>
      <c r="FX198" s="6">
        <v>0</v>
      </c>
      <c r="FY198" s="5">
        <v>0</v>
      </c>
      <c r="FZ198" s="8">
        <v>0</v>
      </c>
      <c r="GA198" s="6">
        <v>0</v>
      </c>
      <c r="GB198" s="5">
        <v>0</v>
      </c>
      <c r="GC198" s="8">
        <v>0</v>
      </c>
      <c r="GD198" s="6">
        <v>0</v>
      </c>
      <c r="GE198" s="5">
        <v>0</v>
      </c>
      <c r="GF198" s="8">
        <v>0</v>
      </c>
      <c r="GG198" s="6">
        <v>0</v>
      </c>
      <c r="GH198" s="5">
        <v>0</v>
      </c>
      <c r="GI198" s="8">
        <v>0</v>
      </c>
      <c r="GJ198" s="6">
        <v>0</v>
      </c>
      <c r="GK198" s="5">
        <v>0</v>
      </c>
      <c r="GL198" s="8">
        <v>0</v>
      </c>
      <c r="GM198" s="6">
        <v>0</v>
      </c>
      <c r="GN198" s="5">
        <v>0</v>
      </c>
      <c r="GO198" s="8">
        <v>0</v>
      </c>
      <c r="GP198" s="6">
        <v>0</v>
      </c>
      <c r="GQ198" s="5">
        <v>0</v>
      </c>
      <c r="GR198" s="8">
        <v>0</v>
      </c>
      <c r="GS198" s="6">
        <v>0</v>
      </c>
      <c r="GT198" s="5">
        <v>0</v>
      </c>
      <c r="GU198" s="8">
        <v>0</v>
      </c>
      <c r="GV198" s="6">
        <v>0</v>
      </c>
      <c r="GW198" s="5">
        <v>0</v>
      </c>
      <c r="GX198" s="8">
        <v>0</v>
      </c>
      <c r="GY198" s="6">
        <v>0</v>
      </c>
      <c r="GZ198" s="5">
        <v>0</v>
      </c>
      <c r="HA198" s="8">
        <v>0</v>
      </c>
      <c r="HB198" s="6">
        <v>0</v>
      </c>
      <c r="HC198" s="5">
        <v>0</v>
      </c>
      <c r="HD198" s="8">
        <v>0</v>
      </c>
      <c r="HE198" s="6">
        <v>0</v>
      </c>
      <c r="HF198" s="5">
        <v>0</v>
      </c>
      <c r="HG198" s="8">
        <v>0</v>
      </c>
      <c r="HH198" s="6">
        <v>0</v>
      </c>
      <c r="HI198" s="5">
        <v>0</v>
      </c>
      <c r="HJ198" s="8">
        <v>0</v>
      </c>
      <c r="HK198" s="6">
        <v>6.0000000000000001E-3</v>
      </c>
      <c r="HL198" s="5">
        <v>1.359</v>
      </c>
      <c r="HM198" s="8">
        <f t="shared" si="1417"/>
        <v>226500</v>
      </c>
      <c r="HN198" s="6">
        <v>0</v>
      </c>
      <c r="HO198" s="5">
        <v>0</v>
      </c>
      <c r="HP198" s="8">
        <v>0</v>
      </c>
      <c r="HQ198" s="6">
        <v>0</v>
      </c>
      <c r="HR198" s="5">
        <v>0</v>
      </c>
      <c r="HS198" s="8">
        <v>0</v>
      </c>
      <c r="HT198" s="6">
        <v>0</v>
      </c>
      <c r="HU198" s="5">
        <v>0</v>
      </c>
      <c r="HV198" s="8">
        <v>0</v>
      </c>
      <c r="HW198" s="6">
        <v>0</v>
      </c>
      <c r="HX198" s="5">
        <v>0</v>
      </c>
      <c r="HY198" s="8">
        <v>0</v>
      </c>
      <c r="HZ198" s="6">
        <v>0</v>
      </c>
      <c r="IA198" s="5">
        <v>0</v>
      </c>
      <c r="IB198" s="8">
        <v>0</v>
      </c>
      <c r="IC198" s="6">
        <v>0</v>
      </c>
      <c r="ID198" s="5">
        <v>0</v>
      </c>
      <c r="IE198" s="8">
        <v>0</v>
      </c>
      <c r="IF198" s="6">
        <v>0</v>
      </c>
      <c r="IG198" s="5">
        <v>0</v>
      </c>
      <c r="IH198" s="8">
        <v>0</v>
      </c>
      <c r="II198" s="6">
        <v>0</v>
      </c>
      <c r="IJ198" s="5">
        <v>0</v>
      </c>
      <c r="IK198" s="8">
        <v>0</v>
      </c>
      <c r="IL198" s="6">
        <v>0</v>
      </c>
      <c r="IM198" s="5">
        <v>0</v>
      </c>
      <c r="IN198" s="8">
        <v>0</v>
      </c>
      <c r="IO198" s="6">
        <v>0</v>
      </c>
      <c r="IP198" s="5">
        <v>0</v>
      </c>
      <c r="IQ198" s="8">
        <v>0</v>
      </c>
      <c r="IR198" s="6">
        <v>0</v>
      </c>
      <c r="IS198" s="5">
        <v>0</v>
      </c>
      <c r="IT198" s="8">
        <v>0</v>
      </c>
      <c r="IU198" s="6">
        <v>0.41167999999999999</v>
      </c>
      <c r="IV198" s="5">
        <v>10.833</v>
      </c>
      <c r="IW198" s="8">
        <f t="shared" si="1403"/>
        <v>26314.127477652546</v>
      </c>
      <c r="IX198" s="6">
        <v>5.8</v>
      </c>
      <c r="IY198" s="5">
        <v>253.09100000000001</v>
      </c>
      <c r="IZ198" s="8">
        <f t="shared" si="1404"/>
        <v>43636.379310344826</v>
      </c>
      <c r="JA198" s="6">
        <f t="shared" si="1405"/>
        <v>595.69517999999994</v>
      </c>
      <c r="JB198" s="8">
        <f t="shared" si="1406"/>
        <v>10458.969000000001</v>
      </c>
    </row>
    <row r="199" spans="1:262" ht="15" customHeight="1" x14ac:dyDescent="0.3">
      <c r="A199" s="43">
        <v>2018</v>
      </c>
      <c r="B199" s="44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0</v>
      </c>
      <c r="P199" s="5">
        <v>0</v>
      </c>
      <c r="Q199" s="8">
        <v>0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0</v>
      </c>
      <c r="AB199" s="5">
        <v>0</v>
      </c>
      <c r="AC199" s="8">
        <v>0</v>
      </c>
      <c r="AD199" s="6">
        <v>313.95909</v>
      </c>
      <c r="AE199" s="5">
        <v>5646.0529999999999</v>
      </c>
      <c r="AF199" s="8">
        <f t="shared" si="1392"/>
        <v>17983.403506488696</v>
      </c>
      <c r="AG199" s="6">
        <v>0</v>
      </c>
      <c r="AH199" s="5">
        <v>0</v>
      </c>
      <c r="AI199" s="8">
        <v>0</v>
      </c>
      <c r="AJ199" s="6">
        <v>0</v>
      </c>
      <c r="AK199" s="5">
        <v>0</v>
      </c>
      <c r="AL199" s="8">
        <v>0</v>
      </c>
      <c r="AM199" s="6">
        <v>0</v>
      </c>
      <c r="AN199" s="5">
        <v>0</v>
      </c>
      <c r="AO199" s="8"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33.273249999999997</v>
      </c>
      <c r="AZ199" s="5">
        <v>500.13</v>
      </c>
      <c r="BA199" s="8">
        <f t="shared" si="1407"/>
        <v>15030.99336554139</v>
      </c>
      <c r="BB199" s="6">
        <v>0</v>
      </c>
      <c r="BC199" s="5">
        <v>0</v>
      </c>
      <c r="BD199" s="8">
        <f t="shared" si="1393"/>
        <v>0</v>
      </c>
      <c r="BE199" s="6">
        <v>0</v>
      </c>
      <c r="BF199" s="5">
        <v>0</v>
      </c>
      <c r="BG199" s="8">
        <v>0</v>
      </c>
      <c r="BH199" s="6">
        <v>0</v>
      </c>
      <c r="BI199" s="5">
        <v>0</v>
      </c>
      <c r="BJ199" s="8">
        <v>0</v>
      </c>
      <c r="BK199" s="6">
        <v>0</v>
      </c>
      <c r="BL199" s="5">
        <v>0</v>
      </c>
      <c r="BM199" s="8">
        <f t="shared" si="1394"/>
        <v>0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9.8852000000000011</v>
      </c>
      <c r="BU199" s="5">
        <v>125.21899999999999</v>
      </c>
      <c r="BV199" s="8">
        <f t="shared" si="1395"/>
        <v>12667.320843280862</v>
      </c>
      <c r="BW199" s="6">
        <v>0</v>
      </c>
      <c r="BX199" s="5">
        <v>0</v>
      </c>
      <c r="BY199" s="8">
        <f t="shared" si="1396"/>
        <v>0</v>
      </c>
      <c r="BZ199" s="6">
        <v>0</v>
      </c>
      <c r="CA199" s="5">
        <v>0</v>
      </c>
      <c r="CB199" s="8">
        <v>0</v>
      </c>
      <c r="CC199" s="6">
        <v>0</v>
      </c>
      <c r="CD199" s="5">
        <v>0</v>
      </c>
      <c r="CE199" s="8">
        <v>0</v>
      </c>
      <c r="CF199" s="6">
        <v>0</v>
      </c>
      <c r="CG199" s="5">
        <v>0</v>
      </c>
      <c r="CH199" s="8">
        <v>0</v>
      </c>
      <c r="CI199" s="6">
        <v>0</v>
      </c>
      <c r="CJ199" s="5">
        <v>0</v>
      </c>
      <c r="CK199" s="8"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v>0</v>
      </c>
      <c r="DH199" s="5">
        <v>0</v>
      </c>
      <c r="DI199" s="8">
        <v>0</v>
      </c>
      <c r="DJ199" s="6">
        <v>0</v>
      </c>
      <c r="DK199" s="5">
        <v>0</v>
      </c>
      <c r="DL199" s="8">
        <v>0</v>
      </c>
      <c r="DM199" s="6">
        <v>0</v>
      </c>
      <c r="DN199" s="5">
        <v>0</v>
      </c>
      <c r="DO199" s="8">
        <v>0</v>
      </c>
      <c r="DP199" s="6">
        <v>0</v>
      </c>
      <c r="DQ199" s="5">
        <v>0</v>
      </c>
      <c r="DR199" s="8">
        <v>0</v>
      </c>
      <c r="DS199" s="6">
        <v>0</v>
      </c>
      <c r="DT199" s="5">
        <v>0</v>
      </c>
      <c r="DU199" s="8">
        <v>0</v>
      </c>
      <c r="DV199" s="6">
        <v>0</v>
      </c>
      <c r="DW199" s="5">
        <v>0</v>
      </c>
      <c r="DX199" s="8">
        <v>0</v>
      </c>
      <c r="DY199" s="6">
        <v>37.499290000000002</v>
      </c>
      <c r="DZ199" s="5">
        <v>682.02599999999995</v>
      </c>
      <c r="EA199" s="8">
        <f t="shared" si="1397"/>
        <v>18187.704353869096</v>
      </c>
      <c r="EB199" s="6">
        <v>0</v>
      </c>
      <c r="EC199" s="5">
        <v>0</v>
      </c>
      <c r="ED199" s="8">
        <v>0</v>
      </c>
      <c r="EE199" s="6">
        <v>0.38</v>
      </c>
      <c r="EF199" s="5">
        <v>3.55</v>
      </c>
      <c r="EG199" s="8">
        <f t="shared" si="1398"/>
        <v>9342.1052631578932</v>
      </c>
      <c r="EH199" s="6">
        <v>0</v>
      </c>
      <c r="EI199" s="5">
        <v>0</v>
      </c>
      <c r="EJ199" s="8">
        <v>0</v>
      </c>
      <c r="EK199" s="6">
        <v>0</v>
      </c>
      <c r="EL199" s="5">
        <v>0</v>
      </c>
      <c r="EM199" s="8">
        <v>0</v>
      </c>
      <c r="EN199" s="6">
        <v>0</v>
      </c>
      <c r="EO199" s="5">
        <v>0</v>
      </c>
      <c r="EP199" s="8">
        <v>0</v>
      </c>
      <c r="EQ199" s="6">
        <v>0</v>
      </c>
      <c r="ER199" s="5">
        <v>0</v>
      </c>
      <c r="ES199" s="8">
        <v>0</v>
      </c>
      <c r="ET199" s="6">
        <v>0</v>
      </c>
      <c r="EU199" s="5">
        <v>0</v>
      </c>
      <c r="EV199" s="8">
        <v>0</v>
      </c>
      <c r="EW199" s="6">
        <v>0</v>
      </c>
      <c r="EX199" s="5">
        <v>0</v>
      </c>
      <c r="EY199" s="8">
        <v>0</v>
      </c>
      <c r="EZ199" s="6">
        <v>90.839799999999997</v>
      </c>
      <c r="FA199" s="5">
        <v>1614.1189999999999</v>
      </c>
      <c r="FB199" s="8">
        <f t="shared" si="1399"/>
        <v>17768.852419314</v>
      </c>
      <c r="FC199" s="6">
        <v>25.326330000000002</v>
      </c>
      <c r="FD199" s="5">
        <v>652.41</v>
      </c>
      <c r="FE199" s="8">
        <f t="shared" si="1400"/>
        <v>25760.14764081491</v>
      </c>
      <c r="FF199" s="6">
        <v>0</v>
      </c>
      <c r="FG199" s="5">
        <v>0</v>
      </c>
      <c r="FH199" s="8">
        <v>0</v>
      </c>
      <c r="FI199" s="6">
        <v>0</v>
      </c>
      <c r="FJ199" s="5">
        <v>0</v>
      </c>
      <c r="FK199" s="8">
        <v>0</v>
      </c>
      <c r="FL199" s="6">
        <v>0</v>
      </c>
      <c r="FM199" s="5">
        <v>0</v>
      </c>
      <c r="FN199" s="8">
        <v>0</v>
      </c>
      <c r="FO199" s="6">
        <v>0</v>
      </c>
      <c r="FP199" s="5">
        <v>0</v>
      </c>
      <c r="FQ199" s="8">
        <v>0</v>
      </c>
      <c r="FR199" s="6">
        <v>0</v>
      </c>
      <c r="FS199" s="5">
        <v>0</v>
      </c>
      <c r="FT199" s="8">
        <v>0</v>
      </c>
      <c r="FU199" s="6">
        <v>0</v>
      </c>
      <c r="FV199" s="5">
        <v>0</v>
      </c>
      <c r="FW199" s="8">
        <v>0</v>
      </c>
      <c r="FX199" s="6">
        <v>0</v>
      </c>
      <c r="FY199" s="5">
        <v>0</v>
      </c>
      <c r="FZ199" s="8">
        <v>0</v>
      </c>
      <c r="GA199" s="6">
        <v>0</v>
      </c>
      <c r="GB199" s="5">
        <v>0</v>
      </c>
      <c r="GC199" s="8">
        <v>0</v>
      </c>
      <c r="GD199" s="6">
        <v>0</v>
      </c>
      <c r="GE199" s="5">
        <v>0</v>
      </c>
      <c r="GF199" s="8">
        <v>0</v>
      </c>
      <c r="GG199" s="6">
        <v>0</v>
      </c>
      <c r="GH199" s="5">
        <v>0</v>
      </c>
      <c r="GI199" s="8">
        <v>0</v>
      </c>
      <c r="GJ199" s="6">
        <v>0</v>
      </c>
      <c r="GK199" s="5">
        <v>0</v>
      </c>
      <c r="GL199" s="8">
        <v>0</v>
      </c>
      <c r="GM199" s="6">
        <v>0</v>
      </c>
      <c r="GN199" s="5">
        <v>0</v>
      </c>
      <c r="GO199" s="8">
        <v>0</v>
      </c>
      <c r="GP199" s="6">
        <v>0</v>
      </c>
      <c r="GQ199" s="5">
        <v>0</v>
      </c>
      <c r="GR199" s="8">
        <v>0</v>
      </c>
      <c r="GS199" s="6">
        <v>0</v>
      </c>
      <c r="GT199" s="5">
        <v>0</v>
      </c>
      <c r="GU199" s="8">
        <v>0</v>
      </c>
      <c r="GV199" s="6">
        <v>2.2890000000000001E-2</v>
      </c>
      <c r="GW199" s="5">
        <v>1.7050000000000001</v>
      </c>
      <c r="GX199" s="8">
        <f t="shared" si="1420"/>
        <v>74486.675404106587</v>
      </c>
      <c r="GY199" s="6">
        <v>0</v>
      </c>
      <c r="GZ199" s="5">
        <v>0</v>
      </c>
      <c r="HA199" s="8">
        <v>0</v>
      </c>
      <c r="HB199" s="6">
        <v>0</v>
      </c>
      <c r="HC199" s="5">
        <v>0</v>
      </c>
      <c r="HD199" s="8">
        <v>0</v>
      </c>
      <c r="HE199" s="6">
        <v>0</v>
      </c>
      <c r="HF199" s="5">
        <v>0</v>
      </c>
      <c r="HG199" s="8">
        <v>0</v>
      </c>
      <c r="HH199" s="6">
        <v>0</v>
      </c>
      <c r="HI199" s="5">
        <v>0</v>
      </c>
      <c r="HJ199" s="8">
        <v>0</v>
      </c>
      <c r="HK199" s="6">
        <v>22</v>
      </c>
      <c r="HL199" s="5">
        <v>424.67899999999997</v>
      </c>
      <c r="HM199" s="8">
        <f t="shared" si="1417"/>
        <v>19303.590909090908</v>
      </c>
      <c r="HN199" s="6">
        <v>0</v>
      </c>
      <c r="HO199" s="5">
        <v>0</v>
      </c>
      <c r="HP199" s="8">
        <v>0</v>
      </c>
      <c r="HQ199" s="6">
        <v>0</v>
      </c>
      <c r="HR199" s="5">
        <v>0</v>
      </c>
      <c r="HS199" s="8">
        <v>0</v>
      </c>
      <c r="HT199" s="6">
        <v>0</v>
      </c>
      <c r="HU199" s="5">
        <v>0</v>
      </c>
      <c r="HV199" s="8">
        <v>0</v>
      </c>
      <c r="HW199" s="6">
        <v>0</v>
      </c>
      <c r="HX199" s="5">
        <v>0</v>
      </c>
      <c r="HY199" s="8">
        <v>0</v>
      </c>
      <c r="HZ199" s="6">
        <v>0</v>
      </c>
      <c r="IA199" s="5">
        <v>0</v>
      </c>
      <c r="IB199" s="8">
        <v>0</v>
      </c>
      <c r="IC199" s="6">
        <v>3.8399999999999997E-2</v>
      </c>
      <c r="ID199" s="5">
        <v>0.65300000000000002</v>
      </c>
      <c r="IE199" s="8">
        <f t="shared" si="1411"/>
        <v>17005.208333333336</v>
      </c>
      <c r="IF199" s="6">
        <v>0</v>
      </c>
      <c r="IG199" s="5">
        <v>0</v>
      </c>
      <c r="IH199" s="8">
        <v>0</v>
      </c>
      <c r="II199" s="6">
        <v>0</v>
      </c>
      <c r="IJ199" s="5">
        <v>0</v>
      </c>
      <c r="IK199" s="8">
        <v>0</v>
      </c>
      <c r="IL199" s="6">
        <v>0</v>
      </c>
      <c r="IM199" s="5">
        <v>0</v>
      </c>
      <c r="IN199" s="8">
        <v>0</v>
      </c>
      <c r="IO199" s="6">
        <v>0</v>
      </c>
      <c r="IP199" s="5">
        <v>0</v>
      </c>
      <c r="IQ199" s="8">
        <v>0</v>
      </c>
      <c r="IR199" s="6">
        <v>0</v>
      </c>
      <c r="IS199" s="5">
        <v>0</v>
      </c>
      <c r="IT199" s="8">
        <v>0</v>
      </c>
      <c r="IU199" s="6">
        <v>6.0006499999999994</v>
      </c>
      <c r="IV199" s="5">
        <v>145.708</v>
      </c>
      <c r="IW199" s="8">
        <f t="shared" si="1403"/>
        <v>24282.036112754453</v>
      </c>
      <c r="IX199" s="6">
        <v>0.60499999999999998</v>
      </c>
      <c r="IY199" s="5">
        <v>14.797000000000001</v>
      </c>
      <c r="IZ199" s="8">
        <f t="shared" si="1404"/>
        <v>24457.851239669424</v>
      </c>
      <c r="JA199" s="6">
        <f t="shared" si="1405"/>
        <v>539.82989999999995</v>
      </c>
      <c r="JB199" s="8">
        <f t="shared" si="1406"/>
        <v>9811.0490000000009</v>
      </c>
    </row>
    <row r="200" spans="1:262" ht="15" customHeight="1" thickBot="1" x14ac:dyDescent="0.35">
      <c r="A200" s="50"/>
      <c r="B200" s="51" t="s">
        <v>14</v>
      </c>
      <c r="C200" s="35">
        <f t="shared" ref="C200:D200" si="1422">SUM(C188:C199)</f>
        <v>0</v>
      </c>
      <c r="D200" s="34">
        <f t="shared" si="1422"/>
        <v>0</v>
      </c>
      <c r="E200" s="36"/>
      <c r="F200" s="35">
        <f t="shared" ref="F200:G200" si="1423">SUM(F188:F199)</f>
        <v>4.9000000000000002E-2</v>
      </c>
      <c r="G200" s="34">
        <f t="shared" si="1423"/>
        <v>2.62</v>
      </c>
      <c r="H200" s="36"/>
      <c r="I200" s="35">
        <f t="shared" ref="I200:J200" si="1424">SUM(I188:I199)</f>
        <v>0</v>
      </c>
      <c r="J200" s="34">
        <f t="shared" si="1424"/>
        <v>0</v>
      </c>
      <c r="K200" s="36"/>
      <c r="L200" s="35">
        <f t="shared" ref="L200:M200" si="1425">SUM(L188:L199)</f>
        <v>14.266999999999999</v>
      </c>
      <c r="M200" s="34">
        <f t="shared" si="1425"/>
        <v>216.613</v>
      </c>
      <c r="N200" s="36"/>
      <c r="O200" s="35">
        <f t="shared" ref="O200:P200" si="1426">SUM(O188:O199)</f>
        <v>0</v>
      </c>
      <c r="P200" s="34">
        <f t="shared" si="1426"/>
        <v>0</v>
      </c>
      <c r="Q200" s="36"/>
      <c r="R200" s="35">
        <f t="shared" ref="R200:S200" si="1427">SUM(R188:R199)</f>
        <v>0</v>
      </c>
      <c r="S200" s="34">
        <f t="shared" si="1427"/>
        <v>0</v>
      </c>
      <c r="T200" s="36"/>
      <c r="U200" s="35">
        <f t="shared" ref="U200:V200" si="1428">SUM(U188:U199)</f>
        <v>0</v>
      </c>
      <c r="V200" s="34">
        <f t="shared" si="1428"/>
        <v>0</v>
      </c>
      <c r="W200" s="36"/>
      <c r="X200" s="35">
        <f t="shared" ref="X200:Y200" si="1429">SUM(X188:X199)</f>
        <v>0</v>
      </c>
      <c r="Y200" s="34">
        <f t="shared" si="1429"/>
        <v>0</v>
      </c>
      <c r="Z200" s="36"/>
      <c r="AA200" s="35">
        <f t="shared" ref="AA200:AB200" si="1430">SUM(AA188:AA199)</f>
        <v>0</v>
      </c>
      <c r="AB200" s="34">
        <f t="shared" si="1430"/>
        <v>0</v>
      </c>
      <c r="AC200" s="36"/>
      <c r="AD200" s="35">
        <f t="shared" ref="AD200:AE200" si="1431">SUM(AD188:AD199)</f>
        <v>3415.1735700000004</v>
      </c>
      <c r="AE200" s="34">
        <f t="shared" si="1431"/>
        <v>58166.917999999998</v>
      </c>
      <c r="AF200" s="36"/>
      <c r="AG200" s="35">
        <f t="shared" ref="AG200:AH200" si="1432">SUM(AG188:AG199)</f>
        <v>0</v>
      </c>
      <c r="AH200" s="34">
        <f t="shared" si="1432"/>
        <v>0</v>
      </c>
      <c r="AI200" s="36"/>
      <c r="AJ200" s="35">
        <f t="shared" ref="AJ200:AK200" si="1433">SUM(AJ188:AJ199)</f>
        <v>0</v>
      </c>
      <c r="AK200" s="34">
        <f t="shared" si="1433"/>
        <v>0</v>
      </c>
      <c r="AL200" s="36"/>
      <c r="AM200" s="35">
        <f t="shared" ref="AM200:AN200" si="1434">SUM(AM188:AM199)</f>
        <v>0</v>
      </c>
      <c r="AN200" s="34">
        <f t="shared" si="1434"/>
        <v>0</v>
      </c>
      <c r="AO200" s="36"/>
      <c r="AP200" s="35">
        <f t="shared" ref="AP200:AQ200" si="1435">SUM(AP188:AP199)</f>
        <v>0</v>
      </c>
      <c r="AQ200" s="34">
        <f t="shared" si="1435"/>
        <v>0</v>
      </c>
      <c r="AR200" s="36"/>
      <c r="AS200" s="35">
        <f t="shared" ref="AS200:AT200" si="1436">SUM(AS188:AS199)</f>
        <v>0</v>
      </c>
      <c r="AT200" s="34">
        <f t="shared" si="1436"/>
        <v>0</v>
      </c>
      <c r="AU200" s="36"/>
      <c r="AV200" s="35">
        <f t="shared" ref="AV200:AW200" si="1437">SUM(AV188:AV199)</f>
        <v>0</v>
      </c>
      <c r="AW200" s="34">
        <f t="shared" si="1437"/>
        <v>0</v>
      </c>
      <c r="AX200" s="36"/>
      <c r="AY200" s="35">
        <f t="shared" ref="AY200:AZ200" si="1438">SUM(AY188:AY199)</f>
        <v>294.71776</v>
      </c>
      <c r="AZ200" s="34">
        <f t="shared" si="1438"/>
        <v>4379.3549999999996</v>
      </c>
      <c r="BA200" s="36"/>
      <c r="BB200" s="35">
        <f t="shared" ref="BB200:BC200" si="1439">SUM(BB188:BB199)</f>
        <v>0</v>
      </c>
      <c r="BC200" s="34">
        <f t="shared" si="1439"/>
        <v>0</v>
      </c>
      <c r="BD200" s="36"/>
      <c r="BE200" s="35">
        <f t="shared" ref="BE200:BF200" si="1440">SUM(BE188:BE199)</f>
        <v>0</v>
      </c>
      <c r="BF200" s="34">
        <f t="shared" si="1440"/>
        <v>0</v>
      </c>
      <c r="BG200" s="36"/>
      <c r="BH200" s="35">
        <f t="shared" ref="BH200:BI200" si="1441">SUM(BH188:BH199)</f>
        <v>2.5999999999999999E-3</v>
      </c>
      <c r="BI200" s="34">
        <f t="shared" si="1441"/>
        <v>0.72499999999999998</v>
      </c>
      <c r="BJ200" s="36"/>
      <c r="BK200" s="35">
        <f t="shared" ref="BK200:BL200" si="1442">SUM(BK188:BK199)</f>
        <v>0</v>
      </c>
      <c r="BL200" s="34">
        <f t="shared" si="1442"/>
        <v>0</v>
      </c>
      <c r="BM200" s="36"/>
      <c r="BN200" s="35">
        <f t="shared" ref="BN200:BO200" si="1443">SUM(BN188:BN199)</f>
        <v>0</v>
      </c>
      <c r="BO200" s="34">
        <f t="shared" si="1443"/>
        <v>0</v>
      </c>
      <c r="BP200" s="36"/>
      <c r="BQ200" s="35">
        <f t="shared" ref="BQ200:BR200" si="1444">SUM(BQ188:BQ199)</f>
        <v>0</v>
      </c>
      <c r="BR200" s="34">
        <f t="shared" si="1444"/>
        <v>0</v>
      </c>
      <c r="BS200" s="36"/>
      <c r="BT200" s="35">
        <f t="shared" ref="BT200:BU200" si="1445">SUM(BT188:BT199)</f>
        <v>72.325140000000005</v>
      </c>
      <c r="BU200" s="34">
        <f t="shared" si="1445"/>
        <v>1064.7850000000001</v>
      </c>
      <c r="BV200" s="36"/>
      <c r="BW200" s="35">
        <f t="shared" ref="BW200:BX200" si="1446">SUM(BW188:BW199)</f>
        <v>0</v>
      </c>
      <c r="BX200" s="34">
        <f t="shared" si="1446"/>
        <v>0</v>
      </c>
      <c r="BY200" s="36"/>
      <c r="BZ200" s="35">
        <f t="shared" ref="BZ200:CA200" si="1447">SUM(BZ188:BZ199)</f>
        <v>0</v>
      </c>
      <c r="CA200" s="34">
        <f t="shared" si="1447"/>
        <v>0</v>
      </c>
      <c r="CB200" s="36"/>
      <c r="CC200" s="35">
        <f t="shared" ref="CC200:CD200" si="1448">SUM(CC188:CC199)</f>
        <v>0</v>
      </c>
      <c r="CD200" s="34">
        <f t="shared" si="1448"/>
        <v>0</v>
      </c>
      <c r="CE200" s="36"/>
      <c r="CF200" s="35">
        <f t="shared" ref="CF200:CG200" si="1449">SUM(CF188:CF199)</f>
        <v>0</v>
      </c>
      <c r="CG200" s="34">
        <f t="shared" si="1449"/>
        <v>0</v>
      </c>
      <c r="CH200" s="36"/>
      <c r="CI200" s="35">
        <f t="shared" ref="CI200:CJ200" si="1450">SUM(CI188:CI199)</f>
        <v>0.24775000000000003</v>
      </c>
      <c r="CJ200" s="34">
        <f t="shared" si="1450"/>
        <v>2.8120000000000003</v>
      </c>
      <c r="CK200" s="36"/>
      <c r="CL200" s="35">
        <f t="shared" ref="CL200:CM200" si="1451">SUM(CL188:CL199)</f>
        <v>0</v>
      </c>
      <c r="CM200" s="34">
        <f t="shared" si="1451"/>
        <v>0</v>
      </c>
      <c r="CN200" s="36"/>
      <c r="CO200" s="35">
        <f t="shared" ref="CO200:CP200" si="1452">SUM(CO188:CO199)</f>
        <v>25.419</v>
      </c>
      <c r="CP200" s="34">
        <f t="shared" si="1452"/>
        <v>487.92</v>
      </c>
      <c r="CQ200" s="36"/>
      <c r="CR200" s="35">
        <f t="shared" ref="CR200:CS200" si="1453">SUM(CR188:CR199)</f>
        <v>0</v>
      </c>
      <c r="CS200" s="34">
        <f t="shared" si="1453"/>
        <v>0</v>
      </c>
      <c r="CT200" s="36"/>
      <c r="CU200" s="35">
        <f t="shared" ref="CU200:CV200" si="1454">SUM(CU188:CU199)</f>
        <v>0</v>
      </c>
      <c r="CV200" s="34">
        <f t="shared" si="1454"/>
        <v>0</v>
      </c>
      <c r="CW200" s="36"/>
      <c r="CX200" s="35">
        <f t="shared" ref="CX200:CY200" si="1455">SUM(CX188:CX199)</f>
        <v>0</v>
      </c>
      <c r="CY200" s="34">
        <f t="shared" si="1455"/>
        <v>0</v>
      </c>
      <c r="CZ200" s="36"/>
      <c r="DA200" s="35">
        <f t="shared" ref="DA200:DB200" si="1456">SUM(DA188:DA199)</f>
        <v>0</v>
      </c>
      <c r="DB200" s="34">
        <f t="shared" si="1456"/>
        <v>0</v>
      </c>
      <c r="DC200" s="36"/>
      <c r="DD200" s="35">
        <f t="shared" ref="DD200:DE200" si="1457">SUM(DD188:DD199)</f>
        <v>0</v>
      </c>
      <c r="DE200" s="34">
        <f t="shared" si="1457"/>
        <v>0</v>
      </c>
      <c r="DF200" s="36"/>
      <c r="DG200" s="35">
        <f t="shared" ref="DG200:DH200" si="1458">SUM(DG188:DG199)</f>
        <v>0</v>
      </c>
      <c r="DH200" s="34">
        <f t="shared" si="1458"/>
        <v>0</v>
      </c>
      <c r="DI200" s="36"/>
      <c r="DJ200" s="35">
        <f t="shared" ref="DJ200:DK200" si="1459">SUM(DJ188:DJ199)</f>
        <v>0</v>
      </c>
      <c r="DK200" s="34">
        <f t="shared" si="1459"/>
        <v>0</v>
      </c>
      <c r="DL200" s="36"/>
      <c r="DM200" s="35">
        <f t="shared" ref="DM200:DN200" si="1460">SUM(DM188:DM199)</f>
        <v>0</v>
      </c>
      <c r="DN200" s="34">
        <f t="shared" si="1460"/>
        <v>0</v>
      </c>
      <c r="DO200" s="36"/>
      <c r="DP200" s="35">
        <f t="shared" ref="DP200:DQ200" si="1461">SUM(DP188:DP199)</f>
        <v>0</v>
      </c>
      <c r="DQ200" s="34">
        <f t="shared" si="1461"/>
        <v>0</v>
      </c>
      <c r="DR200" s="36"/>
      <c r="DS200" s="35">
        <f t="shared" ref="DS200:DT200" si="1462">SUM(DS188:DS199)</f>
        <v>8.0000000000000002E-3</v>
      </c>
      <c r="DT200" s="34">
        <f t="shared" si="1462"/>
        <v>7.0000000000000007E-2</v>
      </c>
      <c r="DU200" s="36"/>
      <c r="DV200" s="35">
        <f t="shared" ref="DV200:DW200" si="1463">SUM(DV188:DV199)</f>
        <v>0</v>
      </c>
      <c r="DW200" s="34">
        <f t="shared" si="1463"/>
        <v>0</v>
      </c>
      <c r="DX200" s="36"/>
      <c r="DY200" s="35">
        <f t="shared" ref="DY200:DZ200" si="1464">SUM(DY188:DY199)</f>
        <v>229.26039999999998</v>
      </c>
      <c r="DZ200" s="34">
        <f t="shared" si="1464"/>
        <v>3500.1270000000004</v>
      </c>
      <c r="EA200" s="36"/>
      <c r="EB200" s="35">
        <f t="shared" ref="EB200:EC200" si="1465">SUM(EB188:EB199)</f>
        <v>0</v>
      </c>
      <c r="EC200" s="34">
        <f t="shared" si="1465"/>
        <v>0</v>
      </c>
      <c r="ED200" s="36"/>
      <c r="EE200" s="35">
        <f t="shared" ref="EE200:EF200" si="1466">SUM(EE188:EE199)</f>
        <v>175.73439999999999</v>
      </c>
      <c r="EF200" s="34">
        <f t="shared" si="1466"/>
        <v>2888.6090000000004</v>
      </c>
      <c r="EG200" s="36"/>
      <c r="EH200" s="35">
        <f t="shared" ref="EH200:EI200" si="1467">SUM(EH188:EH199)</f>
        <v>0</v>
      </c>
      <c r="EI200" s="34">
        <f t="shared" si="1467"/>
        <v>0</v>
      </c>
      <c r="EJ200" s="36"/>
      <c r="EK200" s="35">
        <f t="shared" ref="EK200:EL200" si="1468">SUM(EK188:EK199)</f>
        <v>0</v>
      </c>
      <c r="EL200" s="34">
        <f t="shared" si="1468"/>
        <v>0</v>
      </c>
      <c r="EM200" s="36"/>
      <c r="EN200" s="35">
        <f t="shared" ref="EN200:EO200" si="1469">SUM(EN188:EN199)</f>
        <v>0</v>
      </c>
      <c r="EO200" s="34">
        <f t="shared" si="1469"/>
        <v>0</v>
      </c>
      <c r="EP200" s="36"/>
      <c r="EQ200" s="35">
        <f t="shared" ref="EQ200:ER200" si="1470">SUM(EQ188:EQ199)</f>
        <v>0</v>
      </c>
      <c r="ER200" s="34">
        <f t="shared" si="1470"/>
        <v>0</v>
      </c>
      <c r="ES200" s="36"/>
      <c r="ET200" s="35">
        <f t="shared" ref="ET200:EU200" si="1471">SUM(ET188:ET199)</f>
        <v>2.0569999999999999</v>
      </c>
      <c r="EU200" s="34">
        <f t="shared" si="1471"/>
        <v>31.95</v>
      </c>
      <c r="EV200" s="36"/>
      <c r="EW200" s="35">
        <f t="shared" ref="EW200:EX200" si="1472">SUM(EW188:EW199)</f>
        <v>0</v>
      </c>
      <c r="EX200" s="34">
        <f t="shared" si="1472"/>
        <v>0</v>
      </c>
      <c r="EY200" s="36"/>
      <c r="EZ200" s="35">
        <f t="shared" ref="EZ200:FA200" si="1473">SUM(EZ188:EZ199)</f>
        <v>1009.2942899999999</v>
      </c>
      <c r="FA200" s="34">
        <f t="shared" si="1473"/>
        <v>19973.031000000003</v>
      </c>
      <c r="FB200" s="36"/>
      <c r="FC200" s="35">
        <f t="shared" ref="FC200:FD200" si="1474">SUM(FC188:FC199)</f>
        <v>620.43714999999986</v>
      </c>
      <c r="FD200" s="34">
        <f t="shared" si="1474"/>
        <v>11052.293999999998</v>
      </c>
      <c r="FE200" s="36"/>
      <c r="FF200" s="35">
        <f t="shared" ref="FF200:FG200" si="1475">SUM(FF188:FF199)</f>
        <v>0</v>
      </c>
      <c r="FG200" s="34">
        <f t="shared" si="1475"/>
        <v>0</v>
      </c>
      <c r="FH200" s="36"/>
      <c r="FI200" s="35">
        <f t="shared" ref="FI200:FJ200" si="1476">SUM(FI188:FI199)</f>
        <v>0</v>
      </c>
      <c r="FJ200" s="34">
        <f t="shared" si="1476"/>
        <v>0</v>
      </c>
      <c r="FK200" s="36"/>
      <c r="FL200" s="35">
        <f t="shared" ref="FL200:FM200" si="1477">SUM(FL188:FL199)</f>
        <v>0</v>
      </c>
      <c r="FM200" s="34">
        <f t="shared" si="1477"/>
        <v>0</v>
      </c>
      <c r="FN200" s="36"/>
      <c r="FO200" s="35">
        <f t="shared" ref="FO200:FP200" si="1478">SUM(FO188:FO199)</f>
        <v>0</v>
      </c>
      <c r="FP200" s="34">
        <f t="shared" si="1478"/>
        <v>0</v>
      </c>
      <c r="FQ200" s="36"/>
      <c r="FR200" s="35">
        <f t="shared" ref="FR200:FS200" si="1479">SUM(FR188:FR199)</f>
        <v>0</v>
      </c>
      <c r="FS200" s="34">
        <f t="shared" si="1479"/>
        <v>0</v>
      </c>
      <c r="FT200" s="36"/>
      <c r="FU200" s="35">
        <f t="shared" ref="FU200:FV200" si="1480">SUM(FU188:FU199)</f>
        <v>0</v>
      </c>
      <c r="FV200" s="34">
        <f t="shared" si="1480"/>
        <v>0</v>
      </c>
      <c r="FW200" s="36"/>
      <c r="FX200" s="35">
        <f t="shared" ref="FX200:FY200" si="1481">SUM(FX188:FX199)</f>
        <v>0.15</v>
      </c>
      <c r="FY200" s="34">
        <f t="shared" si="1481"/>
        <v>2.0299999999999998</v>
      </c>
      <c r="FZ200" s="36"/>
      <c r="GA200" s="35">
        <f t="shared" ref="GA200:GB200" si="1482">SUM(GA188:GA199)</f>
        <v>0</v>
      </c>
      <c r="GB200" s="34">
        <f t="shared" si="1482"/>
        <v>0</v>
      </c>
      <c r="GC200" s="36"/>
      <c r="GD200" s="35">
        <f t="shared" ref="GD200:GE200" si="1483">SUM(GD188:GD199)</f>
        <v>0</v>
      </c>
      <c r="GE200" s="34">
        <f t="shared" si="1483"/>
        <v>0</v>
      </c>
      <c r="GF200" s="36"/>
      <c r="GG200" s="35">
        <f t="shared" ref="GG200:GH200" si="1484">SUM(GG188:GG199)</f>
        <v>0</v>
      </c>
      <c r="GH200" s="34">
        <f t="shared" si="1484"/>
        <v>0</v>
      </c>
      <c r="GI200" s="36"/>
      <c r="GJ200" s="35">
        <f t="shared" ref="GJ200:GK200" si="1485">SUM(GJ188:GJ199)</f>
        <v>0</v>
      </c>
      <c r="GK200" s="34">
        <f t="shared" si="1485"/>
        <v>0</v>
      </c>
      <c r="GL200" s="36"/>
      <c r="GM200" s="35">
        <f t="shared" ref="GM200:GN200" si="1486">SUM(GM188:GM199)</f>
        <v>0.11700000000000001</v>
      </c>
      <c r="GN200" s="34">
        <f t="shared" si="1486"/>
        <v>4.17</v>
      </c>
      <c r="GO200" s="36"/>
      <c r="GP200" s="35">
        <f t="shared" ref="GP200:GQ200" si="1487">SUM(GP188:GP199)</f>
        <v>0</v>
      </c>
      <c r="GQ200" s="34">
        <f t="shared" si="1487"/>
        <v>0</v>
      </c>
      <c r="GR200" s="36"/>
      <c r="GS200" s="35">
        <f t="shared" ref="GS200:GT200" si="1488">SUM(GS188:GS199)</f>
        <v>0</v>
      </c>
      <c r="GT200" s="34">
        <f t="shared" si="1488"/>
        <v>0</v>
      </c>
      <c r="GU200" s="36"/>
      <c r="GV200" s="35">
        <f t="shared" ref="GV200:GW200" si="1489">SUM(GV188:GV199)</f>
        <v>0.22289</v>
      </c>
      <c r="GW200" s="34">
        <f t="shared" si="1489"/>
        <v>4.5510000000000002</v>
      </c>
      <c r="GX200" s="36"/>
      <c r="GY200" s="35">
        <f t="shared" ref="GY200:GZ200" si="1490">SUM(GY188:GY199)</f>
        <v>0</v>
      </c>
      <c r="GZ200" s="34">
        <f t="shared" si="1490"/>
        <v>0</v>
      </c>
      <c r="HA200" s="36"/>
      <c r="HB200" s="35">
        <f t="shared" ref="HB200:HC200" si="1491">SUM(HB188:HB199)</f>
        <v>0</v>
      </c>
      <c r="HC200" s="34">
        <f t="shared" si="1491"/>
        <v>0</v>
      </c>
      <c r="HD200" s="36"/>
      <c r="HE200" s="35">
        <f t="shared" ref="HE200:HF200" si="1492">SUM(HE188:HE199)</f>
        <v>0</v>
      </c>
      <c r="HF200" s="34">
        <f t="shared" si="1492"/>
        <v>0</v>
      </c>
      <c r="HG200" s="36"/>
      <c r="HH200" s="35">
        <f t="shared" ref="HH200:HI200" si="1493">SUM(HH188:HH199)</f>
        <v>0</v>
      </c>
      <c r="HI200" s="34">
        <f t="shared" si="1493"/>
        <v>0</v>
      </c>
      <c r="HJ200" s="36"/>
      <c r="HK200" s="35">
        <f t="shared" ref="HK200:HL200" si="1494">SUM(HK188:HK199)</f>
        <v>38.006</v>
      </c>
      <c r="HL200" s="34">
        <f t="shared" si="1494"/>
        <v>738.55099999999993</v>
      </c>
      <c r="HM200" s="36"/>
      <c r="HN200" s="35">
        <f t="shared" ref="HN200:HO200" si="1495">SUM(HN188:HN199)</f>
        <v>0</v>
      </c>
      <c r="HO200" s="34">
        <f t="shared" si="1495"/>
        <v>0</v>
      </c>
      <c r="HP200" s="36"/>
      <c r="HQ200" s="35">
        <f t="shared" ref="HQ200:HR200" si="1496">SUM(HQ188:HQ199)</f>
        <v>0</v>
      </c>
      <c r="HR200" s="34">
        <f t="shared" si="1496"/>
        <v>0</v>
      </c>
      <c r="HS200" s="36"/>
      <c r="HT200" s="35">
        <f t="shared" ref="HT200:HU200" si="1497">SUM(HT188:HT199)</f>
        <v>0.67999999999999994</v>
      </c>
      <c r="HU200" s="34">
        <f t="shared" si="1497"/>
        <v>13.792999999999999</v>
      </c>
      <c r="HV200" s="36"/>
      <c r="HW200" s="35">
        <f t="shared" ref="HW200:HX200" si="1498">SUM(HW188:HW199)</f>
        <v>0</v>
      </c>
      <c r="HX200" s="34">
        <f t="shared" si="1498"/>
        <v>0</v>
      </c>
      <c r="HY200" s="36"/>
      <c r="HZ200" s="35">
        <f t="shared" ref="HZ200:IA200" si="1499">SUM(HZ188:HZ199)</f>
        <v>0</v>
      </c>
      <c r="IA200" s="34">
        <f t="shared" si="1499"/>
        <v>0</v>
      </c>
      <c r="IB200" s="36"/>
      <c r="IC200" s="35">
        <f t="shared" ref="IC200:ID200" si="1500">SUM(IC188:IC199)</f>
        <v>0.52600999999999998</v>
      </c>
      <c r="ID200" s="34">
        <f t="shared" si="1500"/>
        <v>8.7509999999999994</v>
      </c>
      <c r="IE200" s="36"/>
      <c r="IF200" s="35">
        <f t="shared" ref="IF200:IG200" si="1501">SUM(IF188:IF199)</f>
        <v>0</v>
      </c>
      <c r="IG200" s="34">
        <f t="shared" si="1501"/>
        <v>0</v>
      </c>
      <c r="IH200" s="36"/>
      <c r="II200" s="35">
        <f t="shared" ref="II200:IJ200" si="1502">SUM(II188:II199)</f>
        <v>0.56169000000000002</v>
      </c>
      <c r="IJ200" s="34">
        <f t="shared" si="1502"/>
        <v>34.552</v>
      </c>
      <c r="IK200" s="36"/>
      <c r="IL200" s="35">
        <f t="shared" ref="IL200:IM200" si="1503">SUM(IL188:IL199)</f>
        <v>1.7999999999999999E-2</v>
      </c>
      <c r="IM200" s="34">
        <f t="shared" si="1503"/>
        <v>0.1</v>
      </c>
      <c r="IN200" s="36"/>
      <c r="IO200" s="35">
        <f t="shared" ref="IO200:IP200" si="1504">SUM(IO188:IO199)</f>
        <v>0</v>
      </c>
      <c r="IP200" s="34">
        <f t="shared" si="1504"/>
        <v>0</v>
      </c>
      <c r="IQ200" s="36"/>
      <c r="IR200" s="35">
        <f t="shared" ref="IR200:IS200" si="1505">SUM(IR188:IR199)</f>
        <v>0</v>
      </c>
      <c r="IS200" s="34">
        <f t="shared" si="1505"/>
        <v>0</v>
      </c>
      <c r="IT200" s="36"/>
      <c r="IU200" s="35">
        <f t="shared" ref="IU200:IV200" si="1506">SUM(IU188:IU199)</f>
        <v>39.911709999999999</v>
      </c>
      <c r="IV200" s="34">
        <f t="shared" si="1506"/>
        <v>704.34500000000003</v>
      </c>
      <c r="IW200" s="36"/>
      <c r="IX200" s="35">
        <f t="shared" ref="IX200:IY200" si="1507">SUM(IX188:IX199)</f>
        <v>79.179999999999993</v>
      </c>
      <c r="IY200" s="34">
        <f t="shared" si="1507"/>
        <v>1434.125</v>
      </c>
      <c r="IZ200" s="36"/>
      <c r="JA200" s="35">
        <f t="shared" si="1405"/>
        <v>6018.3663600000009</v>
      </c>
      <c r="JB200" s="36">
        <f t="shared" si="1406"/>
        <v>104712.79700000002</v>
      </c>
    </row>
    <row r="201" spans="1:262" ht="15" customHeight="1" x14ac:dyDescent="0.3">
      <c r="A201" s="43">
        <v>2019</v>
      </c>
      <c r="B201" s="44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0</v>
      </c>
      <c r="P201" s="5">
        <v>0</v>
      </c>
      <c r="Q201" s="8">
        <v>0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0</v>
      </c>
      <c r="Y201" s="5">
        <v>0</v>
      </c>
      <c r="Z201" s="8">
        <v>0</v>
      </c>
      <c r="AA201" s="6">
        <v>0</v>
      </c>
      <c r="AB201" s="5">
        <v>0</v>
      </c>
      <c r="AC201" s="8">
        <v>0</v>
      </c>
      <c r="AD201" s="6">
        <v>411.14878999999996</v>
      </c>
      <c r="AE201" s="5">
        <v>6017.3940000000002</v>
      </c>
      <c r="AF201" s="8">
        <f t="shared" ref="AF201" si="1508">AE201/AD201*1000</f>
        <v>14635.562955201694</v>
      </c>
      <c r="AG201" s="6">
        <v>0</v>
      </c>
      <c r="AH201" s="5">
        <v>0</v>
      </c>
      <c r="AI201" s="8">
        <v>0</v>
      </c>
      <c r="AJ201" s="6">
        <v>0</v>
      </c>
      <c r="AK201" s="5">
        <v>0</v>
      </c>
      <c r="AL201" s="8">
        <v>0</v>
      </c>
      <c r="AM201" s="6">
        <v>0</v>
      </c>
      <c r="AN201" s="5">
        <v>0</v>
      </c>
      <c r="AO201" s="8"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f t="shared" ref="BD201:BD212" si="1509">IF(BB201=0,0,BC201/BB201*1000)</f>
        <v>0</v>
      </c>
      <c r="BE201" s="6">
        <v>0</v>
      </c>
      <c r="BF201" s="5">
        <v>0</v>
      </c>
      <c r="BG201" s="8">
        <v>0</v>
      </c>
      <c r="BH201" s="6">
        <v>0</v>
      </c>
      <c r="BI201" s="5">
        <v>0</v>
      </c>
      <c r="BJ201" s="8">
        <v>0</v>
      </c>
      <c r="BK201" s="6">
        <v>0</v>
      </c>
      <c r="BL201" s="5">
        <v>0</v>
      </c>
      <c r="BM201" s="8">
        <f t="shared" ref="BM201:BM212" si="1510">IF(BK201=0,0,BL201/BK201*1000)</f>
        <v>0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38.591760000000001</v>
      </c>
      <c r="BU201" s="5">
        <v>554.78800000000001</v>
      </c>
      <c r="BV201" s="8">
        <f t="shared" ref="BV201" si="1511">BU201/BT201*1000</f>
        <v>14375.814940806016</v>
      </c>
      <c r="BW201" s="6">
        <v>0</v>
      </c>
      <c r="BX201" s="5">
        <v>0</v>
      </c>
      <c r="BY201" s="8">
        <f t="shared" ref="BY201:BY212" si="1512">IF(BW201=0,0,BX201/BW201*1000)</f>
        <v>0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>
        <v>0</v>
      </c>
      <c r="CG201" s="5">
        <v>0</v>
      </c>
      <c r="CH201" s="8">
        <v>0</v>
      </c>
      <c r="CI201" s="6">
        <v>0</v>
      </c>
      <c r="CJ201" s="5">
        <v>0</v>
      </c>
      <c r="CK201" s="8">
        <v>0</v>
      </c>
      <c r="CL201" s="6">
        <v>0</v>
      </c>
      <c r="CM201" s="5">
        <v>0</v>
      </c>
      <c r="CN201" s="8">
        <v>0</v>
      </c>
      <c r="CO201" s="6">
        <v>0</v>
      </c>
      <c r="CP201" s="5">
        <v>0</v>
      </c>
      <c r="CQ201" s="8">
        <v>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v>0</v>
      </c>
      <c r="DH201" s="5">
        <v>0</v>
      </c>
      <c r="DI201" s="8">
        <v>0</v>
      </c>
      <c r="DJ201" s="6">
        <v>0</v>
      </c>
      <c r="DK201" s="5">
        <v>0</v>
      </c>
      <c r="DL201" s="8">
        <v>0</v>
      </c>
      <c r="DM201" s="6">
        <v>0</v>
      </c>
      <c r="DN201" s="5">
        <v>0</v>
      </c>
      <c r="DO201" s="8">
        <v>0</v>
      </c>
      <c r="DP201" s="6">
        <v>0</v>
      </c>
      <c r="DQ201" s="5">
        <v>0</v>
      </c>
      <c r="DR201" s="8">
        <v>0</v>
      </c>
      <c r="DS201" s="6">
        <v>0</v>
      </c>
      <c r="DT201" s="5">
        <v>0</v>
      </c>
      <c r="DU201" s="8">
        <v>0</v>
      </c>
      <c r="DV201" s="6">
        <v>0</v>
      </c>
      <c r="DW201" s="5">
        <v>0</v>
      </c>
      <c r="DX201" s="8">
        <v>0</v>
      </c>
      <c r="DY201" s="6">
        <v>2.2991799999999998</v>
      </c>
      <c r="DZ201" s="5">
        <v>45.423000000000002</v>
      </c>
      <c r="EA201" s="8">
        <f t="shared" ref="EA201" si="1513">DZ201/DY201*1000</f>
        <v>19756.173940274362</v>
      </c>
      <c r="EB201" s="6">
        <v>0</v>
      </c>
      <c r="EC201" s="5">
        <v>0</v>
      </c>
      <c r="ED201" s="8">
        <v>0</v>
      </c>
      <c r="EE201" s="6">
        <v>0</v>
      </c>
      <c r="EF201" s="5">
        <v>0</v>
      </c>
      <c r="EG201" s="8">
        <v>0</v>
      </c>
      <c r="EH201" s="6">
        <v>0</v>
      </c>
      <c r="EI201" s="5">
        <v>0</v>
      </c>
      <c r="EJ201" s="8">
        <v>0</v>
      </c>
      <c r="EK201" s="6">
        <v>0</v>
      </c>
      <c r="EL201" s="5">
        <v>0</v>
      </c>
      <c r="EM201" s="8">
        <v>0</v>
      </c>
      <c r="EN201" s="6">
        <v>0</v>
      </c>
      <c r="EO201" s="5">
        <v>0</v>
      </c>
      <c r="EP201" s="8">
        <v>0</v>
      </c>
      <c r="EQ201" s="6">
        <v>0</v>
      </c>
      <c r="ER201" s="5">
        <v>0</v>
      </c>
      <c r="ES201" s="8">
        <v>0</v>
      </c>
      <c r="ET201" s="6">
        <v>0</v>
      </c>
      <c r="EU201" s="5">
        <v>0</v>
      </c>
      <c r="EV201" s="8">
        <v>0</v>
      </c>
      <c r="EW201" s="6">
        <v>0</v>
      </c>
      <c r="EX201" s="5">
        <v>0</v>
      </c>
      <c r="EY201" s="8">
        <v>0</v>
      </c>
      <c r="EZ201" s="6">
        <v>65.645330000000001</v>
      </c>
      <c r="FA201" s="5">
        <v>1012.259</v>
      </c>
      <c r="FB201" s="8">
        <f t="shared" ref="FB201" si="1514">FA201/EZ201*1000</f>
        <v>15420.122040669152</v>
      </c>
      <c r="FC201" s="6">
        <v>41.885390000000001</v>
      </c>
      <c r="FD201" s="5">
        <v>696.32799999999997</v>
      </c>
      <c r="FE201" s="8">
        <f t="shared" ref="FE201" si="1515">FD201/FC201*1000</f>
        <v>16624.603471520735</v>
      </c>
      <c r="FF201" s="6">
        <v>0</v>
      </c>
      <c r="FG201" s="5">
        <v>0</v>
      </c>
      <c r="FH201" s="8">
        <v>0</v>
      </c>
      <c r="FI201" s="6">
        <v>0</v>
      </c>
      <c r="FJ201" s="5">
        <v>0</v>
      </c>
      <c r="FK201" s="8">
        <v>0</v>
      </c>
      <c r="FL201" s="6">
        <v>0</v>
      </c>
      <c r="FM201" s="5">
        <v>0</v>
      </c>
      <c r="FN201" s="8">
        <v>0</v>
      </c>
      <c r="FO201" s="6">
        <v>0</v>
      </c>
      <c r="FP201" s="5">
        <v>0</v>
      </c>
      <c r="FQ201" s="8">
        <v>0</v>
      </c>
      <c r="FR201" s="6">
        <v>0</v>
      </c>
      <c r="FS201" s="5">
        <v>0</v>
      </c>
      <c r="FT201" s="8">
        <v>0</v>
      </c>
      <c r="FU201" s="6">
        <v>0</v>
      </c>
      <c r="FV201" s="5">
        <v>0</v>
      </c>
      <c r="FW201" s="8">
        <v>0</v>
      </c>
      <c r="FX201" s="6">
        <v>0</v>
      </c>
      <c r="FY201" s="5">
        <v>0</v>
      </c>
      <c r="FZ201" s="8">
        <v>0</v>
      </c>
      <c r="GA201" s="6">
        <v>0</v>
      </c>
      <c r="GB201" s="5">
        <v>0</v>
      </c>
      <c r="GC201" s="8">
        <v>0</v>
      </c>
      <c r="GD201" s="6">
        <v>0</v>
      </c>
      <c r="GE201" s="5">
        <v>0</v>
      </c>
      <c r="GF201" s="8">
        <v>0</v>
      </c>
      <c r="GG201" s="6">
        <v>0</v>
      </c>
      <c r="GH201" s="5">
        <v>0</v>
      </c>
      <c r="GI201" s="8">
        <v>0</v>
      </c>
      <c r="GJ201" s="6">
        <v>0</v>
      </c>
      <c r="GK201" s="5">
        <v>0</v>
      </c>
      <c r="GL201" s="8">
        <v>0</v>
      </c>
      <c r="GM201" s="6">
        <v>0</v>
      </c>
      <c r="GN201" s="5">
        <v>0</v>
      </c>
      <c r="GO201" s="8">
        <v>0</v>
      </c>
      <c r="GP201" s="6">
        <v>0</v>
      </c>
      <c r="GQ201" s="5">
        <v>0</v>
      </c>
      <c r="GR201" s="8">
        <v>0</v>
      </c>
      <c r="GS201" s="6">
        <v>0</v>
      </c>
      <c r="GT201" s="5">
        <v>0</v>
      </c>
      <c r="GU201" s="8">
        <v>0</v>
      </c>
      <c r="GV201" s="6">
        <v>0</v>
      </c>
      <c r="GW201" s="5">
        <v>0</v>
      </c>
      <c r="GX201" s="8">
        <v>0</v>
      </c>
      <c r="GY201" s="6">
        <v>0</v>
      </c>
      <c r="GZ201" s="5">
        <v>0</v>
      </c>
      <c r="HA201" s="8">
        <v>0</v>
      </c>
      <c r="HB201" s="6">
        <v>0</v>
      </c>
      <c r="HC201" s="5">
        <v>0</v>
      </c>
      <c r="HD201" s="8">
        <v>0</v>
      </c>
      <c r="HE201" s="6">
        <v>0</v>
      </c>
      <c r="HF201" s="5">
        <v>0</v>
      </c>
      <c r="HG201" s="8">
        <v>0</v>
      </c>
      <c r="HH201" s="6">
        <v>0</v>
      </c>
      <c r="HI201" s="5">
        <v>0</v>
      </c>
      <c r="HJ201" s="8">
        <v>0</v>
      </c>
      <c r="HK201" s="6">
        <v>0</v>
      </c>
      <c r="HL201" s="5">
        <v>0</v>
      </c>
      <c r="HM201" s="8">
        <v>0</v>
      </c>
      <c r="HN201" s="6">
        <v>0</v>
      </c>
      <c r="HO201" s="5">
        <v>0</v>
      </c>
      <c r="HP201" s="8">
        <v>0</v>
      </c>
      <c r="HQ201" s="6">
        <v>0</v>
      </c>
      <c r="HR201" s="5">
        <v>0</v>
      </c>
      <c r="HS201" s="8">
        <v>0</v>
      </c>
      <c r="HT201" s="6">
        <v>0</v>
      </c>
      <c r="HU201" s="5">
        <v>0</v>
      </c>
      <c r="HV201" s="8">
        <v>0</v>
      </c>
      <c r="HW201" s="6">
        <v>0</v>
      </c>
      <c r="HX201" s="5">
        <v>0</v>
      </c>
      <c r="HY201" s="8">
        <v>0</v>
      </c>
      <c r="HZ201" s="6">
        <v>0</v>
      </c>
      <c r="IA201" s="5">
        <v>0</v>
      </c>
      <c r="IB201" s="8">
        <v>0</v>
      </c>
      <c r="IC201" s="6">
        <v>1.9199999999999998E-2</v>
      </c>
      <c r="ID201" s="5">
        <v>0.32600000000000001</v>
      </c>
      <c r="IE201" s="8">
        <f t="shared" ref="IE201" si="1516">ID201/IC201*1000</f>
        <v>16979.166666666668</v>
      </c>
      <c r="IF201" s="6">
        <v>0</v>
      </c>
      <c r="IG201" s="5">
        <v>0</v>
      </c>
      <c r="IH201" s="8">
        <v>0</v>
      </c>
      <c r="II201" s="6">
        <v>0</v>
      </c>
      <c r="IJ201" s="5">
        <v>0</v>
      </c>
      <c r="IK201" s="8">
        <v>0</v>
      </c>
      <c r="IL201" s="6">
        <v>0</v>
      </c>
      <c r="IM201" s="5">
        <v>0</v>
      </c>
      <c r="IN201" s="8">
        <v>0</v>
      </c>
      <c r="IO201" s="6">
        <v>0</v>
      </c>
      <c r="IP201" s="5">
        <v>0</v>
      </c>
      <c r="IQ201" s="8">
        <v>0</v>
      </c>
      <c r="IR201" s="6">
        <v>0</v>
      </c>
      <c r="IS201" s="5">
        <v>0</v>
      </c>
      <c r="IT201" s="8">
        <v>0</v>
      </c>
      <c r="IU201" s="6">
        <v>0.47887999999999997</v>
      </c>
      <c r="IV201" s="5">
        <v>13.686</v>
      </c>
      <c r="IW201" s="8">
        <f t="shared" ref="IW201" si="1517">IV201/IU201*1000</f>
        <v>28579.184764450387</v>
      </c>
      <c r="IX201" s="6">
        <v>1.7674300000000001</v>
      </c>
      <c r="IY201" s="5">
        <v>31.007999999999999</v>
      </c>
      <c r="IZ201" s="8">
        <f t="shared" ref="IZ201" si="1518">IY201/IX201*1000</f>
        <v>17544.117730263715</v>
      </c>
      <c r="JA201" s="6">
        <f t="shared" ref="JA201:JA213" si="1519">SUM(C201,F201,I201,L201,R201,U201,X201,AD201,AM201,AP201,AS201,AV201,AY201,BE201,BH201,BN201,BQ201,CC201,CL201,CO201,CR201,CU201,CX201,DD201,DG201,DJ201,DM201,DP201,DS201,DV201,DY201,EB201,EE201,EH201,EQ201,ET201,EW201,EZ201,FC201,FF201,FI201,FL201,FO201,FR201,FU201,FX201,GA201,GG201,GM201,GV201,GY201,HB201,HE201,HH201,HK201,HN201,BT201,HQ201,HT201,HW201,HZ201,IC201,IF201,II201,IL201,IO201,IR201,IU201,IX201+AJ201+CF201+DA201)+GD201+GJ201+GS201+BZ201+CI201+AA201+AG201</f>
        <v>561.83595999999989</v>
      </c>
      <c r="JB201" s="8">
        <f t="shared" ref="JB201:JB213" si="1520">SUM(D201,G201,J201,M201,S201,V201,Y201,AE201,AN201,AQ201,AT201,AW201,AZ201,BF201,BI201,BO201,BR201,CD201,CM201,CP201,CS201,CV201,CY201,DE201,DH201,DK201,DN201,DQ201,DT201,DW201,DZ201,EC201,EF201,EI201,ER201,EU201,EX201,FA201,FD201,FG201,FJ201,FM201,FP201,FS201,FV201,FY201,GB201,GH201,GN201,GW201,GZ201,HC201,HF201,HI201,HL201,HO201,BU201,HR201,HU201,HX201,IA201,ID201,IG201,IJ201,IM201,IP201,IS201,IV201,IY201+AK201+CG201+DB201)+GE201+GK201+GT201+CA201+CJ201+AB201+AH201</f>
        <v>8371.2119999999995</v>
      </c>
    </row>
    <row r="202" spans="1:262" ht="15" customHeight="1" x14ac:dyDescent="0.3">
      <c r="A202" s="43">
        <v>2019</v>
      </c>
      <c r="B202" s="44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0</v>
      </c>
      <c r="P202" s="5">
        <v>0</v>
      </c>
      <c r="Q202" s="8">
        <v>0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</v>
      </c>
      <c r="Y202" s="5">
        <v>0</v>
      </c>
      <c r="Z202" s="8">
        <v>0</v>
      </c>
      <c r="AA202" s="6">
        <v>0</v>
      </c>
      <c r="AB202" s="5">
        <v>0</v>
      </c>
      <c r="AC202" s="8">
        <v>0</v>
      </c>
      <c r="AD202" s="6">
        <v>287.94610999999998</v>
      </c>
      <c r="AE202" s="5">
        <v>4709.4210000000003</v>
      </c>
      <c r="AF202" s="8">
        <f t="shared" ref="AF202:AF212" si="1521">AE202/AD202*1000</f>
        <v>16355.21660632957</v>
      </c>
      <c r="AG202" s="6">
        <v>0</v>
      </c>
      <c r="AH202" s="5">
        <v>0</v>
      </c>
      <c r="AI202" s="8">
        <v>0</v>
      </c>
      <c r="AJ202" s="6">
        <v>0</v>
      </c>
      <c r="AK202" s="5">
        <v>0</v>
      </c>
      <c r="AL202" s="8">
        <v>0</v>
      </c>
      <c r="AM202" s="6">
        <v>0</v>
      </c>
      <c r="AN202" s="5">
        <v>0</v>
      </c>
      <c r="AO202" s="8"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7.0265500000000003</v>
      </c>
      <c r="AZ202" s="5">
        <v>124.809</v>
      </c>
      <c r="BA202" s="8">
        <f t="shared" ref="BA202:BA208" si="1522">AZ202/AY202*1000</f>
        <v>17762.486568799766</v>
      </c>
      <c r="BB202" s="6">
        <v>0</v>
      </c>
      <c r="BC202" s="5">
        <v>0</v>
      </c>
      <c r="BD202" s="8">
        <f t="shared" si="1509"/>
        <v>0</v>
      </c>
      <c r="BE202" s="6">
        <v>0</v>
      </c>
      <c r="BF202" s="5">
        <v>0</v>
      </c>
      <c r="BG202" s="8">
        <v>0</v>
      </c>
      <c r="BH202" s="6">
        <v>0</v>
      </c>
      <c r="BI202" s="5">
        <v>0</v>
      </c>
      <c r="BJ202" s="8">
        <v>0</v>
      </c>
      <c r="BK202" s="6">
        <v>0</v>
      </c>
      <c r="BL202" s="5">
        <v>0</v>
      </c>
      <c r="BM202" s="8">
        <f t="shared" si="1510"/>
        <v>0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10.895370000000002</v>
      </c>
      <c r="BU202" s="5">
        <v>134.32599999999999</v>
      </c>
      <c r="BV202" s="8">
        <f t="shared" ref="BV202:BV212" si="1523">BU202/BT202*1000</f>
        <v>12328.72311816854</v>
      </c>
      <c r="BW202" s="6">
        <v>0</v>
      </c>
      <c r="BX202" s="5">
        <v>0</v>
      </c>
      <c r="BY202" s="8">
        <f t="shared" si="1512"/>
        <v>0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>
        <v>0</v>
      </c>
      <c r="CG202" s="5">
        <v>0</v>
      </c>
      <c r="CH202" s="8">
        <v>0</v>
      </c>
      <c r="CI202" s="6">
        <v>0</v>
      </c>
      <c r="CJ202" s="5">
        <v>0</v>
      </c>
      <c r="CK202" s="8"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v>0</v>
      </c>
      <c r="DH202" s="5">
        <v>0</v>
      </c>
      <c r="DI202" s="8">
        <v>0</v>
      </c>
      <c r="DJ202" s="6">
        <v>0</v>
      </c>
      <c r="DK202" s="5">
        <v>0</v>
      </c>
      <c r="DL202" s="8">
        <v>0</v>
      </c>
      <c r="DM202" s="6">
        <v>0</v>
      </c>
      <c r="DN202" s="5">
        <v>0</v>
      </c>
      <c r="DO202" s="8">
        <v>0</v>
      </c>
      <c r="DP202" s="6">
        <v>0</v>
      </c>
      <c r="DQ202" s="5">
        <v>0</v>
      </c>
      <c r="DR202" s="8">
        <v>0</v>
      </c>
      <c r="DS202" s="6">
        <v>0</v>
      </c>
      <c r="DT202" s="5">
        <v>0</v>
      </c>
      <c r="DU202" s="8">
        <v>0</v>
      </c>
      <c r="DV202" s="6">
        <v>0</v>
      </c>
      <c r="DW202" s="5">
        <v>0</v>
      </c>
      <c r="DX202" s="8">
        <v>0</v>
      </c>
      <c r="DY202" s="6">
        <v>2.05193</v>
      </c>
      <c r="DZ202" s="5">
        <v>41.595999999999997</v>
      </c>
      <c r="EA202" s="8">
        <f t="shared" ref="EA202:EA212" si="1524">DZ202/DY202*1000</f>
        <v>20271.646693600658</v>
      </c>
      <c r="EB202" s="6">
        <v>0</v>
      </c>
      <c r="EC202" s="5">
        <v>0</v>
      </c>
      <c r="ED202" s="8">
        <v>0</v>
      </c>
      <c r="EE202" s="6">
        <v>0.02</v>
      </c>
      <c r="EF202" s="5">
        <v>0.7</v>
      </c>
      <c r="EG202" s="8">
        <f t="shared" ref="EG202:EG212" si="1525">EF202/EE202*1000</f>
        <v>35000</v>
      </c>
      <c r="EH202" s="6">
        <v>0</v>
      </c>
      <c r="EI202" s="5">
        <v>0</v>
      </c>
      <c r="EJ202" s="8">
        <v>0</v>
      </c>
      <c r="EK202" s="6">
        <v>0</v>
      </c>
      <c r="EL202" s="5">
        <v>0</v>
      </c>
      <c r="EM202" s="8">
        <v>0</v>
      </c>
      <c r="EN202" s="6">
        <v>0</v>
      </c>
      <c r="EO202" s="5">
        <v>0</v>
      </c>
      <c r="EP202" s="8">
        <v>0</v>
      </c>
      <c r="EQ202" s="6">
        <v>0</v>
      </c>
      <c r="ER202" s="5">
        <v>0</v>
      </c>
      <c r="ES202" s="8">
        <v>0</v>
      </c>
      <c r="ET202" s="6">
        <v>0</v>
      </c>
      <c r="EU202" s="5">
        <v>0</v>
      </c>
      <c r="EV202" s="8">
        <v>0</v>
      </c>
      <c r="EW202" s="6">
        <v>0</v>
      </c>
      <c r="EX202" s="5">
        <v>0</v>
      </c>
      <c r="EY202" s="8">
        <v>0</v>
      </c>
      <c r="EZ202" s="6">
        <v>15.938000000000001</v>
      </c>
      <c r="FA202" s="5">
        <v>251.34200000000001</v>
      </c>
      <c r="FB202" s="8">
        <f t="shared" ref="FB202:FB212" si="1526">FA202/EZ202*1000</f>
        <v>15769.983686786298</v>
      </c>
      <c r="FC202" s="6">
        <v>37.37303</v>
      </c>
      <c r="FD202" s="5">
        <v>618.87099999999998</v>
      </c>
      <c r="FE202" s="8">
        <f t="shared" ref="FE202:FE212" si="1527">FD202/FC202*1000</f>
        <v>16559.29422902023</v>
      </c>
      <c r="FF202" s="6">
        <v>0</v>
      </c>
      <c r="FG202" s="5">
        <v>0</v>
      </c>
      <c r="FH202" s="8">
        <v>0</v>
      </c>
      <c r="FI202" s="6">
        <v>0</v>
      </c>
      <c r="FJ202" s="5">
        <v>0</v>
      </c>
      <c r="FK202" s="8">
        <v>0</v>
      </c>
      <c r="FL202" s="6">
        <v>0</v>
      </c>
      <c r="FM202" s="5">
        <v>0</v>
      </c>
      <c r="FN202" s="8">
        <v>0</v>
      </c>
      <c r="FO202" s="6">
        <v>0</v>
      </c>
      <c r="FP202" s="5">
        <v>0</v>
      </c>
      <c r="FQ202" s="8">
        <v>0</v>
      </c>
      <c r="FR202" s="6">
        <v>0</v>
      </c>
      <c r="FS202" s="5">
        <v>0</v>
      </c>
      <c r="FT202" s="8">
        <v>0</v>
      </c>
      <c r="FU202" s="6">
        <v>0</v>
      </c>
      <c r="FV202" s="5">
        <v>0</v>
      </c>
      <c r="FW202" s="8">
        <v>0</v>
      </c>
      <c r="FX202" s="6">
        <v>0</v>
      </c>
      <c r="FY202" s="5">
        <v>0</v>
      </c>
      <c r="FZ202" s="8">
        <v>0</v>
      </c>
      <c r="GA202" s="6">
        <v>0</v>
      </c>
      <c r="GB202" s="5">
        <v>0</v>
      </c>
      <c r="GC202" s="8">
        <v>0</v>
      </c>
      <c r="GD202" s="6">
        <v>0</v>
      </c>
      <c r="GE202" s="5">
        <v>0</v>
      </c>
      <c r="GF202" s="8">
        <v>0</v>
      </c>
      <c r="GG202" s="6">
        <v>0</v>
      </c>
      <c r="GH202" s="5">
        <v>0</v>
      </c>
      <c r="GI202" s="8">
        <v>0</v>
      </c>
      <c r="GJ202" s="6">
        <v>0</v>
      </c>
      <c r="GK202" s="5">
        <v>0</v>
      </c>
      <c r="GL202" s="8">
        <v>0</v>
      </c>
      <c r="GM202" s="6">
        <v>0</v>
      </c>
      <c r="GN202" s="5">
        <v>0</v>
      </c>
      <c r="GO202" s="8">
        <v>0</v>
      </c>
      <c r="GP202" s="6">
        <v>0</v>
      </c>
      <c r="GQ202" s="5">
        <v>0</v>
      </c>
      <c r="GR202" s="8">
        <v>0</v>
      </c>
      <c r="GS202" s="6">
        <v>0</v>
      </c>
      <c r="GT202" s="5">
        <v>0</v>
      </c>
      <c r="GU202" s="8">
        <v>0</v>
      </c>
      <c r="GV202" s="6">
        <v>0</v>
      </c>
      <c r="GW202" s="5">
        <v>0</v>
      </c>
      <c r="GX202" s="8">
        <v>0</v>
      </c>
      <c r="GY202" s="6">
        <v>0</v>
      </c>
      <c r="GZ202" s="5">
        <v>0</v>
      </c>
      <c r="HA202" s="8">
        <v>0</v>
      </c>
      <c r="HB202" s="6">
        <v>0</v>
      </c>
      <c r="HC202" s="5">
        <v>0</v>
      </c>
      <c r="HD202" s="8">
        <v>0</v>
      </c>
      <c r="HE202" s="6">
        <v>0</v>
      </c>
      <c r="HF202" s="5">
        <v>0</v>
      </c>
      <c r="HG202" s="8">
        <v>0</v>
      </c>
      <c r="HH202" s="6">
        <v>0</v>
      </c>
      <c r="HI202" s="5">
        <v>0</v>
      </c>
      <c r="HJ202" s="8">
        <v>0</v>
      </c>
      <c r="HK202" s="6">
        <v>0</v>
      </c>
      <c r="HL202" s="5">
        <v>0</v>
      </c>
      <c r="HM202" s="8">
        <v>0</v>
      </c>
      <c r="HN202" s="6">
        <v>0</v>
      </c>
      <c r="HO202" s="5">
        <v>0</v>
      </c>
      <c r="HP202" s="8">
        <v>0</v>
      </c>
      <c r="HQ202" s="6">
        <v>0</v>
      </c>
      <c r="HR202" s="5">
        <v>0</v>
      </c>
      <c r="HS202" s="8">
        <v>0</v>
      </c>
      <c r="HT202" s="6">
        <v>0</v>
      </c>
      <c r="HU202" s="5">
        <v>0</v>
      </c>
      <c r="HV202" s="8">
        <v>0</v>
      </c>
      <c r="HW202" s="6">
        <v>0</v>
      </c>
      <c r="HX202" s="5">
        <v>0</v>
      </c>
      <c r="HY202" s="8">
        <v>0</v>
      </c>
      <c r="HZ202" s="6">
        <v>0</v>
      </c>
      <c r="IA202" s="5">
        <v>0</v>
      </c>
      <c r="IB202" s="8">
        <v>0</v>
      </c>
      <c r="IC202" s="6">
        <v>9.9860000000000004E-2</v>
      </c>
      <c r="ID202" s="5">
        <v>1.4630000000000001</v>
      </c>
      <c r="IE202" s="8">
        <f t="shared" ref="IE202:IE211" si="1528">ID202/IC202*1000</f>
        <v>14650.510715001001</v>
      </c>
      <c r="IF202" s="6">
        <v>0</v>
      </c>
      <c r="IG202" s="5">
        <v>0</v>
      </c>
      <c r="IH202" s="8">
        <v>0</v>
      </c>
      <c r="II202" s="6">
        <v>0</v>
      </c>
      <c r="IJ202" s="5">
        <v>0</v>
      </c>
      <c r="IK202" s="8">
        <v>0</v>
      </c>
      <c r="IL202" s="6">
        <v>0</v>
      </c>
      <c r="IM202" s="5">
        <v>0</v>
      </c>
      <c r="IN202" s="8">
        <v>0</v>
      </c>
      <c r="IO202" s="6">
        <v>0.12168000000000001</v>
      </c>
      <c r="IP202" s="5">
        <v>5.4669999999999996</v>
      </c>
      <c r="IQ202" s="8">
        <f t="shared" ref="IQ202:IQ210" si="1529">IP202/IO202*1000</f>
        <v>44929.32281393819</v>
      </c>
      <c r="IR202" s="6">
        <v>0</v>
      </c>
      <c r="IS202" s="5">
        <v>0</v>
      </c>
      <c r="IT202" s="8">
        <v>0</v>
      </c>
      <c r="IU202" s="6">
        <v>27.964549999999999</v>
      </c>
      <c r="IV202" s="5">
        <v>468.43099999999998</v>
      </c>
      <c r="IW202" s="8">
        <f t="shared" ref="IW202:IW212" si="1530">IV202/IU202*1000</f>
        <v>16750.886390090312</v>
      </c>
      <c r="IX202" s="6">
        <v>1.1399999999999999</v>
      </c>
      <c r="IY202" s="5">
        <v>54.56</v>
      </c>
      <c r="IZ202" s="8">
        <f t="shared" ref="IZ202:IZ212" si="1531">IY202/IX202*1000</f>
        <v>47859.649122807023</v>
      </c>
      <c r="JA202" s="6">
        <f t="shared" si="1519"/>
        <v>390.57707999999991</v>
      </c>
      <c r="JB202" s="8">
        <f t="shared" si="1520"/>
        <v>6410.985999999999</v>
      </c>
    </row>
    <row r="203" spans="1:262" ht="15" customHeight="1" x14ac:dyDescent="0.3">
      <c r="A203" s="43">
        <v>2019</v>
      </c>
      <c r="B203" s="44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0</v>
      </c>
      <c r="P203" s="5">
        <v>0</v>
      </c>
      <c r="Q203" s="8">
        <v>0</v>
      </c>
      <c r="R203" s="6">
        <v>0</v>
      </c>
      <c r="S203" s="5">
        <v>0</v>
      </c>
      <c r="T203" s="8">
        <v>0</v>
      </c>
      <c r="U203" s="6">
        <v>0</v>
      </c>
      <c r="V203" s="5">
        <v>0</v>
      </c>
      <c r="W203" s="8">
        <v>0</v>
      </c>
      <c r="X203" s="6">
        <v>0</v>
      </c>
      <c r="Y203" s="5">
        <v>0</v>
      </c>
      <c r="Z203" s="8">
        <v>0</v>
      </c>
      <c r="AA203" s="6">
        <v>0</v>
      </c>
      <c r="AB203" s="5">
        <v>0</v>
      </c>
      <c r="AC203" s="8">
        <v>0</v>
      </c>
      <c r="AD203" s="6">
        <v>314.93682000000001</v>
      </c>
      <c r="AE203" s="5">
        <v>5216.2370000000001</v>
      </c>
      <c r="AF203" s="8">
        <f t="shared" si="1521"/>
        <v>16562.804565055303</v>
      </c>
      <c r="AG203" s="6">
        <v>0</v>
      </c>
      <c r="AH203" s="5">
        <v>0</v>
      </c>
      <c r="AI203" s="8">
        <v>0</v>
      </c>
      <c r="AJ203" s="6">
        <v>0</v>
      </c>
      <c r="AK203" s="5">
        <v>0</v>
      </c>
      <c r="AL203" s="8">
        <v>0</v>
      </c>
      <c r="AM203" s="6">
        <v>0</v>
      </c>
      <c r="AN203" s="5">
        <v>0</v>
      </c>
      <c r="AO203" s="8"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33.175699999999999</v>
      </c>
      <c r="AZ203" s="5">
        <v>490.55799999999999</v>
      </c>
      <c r="BA203" s="8">
        <f t="shared" si="1522"/>
        <v>14786.666144195902</v>
      </c>
      <c r="BB203" s="6">
        <v>0</v>
      </c>
      <c r="BC203" s="5">
        <v>0</v>
      </c>
      <c r="BD203" s="8">
        <f t="shared" si="1509"/>
        <v>0</v>
      </c>
      <c r="BE203" s="6">
        <v>0</v>
      </c>
      <c r="BF203" s="5">
        <v>0</v>
      </c>
      <c r="BG203" s="8">
        <v>0</v>
      </c>
      <c r="BH203" s="6">
        <v>0</v>
      </c>
      <c r="BI203" s="5">
        <v>0</v>
      </c>
      <c r="BJ203" s="8">
        <v>0</v>
      </c>
      <c r="BK203" s="6">
        <v>0</v>
      </c>
      <c r="BL203" s="5">
        <v>0</v>
      </c>
      <c r="BM203" s="8">
        <f t="shared" si="1510"/>
        <v>0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9.1394400000000005</v>
      </c>
      <c r="BU203" s="5">
        <v>170.33099999999999</v>
      </c>
      <c r="BV203" s="8">
        <f t="shared" si="1523"/>
        <v>18636.918673354165</v>
      </c>
      <c r="BW203" s="6">
        <v>0</v>
      </c>
      <c r="BX203" s="5">
        <v>0</v>
      </c>
      <c r="BY203" s="8">
        <f t="shared" si="1512"/>
        <v>0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>
        <v>0</v>
      </c>
      <c r="CG203" s="5">
        <v>0</v>
      </c>
      <c r="CH203" s="8">
        <v>0</v>
      </c>
      <c r="CI203" s="6">
        <v>0</v>
      </c>
      <c r="CJ203" s="5">
        <v>0</v>
      </c>
      <c r="CK203" s="8"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v>0</v>
      </c>
      <c r="DH203" s="5">
        <v>0</v>
      </c>
      <c r="DI203" s="8">
        <v>0</v>
      </c>
      <c r="DJ203" s="6">
        <v>0</v>
      </c>
      <c r="DK203" s="5">
        <v>0</v>
      </c>
      <c r="DL203" s="8">
        <v>0</v>
      </c>
      <c r="DM203" s="6">
        <v>0</v>
      </c>
      <c r="DN203" s="5">
        <v>0</v>
      </c>
      <c r="DO203" s="8">
        <v>0</v>
      </c>
      <c r="DP203" s="6">
        <v>0.03</v>
      </c>
      <c r="DQ203" s="5">
        <v>18.515999999999998</v>
      </c>
      <c r="DR203" s="8">
        <f t="shared" ref="DR203" si="1532">DQ203/DP203*1000</f>
        <v>617199.99999999988</v>
      </c>
      <c r="DS203" s="6">
        <v>0</v>
      </c>
      <c r="DT203" s="5">
        <v>0</v>
      </c>
      <c r="DU203" s="8">
        <v>0</v>
      </c>
      <c r="DV203" s="6">
        <v>0</v>
      </c>
      <c r="DW203" s="5">
        <v>0</v>
      </c>
      <c r="DX203" s="8">
        <v>0</v>
      </c>
      <c r="DY203" s="6">
        <v>7.2528199999999998</v>
      </c>
      <c r="DZ203" s="5">
        <v>105.229</v>
      </c>
      <c r="EA203" s="8">
        <f t="shared" si="1524"/>
        <v>14508.70144302492</v>
      </c>
      <c r="EB203" s="6">
        <v>0</v>
      </c>
      <c r="EC203" s="5">
        <v>0</v>
      </c>
      <c r="ED203" s="8">
        <v>0</v>
      </c>
      <c r="EE203" s="6">
        <v>0.24740000000000001</v>
      </c>
      <c r="EF203" s="5">
        <v>11.925000000000001</v>
      </c>
      <c r="EG203" s="8">
        <f t="shared" si="1525"/>
        <v>48201.293451899757</v>
      </c>
      <c r="EH203" s="6">
        <v>0</v>
      </c>
      <c r="EI203" s="5">
        <v>0</v>
      </c>
      <c r="EJ203" s="8">
        <v>0</v>
      </c>
      <c r="EK203" s="6">
        <v>0</v>
      </c>
      <c r="EL203" s="5">
        <v>0</v>
      </c>
      <c r="EM203" s="8">
        <v>0</v>
      </c>
      <c r="EN203" s="6">
        <v>0</v>
      </c>
      <c r="EO203" s="5">
        <v>0</v>
      </c>
      <c r="EP203" s="8">
        <v>0</v>
      </c>
      <c r="EQ203" s="6">
        <v>0</v>
      </c>
      <c r="ER203" s="5">
        <v>0</v>
      </c>
      <c r="ES203" s="8">
        <v>0</v>
      </c>
      <c r="ET203" s="6">
        <v>0</v>
      </c>
      <c r="EU203" s="5">
        <v>0</v>
      </c>
      <c r="EV203" s="8">
        <v>0</v>
      </c>
      <c r="EW203" s="6">
        <v>0</v>
      </c>
      <c r="EX203" s="5">
        <v>0</v>
      </c>
      <c r="EY203" s="8">
        <v>0</v>
      </c>
      <c r="EZ203" s="6">
        <v>28.021000000000001</v>
      </c>
      <c r="FA203" s="5">
        <v>412.36900000000003</v>
      </c>
      <c r="FB203" s="8">
        <f t="shared" si="1526"/>
        <v>14716.426965490167</v>
      </c>
      <c r="FC203" s="6">
        <v>84.908729999999991</v>
      </c>
      <c r="FD203" s="5">
        <v>1408.7829999999999</v>
      </c>
      <c r="FE203" s="8">
        <f t="shared" si="1527"/>
        <v>16591.733264647817</v>
      </c>
      <c r="FF203" s="6">
        <v>0</v>
      </c>
      <c r="FG203" s="5">
        <v>0</v>
      </c>
      <c r="FH203" s="8">
        <v>0</v>
      </c>
      <c r="FI203" s="6">
        <v>0</v>
      </c>
      <c r="FJ203" s="5">
        <v>0</v>
      </c>
      <c r="FK203" s="8">
        <v>0</v>
      </c>
      <c r="FL203" s="6">
        <v>0</v>
      </c>
      <c r="FM203" s="5">
        <v>0</v>
      </c>
      <c r="FN203" s="8">
        <v>0</v>
      </c>
      <c r="FO203" s="6">
        <v>0</v>
      </c>
      <c r="FP203" s="5">
        <v>0</v>
      </c>
      <c r="FQ203" s="8">
        <v>0</v>
      </c>
      <c r="FR203" s="6">
        <v>0</v>
      </c>
      <c r="FS203" s="5">
        <v>0</v>
      </c>
      <c r="FT203" s="8">
        <v>0</v>
      </c>
      <c r="FU203" s="6">
        <v>0</v>
      </c>
      <c r="FV203" s="5">
        <v>0</v>
      </c>
      <c r="FW203" s="8">
        <v>0</v>
      </c>
      <c r="FX203" s="6">
        <v>0</v>
      </c>
      <c r="FY203" s="5">
        <v>0</v>
      </c>
      <c r="FZ203" s="8">
        <v>0</v>
      </c>
      <c r="GA203" s="6">
        <v>0</v>
      </c>
      <c r="GB203" s="5">
        <v>0</v>
      </c>
      <c r="GC203" s="8">
        <v>0</v>
      </c>
      <c r="GD203" s="6">
        <v>0</v>
      </c>
      <c r="GE203" s="5">
        <v>0</v>
      </c>
      <c r="GF203" s="8">
        <v>0</v>
      </c>
      <c r="GG203" s="6">
        <v>0</v>
      </c>
      <c r="GH203" s="5">
        <v>0</v>
      </c>
      <c r="GI203" s="8">
        <v>0</v>
      </c>
      <c r="GJ203" s="6">
        <v>0</v>
      </c>
      <c r="GK203" s="5">
        <v>0</v>
      </c>
      <c r="GL203" s="8">
        <v>0</v>
      </c>
      <c r="GM203" s="6">
        <v>0</v>
      </c>
      <c r="GN203" s="5">
        <v>0</v>
      </c>
      <c r="GO203" s="8">
        <v>0</v>
      </c>
      <c r="GP203" s="6">
        <v>0</v>
      </c>
      <c r="GQ203" s="5">
        <v>0</v>
      </c>
      <c r="GR203" s="8">
        <v>0</v>
      </c>
      <c r="GS203" s="6">
        <v>0</v>
      </c>
      <c r="GT203" s="5">
        <v>0</v>
      </c>
      <c r="GU203" s="8">
        <v>0</v>
      </c>
      <c r="GV203" s="6">
        <v>0</v>
      </c>
      <c r="GW203" s="5">
        <v>0</v>
      </c>
      <c r="GX203" s="8">
        <v>0</v>
      </c>
      <c r="GY203" s="6">
        <v>0</v>
      </c>
      <c r="GZ203" s="5">
        <v>0</v>
      </c>
      <c r="HA203" s="8">
        <v>0</v>
      </c>
      <c r="HB203" s="6">
        <v>0</v>
      </c>
      <c r="HC203" s="5">
        <v>0</v>
      </c>
      <c r="HD203" s="8">
        <v>0</v>
      </c>
      <c r="HE203" s="6">
        <v>0</v>
      </c>
      <c r="HF203" s="5">
        <v>0</v>
      </c>
      <c r="HG203" s="8">
        <v>0</v>
      </c>
      <c r="HH203" s="6">
        <v>0</v>
      </c>
      <c r="HI203" s="5">
        <v>0</v>
      </c>
      <c r="HJ203" s="8">
        <v>0</v>
      </c>
      <c r="HK203" s="6">
        <v>0</v>
      </c>
      <c r="HL203" s="5">
        <v>0</v>
      </c>
      <c r="HM203" s="8">
        <v>0</v>
      </c>
      <c r="HN203" s="6">
        <v>0</v>
      </c>
      <c r="HO203" s="5">
        <v>0</v>
      </c>
      <c r="HP203" s="8">
        <v>0</v>
      </c>
      <c r="HQ203" s="6">
        <v>0</v>
      </c>
      <c r="HR203" s="5">
        <v>0</v>
      </c>
      <c r="HS203" s="8">
        <v>0</v>
      </c>
      <c r="HT203" s="6">
        <v>0.23601</v>
      </c>
      <c r="HU203" s="5">
        <v>4.1859999999999999</v>
      </c>
      <c r="HV203" s="8">
        <f t="shared" ref="HV203:HV205" si="1533">HU203/HT203*1000</f>
        <v>17736.536587432736</v>
      </c>
      <c r="HW203" s="6">
        <v>0</v>
      </c>
      <c r="HX203" s="5">
        <v>0</v>
      </c>
      <c r="HY203" s="8">
        <v>0</v>
      </c>
      <c r="HZ203" s="6">
        <v>0</v>
      </c>
      <c r="IA203" s="5">
        <v>0</v>
      </c>
      <c r="IB203" s="8">
        <v>0</v>
      </c>
      <c r="IC203" s="6">
        <v>2.3170000000000003E-2</v>
      </c>
      <c r="ID203" s="5">
        <v>0.377</v>
      </c>
      <c r="IE203" s="8">
        <f t="shared" si="1528"/>
        <v>16271.040138109622</v>
      </c>
      <c r="IF203" s="6">
        <v>0</v>
      </c>
      <c r="IG203" s="5">
        <v>0</v>
      </c>
      <c r="IH203" s="8">
        <v>0</v>
      </c>
      <c r="II203" s="6">
        <v>0</v>
      </c>
      <c r="IJ203" s="5">
        <v>0</v>
      </c>
      <c r="IK203" s="8">
        <v>0</v>
      </c>
      <c r="IL203" s="6">
        <v>0</v>
      </c>
      <c r="IM203" s="5">
        <v>0</v>
      </c>
      <c r="IN203" s="8">
        <v>0</v>
      </c>
      <c r="IO203" s="6">
        <v>0</v>
      </c>
      <c r="IP203" s="5">
        <v>0</v>
      </c>
      <c r="IQ203" s="8">
        <v>0</v>
      </c>
      <c r="IR203" s="6">
        <v>0</v>
      </c>
      <c r="IS203" s="5">
        <v>0</v>
      </c>
      <c r="IT203" s="8">
        <v>0</v>
      </c>
      <c r="IU203" s="6">
        <v>1.54721</v>
      </c>
      <c r="IV203" s="5">
        <v>57.023000000000003</v>
      </c>
      <c r="IW203" s="8">
        <f t="shared" si="1530"/>
        <v>36855.371927534077</v>
      </c>
      <c r="IX203" s="6">
        <v>0.63600000000000001</v>
      </c>
      <c r="IY203" s="5">
        <v>12.891</v>
      </c>
      <c r="IZ203" s="8">
        <f t="shared" si="1531"/>
        <v>20268.867924528302</v>
      </c>
      <c r="JA203" s="6">
        <f t="shared" si="1519"/>
        <v>480.15430000000003</v>
      </c>
      <c r="JB203" s="8">
        <f t="shared" si="1520"/>
        <v>7908.4250000000002</v>
      </c>
    </row>
    <row r="204" spans="1:262" ht="15" customHeight="1" x14ac:dyDescent="0.3">
      <c r="A204" s="43">
        <v>2019</v>
      </c>
      <c r="B204" s="44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0</v>
      </c>
      <c r="P204" s="5">
        <v>0</v>
      </c>
      <c r="Q204" s="8">
        <v>0</v>
      </c>
      <c r="R204" s="6">
        <v>0</v>
      </c>
      <c r="S204" s="5">
        <v>0</v>
      </c>
      <c r="T204" s="8">
        <v>0</v>
      </c>
      <c r="U204" s="6">
        <v>0</v>
      </c>
      <c r="V204" s="5">
        <v>0</v>
      </c>
      <c r="W204" s="8">
        <v>0</v>
      </c>
      <c r="X204" s="6">
        <v>0</v>
      </c>
      <c r="Y204" s="5">
        <v>0</v>
      </c>
      <c r="Z204" s="8">
        <v>0</v>
      </c>
      <c r="AA204" s="6">
        <v>0</v>
      </c>
      <c r="AB204" s="5">
        <v>0</v>
      </c>
      <c r="AC204" s="8">
        <v>0</v>
      </c>
      <c r="AD204" s="6">
        <v>591.63722999999993</v>
      </c>
      <c r="AE204" s="5">
        <v>5763.9120000000003</v>
      </c>
      <c r="AF204" s="8">
        <f t="shared" si="1521"/>
        <v>9742.3077989868907</v>
      </c>
      <c r="AG204" s="6">
        <v>0</v>
      </c>
      <c r="AH204" s="5">
        <v>0</v>
      </c>
      <c r="AI204" s="8">
        <v>0</v>
      </c>
      <c r="AJ204" s="6">
        <v>0</v>
      </c>
      <c r="AK204" s="5">
        <v>0</v>
      </c>
      <c r="AL204" s="8">
        <v>0</v>
      </c>
      <c r="AM204" s="6">
        <v>0</v>
      </c>
      <c r="AN204" s="5">
        <v>0</v>
      </c>
      <c r="AO204" s="8">
        <v>0</v>
      </c>
      <c r="AP204" s="6">
        <v>0</v>
      </c>
      <c r="AQ204" s="5">
        <v>0</v>
      </c>
      <c r="AR204" s="8">
        <v>0</v>
      </c>
      <c r="AS204" s="6">
        <v>0</v>
      </c>
      <c r="AT204" s="5">
        <v>0</v>
      </c>
      <c r="AU204" s="8">
        <v>0</v>
      </c>
      <c r="AV204" s="6">
        <v>0</v>
      </c>
      <c r="AW204" s="5">
        <v>0</v>
      </c>
      <c r="AX204" s="8">
        <v>0</v>
      </c>
      <c r="AY204" s="6">
        <v>50.692800000000005</v>
      </c>
      <c r="AZ204" s="5">
        <v>713.40499999999997</v>
      </c>
      <c r="BA204" s="8">
        <f t="shared" si="1522"/>
        <v>14073.10308367263</v>
      </c>
      <c r="BB204" s="6">
        <v>0</v>
      </c>
      <c r="BC204" s="5">
        <v>0</v>
      </c>
      <c r="BD204" s="8">
        <f t="shared" si="1509"/>
        <v>0</v>
      </c>
      <c r="BE204" s="6">
        <v>0</v>
      </c>
      <c r="BF204" s="5">
        <v>0</v>
      </c>
      <c r="BG204" s="8">
        <v>0</v>
      </c>
      <c r="BH204" s="6">
        <v>0</v>
      </c>
      <c r="BI204" s="5">
        <v>0</v>
      </c>
      <c r="BJ204" s="8">
        <v>0</v>
      </c>
      <c r="BK204" s="6">
        <v>0</v>
      </c>
      <c r="BL204" s="5">
        <v>0</v>
      </c>
      <c r="BM204" s="8">
        <f t="shared" si="1510"/>
        <v>0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5.9471699999999998</v>
      </c>
      <c r="BU204" s="5">
        <v>89.254999999999995</v>
      </c>
      <c r="BV204" s="8">
        <f t="shared" si="1523"/>
        <v>15007.978584772254</v>
      </c>
      <c r="BW204" s="6">
        <v>0</v>
      </c>
      <c r="BX204" s="5">
        <v>0</v>
      </c>
      <c r="BY204" s="8">
        <f t="shared" si="1512"/>
        <v>0</v>
      </c>
      <c r="BZ204" s="6">
        <v>0</v>
      </c>
      <c r="CA204" s="5">
        <v>0</v>
      </c>
      <c r="CB204" s="8">
        <v>0</v>
      </c>
      <c r="CC204" s="6">
        <v>0</v>
      </c>
      <c r="CD204" s="5">
        <v>0</v>
      </c>
      <c r="CE204" s="8">
        <v>0</v>
      </c>
      <c r="CF204" s="6">
        <v>0</v>
      </c>
      <c r="CG204" s="5">
        <v>0</v>
      </c>
      <c r="CH204" s="8">
        <v>0</v>
      </c>
      <c r="CI204" s="6">
        <v>0</v>
      </c>
      <c r="CJ204" s="5">
        <v>0</v>
      </c>
      <c r="CK204" s="8"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v>0</v>
      </c>
      <c r="DH204" s="5">
        <v>0</v>
      </c>
      <c r="DI204" s="8">
        <v>0</v>
      </c>
      <c r="DJ204" s="6">
        <v>0</v>
      </c>
      <c r="DK204" s="5">
        <v>0</v>
      </c>
      <c r="DL204" s="8">
        <v>0</v>
      </c>
      <c r="DM204" s="6">
        <v>0</v>
      </c>
      <c r="DN204" s="5">
        <v>0</v>
      </c>
      <c r="DO204" s="8">
        <v>0</v>
      </c>
      <c r="DP204" s="6">
        <v>0</v>
      </c>
      <c r="DQ204" s="5">
        <v>0</v>
      </c>
      <c r="DR204" s="8">
        <v>0</v>
      </c>
      <c r="DS204" s="6">
        <v>0</v>
      </c>
      <c r="DT204" s="5">
        <v>0</v>
      </c>
      <c r="DU204" s="8">
        <v>0</v>
      </c>
      <c r="DV204" s="6">
        <v>0</v>
      </c>
      <c r="DW204" s="5">
        <v>0</v>
      </c>
      <c r="DX204" s="8">
        <v>0</v>
      </c>
      <c r="DY204" s="6">
        <v>4.0781999999999998</v>
      </c>
      <c r="DZ204" s="5">
        <v>71.257000000000005</v>
      </c>
      <c r="EA204" s="8">
        <f t="shared" si="1524"/>
        <v>17472.65950664509</v>
      </c>
      <c r="EB204" s="6">
        <v>0</v>
      </c>
      <c r="EC204" s="5">
        <v>0</v>
      </c>
      <c r="ED204" s="8">
        <v>0</v>
      </c>
      <c r="EE204" s="6">
        <v>11.718</v>
      </c>
      <c r="EF204" s="5">
        <v>202.40799999999999</v>
      </c>
      <c r="EG204" s="8">
        <f t="shared" si="1525"/>
        <v>17273.254821641916</v>
      </c>
      <c r="EH204" s="6">
        <v>0</v>
      </c>
      <c r="EI204" s="5">
        <v>0</v>
      </c>
      <c r="EJ204" s="8">
        <v>0</v>
      </c>
      <c r="EK204" s="6">
        <v>0</v>
      </c>
      <c r="EL204" s="5">
        <v>0</v>
      </c>
      <c r="EM204" s="8">
        <v>0</v>
      </c>
      <c r="EN204" s="6">
        <v>0</v>
      </c>
      <c r="EO204" s="5">
        <v>0</v>
      </c>
      <c r="EP204" s="8">
        <v>0</v>
      </c>
      <c r="EQ204" s="6">
        <v>0</v>
      </c>
      <c r="ER204" s="5">
        <v>0</v>
      </c>
      <c r="ES204" s="8">
        <v>0</v>
      </c>
      <c r="ET204" s="6">
        <v>0</v>
      </c>
      <c r="EU204" s="5">
        <v>0</v>
      </c>
      <c r="EV204" s="8">
        <v>0</v>
      </c>
      <c r="EW204" s="6">
        <v>0</v>
      </c>
      <c r="EX204" s="5">
        <v>0</v>
      </c>
      <c r="EY204" s="8">
        <v>0</v>
      </c>
      <c r="EZ204" s="6">
        <v>37.96</v>
      </c>
      <c r="FA204" s="5">
        <v>566.17200000000003</v>
      </c>
      <c r="FB204" s="8">
        <f t="shared" si="1526"/>
        <v>14914.963119072709</v>
      </c>
      <c r="FC204" s="6">
        <v>11.79491</v>
      </c>
      <c r="FD204" s="5">
        <v>235.626</v>
      </c>
      <c r="FE204" s="8">
        <f t="shared" si="1527"/>
        <v>19976.922248664891</v>
      </c>
      <c r="FF204" s="6">
        <v>0</v>
      </c>
      <c r="FG204" s="5">
        <v>0</v>
      </c>
      <c r="FH204" s="8">
        <v>0</v>
      </c>
      <c r="FI204" s="6">
        <v>0</v>
      </c>
      <c r="FJ204" s="5">
        <v>0</v>
      </c>
      <c r="FK204" s="8">
        <v>0</v>
      </c>
      <c r="FL204" s="6">
        <v>0</v>
      </c>
      <c r="FM204" s="5">
        <v>0</v>
      </c>
      <c r="FN204" s="8">
        <v>0</v>
      </c>
      <c r="FO204" s="6">
        <v>0</v>
      </c>
      <c r="FP204" s="5">
        <v>0</v>
      </c>
      <c r="FQ204" s="8">
        <v>0</v>
      </c>
      <c r="FR204" s="6">
        <v>0</v>
      </c>
      <c r="FS204" s="5">
        <v>0</v>
      </c>
      <c r="FT204" s="8">
        <v>0</v>
      </c>
      <c r="FU204" s="6">
        <v>0</v>
      </c>
      <c r="FV204" s="5">
        <v>0</v>
      </c>
      <c r="FW204" s="8">
        <v>0</v>
      </c>
      <c r="FX204" s="6">
        <v>0</v>
      </c>
      <c r="FY204" s="5">
        <v>0</v>
      </c>
      <c r="FZ204" s="8">
        <v>0</v>
      </c>
      <c r="GA204" s="6">
        <v>0</v>
      </c>
      <c r="GB204" s="5">
        <v>0</v>
      </c>
      <c r="GC204" s="8">
        <v>0</v>
      </c>
      <c r="GD204" s="6">
        <v>0</v>
      </c>
      <c r="GE204" s="5">
        <v>0</v>
      </c>
      <c r="GF204" s="8">
        <v>0</v>
      </c>
      <c r="GG204" s="6">
        <v>0</v>
      </c>
      <c r="GH204" s="5">
        <v>0</v>
      </c>
      <c r="GI204" s="8">
        <v>0</v>
      </c>
      <c r="GJ204" s="6">
        <v>0</v>
      </c>
      <c r="GK204" s="5">
        <v>0</v>
      </c>
      <c r="GL204" s="8">
        <v>0</v>
      </c>
      <c r="GM204" s="6">
        <v>0</v>
      </c>
      <c r="GN204" s="5">
        <v>0</v>
      </c>
      <c r="GO204" s="8">
        <v>0</v>
      </c>
      <c r="GP204" s="6">
        <v>0</v>
      </c>
      <c r="GQ204" s="5">
        <v>0</v>
      </c>
      <c r="GR204" s="8">
        <v>0</v>
      </c>
      <c r="GS204" s="6">
        <v>0</v>
      </c>
      <c r="GT204" s="5">
        <v>0</v>
      </c>
      <c r="GU204" s="8">
        <v>0</v>
      </c>
      <c r="GV204" s="6">
        <v>0</v>
      </c>
      <c r="GW204" s="5">
        <v>0</v>
      </c>
      <c r="GX204" s="8">
        <v>0</v>
      </c>
      <c r="GY204" s="6">
        <v>0</v>
      </c>
      <c r="GZ204" s="5">
        <v>0</v>
      </c>
      <c r="HA204" s="8">
        <v>0</v>
      </c>
      <c r="HB204" s="6">
        <v>0</v>
      </c>
      <c r="HC204" s="5">
        <v>0</v>
      </c>
      <c r="HD204" s="8">
        <v>0</v>
      </c>
      <c r="HE204" s="6">
        <v>0</v>
      </c>
      <c r="HF204" s="5">
        <v>0</v>
      </c>
      <c r="HG204" s="8">
        <v>0</v>
      </c>
      <c r="HH204" s="6">
        <v>0</v>
      </c>
      <c r="HI204" s="5">
        <v>0</v>
      </c>
      <c r="HJ204" s="8">
        <v>0</v>
      </c>
      <c r="HK204" s="6">
        <v>0</v>
      </c>
      <c r="HL204" s="5">
        <v>0</v>
      </c>
      <c r="HM204" s="8">
        <v>0</v>
      </c>
      <c r="HN204" s="6">
        <v>0</v>
      </c>
      <c r="HO204" s="5">
        <v>0</v>
      </c>
      <c r="HP204" s="8">
        <v>0</v>
      </c>
      <c r="HQ204" s="6">
        <v>0</v>
      </c>
      <c r="HR204" s="5">
        <v>0</v>
      </c>
      <c r="HS204" s="8">
        <v>0</v>
      </c>
      <c r="HT204" s="6">
        <v>0</v>
      </c>
      <c r="HU204" s="5">
        <v>0</v>
      </c>
      <c r="HV204" s="8">
        <v>0</v>
      </c>
      <c r="HW204" s="6">
        <v>0</v>
      </c>
      <c r="HX204" s="5">
        <v>0</v>
      </c>
      <c r="HY204" s="8">
        <v>0</v>
      </c>
      <c r="HZ204" s="6">
        <v>0</v>
      </c>
      <c r="IA204" s="5">
        <v>0</v>
      </c>
      <c r="IB204" s="8">
        <v>0</v>
      </c>
      <c r="IC204" s="6">
        <v>3.8399999999999997E-2</v>
      </c>
      <c r="ID204" s="5">
        <v>0.626</v>
      </c>
      <c r="IE204" s="8">
        <f t="shared" si="1528"/>
        <v>16302.083333333336</v>
      </c>
      <c r="IF204" s="6">
        <v>0</v>
      </c>
      <c r="IG204" s="5">
        <v>0</v>
      </c>
      <c r="IH204" s="8">
        <v>0</v>
      </c>
      <c r="II204" s="6">
        <v>0</v>
      </c>
      <c r="IJ204" s="5">
        <v>0</v>
      </c>
      <c r="IK204" s="8">
        <v>0</v>
      </c>
      <c r="IL204" s="6">
        <v>0</v>
      </c>
      <c r="IM204" s="5">
        <v>0</v>
      </c>
      <c r="IN204" s="8">
        <v>0</v>
      </c>
      <c r="IO204" s="6">
        <v>0</v>
      </c>
      <c r="IP204" s="5">
        <v>0</v>
      </c>
      <c r="IQ204" s="8">
        <v>0</v>
      </c>
      <c r="IR204" s="6">
        <v>0</v>
      </c>
      <c r="IS204" s="5">
        <v>0</v>
      </c>
      <c r="IT204" s="8">
        <v>0</v>
      </c>
      <c r="IU204" s="6">
        <v>45.699339999999999</v>
      </c>
      <c r="IV204" s="5">
        <v>572.79600000000005</v>
      </c>
      <c r="IW204" s="8">
        <f t="shared" si="1530"/>
        <v>12534.010338004882</v>
      </c>
      <c r="IX204" s="6">
        <v>71.402820000000006</v>
      </c>
      <c r="IY204" s="5">
        <v>993.61699999999996</v>
      </c>
      <c r="IZ204" s="8">
        <f t="shared" si="1531"/>
        <v>13915.654871894414</v>
      </c>
      <c r="JA204" s="6">
        <f t="shared" si="1519"/>
        <v>830.96887000000004</v>
      </c>
      <c r="JB204" s="8">
        <f t="shared" si="1520"/>
        <v>9209.0740000000005</v>
      </c>
    </row>
    <row r="205" spans="1:262" ht="15" customHeight="1" x14ac:dyDescent="0.3">
      <c r="A205" s="43">
        <v>2019</v>
      </c>
      <c r="B205" s="44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0</v>
      </c>
      <c r="P205" s="5">
        <v>0</v>
      </c>
      <c r="Q205" s="8">
        <v>0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</v>
      </c>
      <c r="Y205" s="5">
        <v>0</v>
      </c>
      <c r="Z205" s="8">
        <v>0</v>
      </c>
      <c r="AA205" s="6">
        <v>0</v>
      </c>
      <c r="AB205" s="5">
        <v>0</v>
      </c>
      <c r="AC205" s="8">
        <v>0</v>
      </c>
      <c r="AD205" s="6">
        <v>535.06468000000007</v>
      </c>
      <c r="AE205" s="5">
        <v>8599.5709999999999</v>
      </c>
      <c r="AF205" s="8">
        <f t="shared" si="1521"/>
        <v>16072.021423652928</v>
      </c>
      <c r="AG205" s="6">
        <v>0</v>
      </c>
      <c r="AH205" s="5">
        <v>0</v>
      </c>
      <c r="AI205" s="8">
        <v>0</v>
      </c>
      <c r="AJ205" s="6">
        <v>0</v>
      </c>
      <c r="AK205" s="5">
        <v>0</v>
      </c>
      <c r="AL205" s="8">
        <v>0</v>
      </c>
      <c r="AM205" s="6">
        <v>0</v>
      </c>
      <c r="AN205" s="5">
        <v>0</v>
      </c>
      <c r="AO205" s="8">
        <v>0</v>
      </c>
      <c r="AP205" s="6">
        <v>0</v>
      </c>
      <c r="AQ205" s="5">
        <v>0</v>
      </c>
      <c r="AR205" s="8">
        <v>0</v>
      </c>
      <c r="AS205" s="6">
        <v>0</v>
      </c>
      <c r="AT205" s="5">
        <v>0</v>
      </c>
      <c r="AU205" s="8">
        <v>0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f t="shared" si="1509"/>
        <v>0</v>
      </c>
      <c r="BE205" s="6">
        <v>0</v>
      </c>
      <c r="BF205" s="5">
        <v>0</v>
      </c>
      <c r="BG205" s="8">
        <v>0</v>
      </c>
      <c r="BH205" s="6">
        <v>0</v>
      </c>
      <c r="BI205" s="5">
        <v>0</v>
      </c>
      <c r="BJ205" s="8">
        <v>0</v>
      </c>
      <c r="BK205" s="6">
        <v>0</v>
      </c>
      <c r="BL205" s="5">
        <v>0</v>
      </c>
      <c r="BM205" s="8">
        <f t="shared" si="1510"/>
        <v>0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7.1365299999999996</v>
      </c>
      <c r="BU205" s="5">
        <v>103.322</v>
      </c>
      <c r="BV205" s="8">
        <f t="shared" ref="BV205" si="1534">BU205/BT205*1000</f>
        <v>14477.904527830753</v>
      </c>
      <c r="BW205" s="6">
        <v>0</v>
      </c>
      <c r="BX205" s="5">
        <v>0</v>
      </c>
      <c r="BY205" s="8">
        <f t="shared" si="1512"/>
        <v>0</v>
      </c>
      <c r="BZ205" s="6">
        <v>0</v>
      </c>
      <c r="CA205" s="5">
        <v>0</v>
      </c>
      <c r="CB205" s="8">
        <v>0</v>
      </c>
      <c r="CC205" s="6">
        <v>0</v>
      </c>
      <c r="CD205" s="5">
        <v>0</v>
      </c>
      <c r="CE205" s="8">
        <v>0</v>
      </c>
      <c r="CF205" s="6">
        <v>0</v>
      </c>
      <c r="CG205" s="5">
        <v>0</v>
      </c>
      <c r="CH205" s="8">
        <v>0</v>
      </c>
      <c r="CI205" s="6">
        <v>0</v>
      </c>
      <c r="CJ205" s="5">
        <v>0</v>
      </c>
      <c r="CK205" s="8"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v>0</v>
      </c>
      <c r="CU205" s="6">
        <v>0</v>
      </c>
      <c r="CV205" s="5">
        <v>0</v>
      </c>
      <c r="CW205" s="8">
        <v>0</v>
      </c>
      <c r="CX205" s="6">
        <v>0</v>
      </c>
      <c r="CY205" s="5">
        <v>0</v>
      </c>
      <c r="CZ205" s="8">
        <v>0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v>0</v>
      </c>
      <c r="DH205" s="5">
        <v>0</v>
      </c>
      <c r="DI205" s="8">
        <v>0</v>
      </c>
      <c r="DJ205" s="6">
        <v>0</v>
      </c>
      <c r="DK205" s="5">
        <v>0</v>
      </c>
      <c r="DL205" s="8">
        <v>0</v>
      </c>
      <c r="DM205" s="6">
        <v>0</v>
      </c>
      <c r="DN205" s="5">
        <v>0</v>
      </c>
      <c r="DO205" s="8">
        <v>0</v>
      </c>
      <c r="DP205" s="6">
        <v>0</v>
      </c>
      <c r="DQ205" s="5">
        <v>0</v>
      </c>
      <c r="DR205" s="8">
        <v>0</v>
      </c>
      <c r="DS205" s="6">
        <v>0</v>
      </c>
      <c r="DT205" s="5">
        <v>0</v>
      </c>
      <c r="DU205" s="8">
        <v>0</v>
      </c>
      <c r="DV205" s="6">
        <v>0</v>
      </c>
      <c r="DW205" s="5">
        <v>0</v>
      </c>
      <c r="DX205" s="8">
        <v>0</v>
      </c>
      <c r="DY205" s="6">
        <v>82.896559999999994</v>
      </c>
      <c r="DZ205" s="5">
        <v>821.91800000000001</v>
      </c>
      <c r="EA205" s="8">
        <f t="shared" si="1524"/>
        <v>9914.9832031630758</v>
      </c>
      <c r="EB205" s="6">
        <v>0</v>
      </c>
      <c r="EC205" s="5">
        <v>0</v>
      </c>
      <c r="ED205" s="8">
        <v>0</v>
      </c>
      <c r="EE205" s="6">
        <v>5.5799899999999996</v>
      </c>
      <c r="EF205" s="5">
        <v>89.19</v>
      </c>
      <c r="EG205" s="8">
        <f t="shared" si="1525"/>
        <v>15983.899612723322</v>
      </c>
      <c r="EH205" s="6">
        <v>0</v>
      </c>
      <c r="EI205" s="5">
        <v>0</v>
      </c>
      <c r="EJ205" s="8">
        <v>0</v>
      </c>
      <c r="EK205" s="6">
        <v>0</v>
      </c>
      <c r="EL205" s="5">
        <v>0</v>
      </c>
      <c r="EM205" s="8">
        <v>0</v>
      </c>
      <c r="EN205" s="6">
        <v>0</v>
      </c>
      <c r="EO205" s="5">
        <v>0</v>
      </c>
      <c r="EP205" s="8">
        <v>0</v>
      </c>
      <c r="EQ205" s="6">
        <v>0</v>
      </c>
      <c r="ER205" s="5">
        <v>0</v>
      </c>
      <c r="ES205" s="8">
        <v>0</v>
      </c>
      <c r="ET205" s="6">
        <v>0</v>
      </c>
      <c r="EU205" s="5">
        <v>0</v>
      </c>
      <c r="EV205" s="8">
        <v>0</v>
      </c>
      <c r="EW205" s="6">
        <v>0</v>
      </c>
      <c r="EX205" s="5">
        <v>0</v>
      </c>
      <c r="EY205" s="8">
        <v>0</v>
      </c>
      <c r="EZ205" s="6">
        <v>61.921999999999997</v>
      </c>
      <c r="FA205" s="5">
        <v>967.06100000000004</v>
      </c>
      <c r="FB205" s="8">
        <f t="shared" si="1526"/>
        <v>15617.405768547529</v>
      </c>
      <c r="FC205" s="6">
        <v>48.755429999999997</v>
      </c>
      <c r="FD205" s="5">
        <v>845.36500000000001</v>
      </c>
      <c r="FE205" s="8">
        <f t="shared" si="1527"/>
        <v>17338.889227312735</v>
      </c>
      <c r="FF205" s="6">
        <v>0</v>
      </c>
      <c r="FG205" s="5">
        <v>0</v>
      </c>
      <c r="FH205" s="8">
        <v>0</v>
      </c>
      <c r="FI205" s="6">
        <v>0</v>
      </c>
      <c r="FJ205" s="5">
        <v>0</v>
      </c>
      <c r="FK205" s="8">
        <v>0</v>
      </c>
      <c r="FL205" s="6">
        <v>0</v>
      </c>
      <c r="FM205" s="5">
        <v>0</v>
      </c>
      <c r="FN205" s="8">
        <v>0</v>
      </c>
      <c r="FO205" s="6">
        <v>0</v>
      </c>
      <c r="FP205" s="5">
        <v>0</v>
      </c>
      <c r="FQ205" s="8">
        <v>0</v>
      </c>
      <c r="FR205" s="6">
        <v>0</v>
      </c>
      <c r="FS205" s="5">
        <v>0</v>
      </c>
      <c r="FT205" s="8">
        <v>0</v>
      </c>
      <c r="FU205" s="6">
        <v>0</v>
      </c>
      <c r="FV205" s="5">
        <v>0</v>
      </c>
      <c r="FW205" s="8">
        <v>0</v>
      </c>
      <c r="FX205" s="6">
        <v>0</v>
      </c>
      <c r="FY205" s="5">
        <v>0</v>
      </c>
      <c r="FZ205" s="8">
        <v>0</v>
      </c>
      <c r="GA205" s="6">
        <v>0</v>
      </c>
      <c r="GB205" s="5">
        <v>0</v>
      </c>
      <c r="GC205" s="8">
        <v>0</v>
      </c>
      <c r="GD205" s="6">
        <v>0</v>
      </c>
      <c r="GE205" s="5">
        <v>0</v>
      </c>
      <c r="GF205" s="8">
        <v>0</v>
      </c>
      <c r="GG205" s="6">
        <v>0</v>
      </c>
      <c r="GH205" s="5">
        <v>0</v>
      </c>
      <c r="GI205" s="8">
        <v>0</v>
      </c>
      <c r="GJ205" s="6">
        <v>0</v>
      </c>
      <c r="GK205" s="5">
        <v>0</v>
      </c>
      <c r="GL205" s="8">
        <v>0</v>
      </c>
      <c r="GM205" s="6">
        <v>0</v>
      </c>
      <c r="GN205" s="5">
        <v>0</v>
      </c>
      <c r="GO205" s="8">
        <v>0</v>
      </c>
      <c r="GP205" s="6">
        <v>0</v>
      </c>
      <c r="GQ205" s="5">
        <v>0</v>
      </c>
      <c r="GR205" s="8">
        <v>0</v>
      </c>
      <c r="GS205" s="6">
        <v>0</v>
      </c>
      <c r="GT205" s="5">
        <v>0</v>
      </c>
      <c r="GU205" s="8">
        <v>0</v>
      </c>
      <c r="GV205" s="6">
        <v>0</v>
      </c>
      <c r="GW205" s="5">
        <v>0</v>
      </c>
      <c r="GX205" s="8">
        <v>0</v>
      </c>
      <c r="GY205" s="6">
        <v>0</v>
      </c>
      <c r="GZ205" s="5">
        <v>0</v>
      </c>
      <c r="HA205" s="8">
        <v>0</v>
      </c>
      <c r="HB205" s="6">
        <v>0</v>
      </c>
      <c r="HC205" s="5">
        <v>0</v>
      </c>
      <c r="HD205" s="8">
        <v>0</v>
      </c>
      <c r="HE205" s="6">
        <v>0</v>
      </c>
      <c r="HF205" s="5">
        <v>0</v>
      </c>
      <c r="HG205" s="8">
        <v>0</v>
      </c>
      <c r="HH205" s="6">
        <v>0</v>
      </c>
      <c r="HI205" s="5">
        <v>0</v>
      </c>
      <c r="HJ205" s="8">
        <v>0</v>
      </c>
      <c r="HK205" s="6">
        <v>0</v>
      </c>
      <c r="HL205" s="5">
        <v>0</v>
      </c>
      <c r="HM205" s="8">
        <v>0</v>
      </c>
      <c r="HN205" s="6">
        <v>0</v>
      </c>
      <c r="HO205" s="5">
        <v>0</v>
      </c>
      <c r="HP205" s="8">
        <v>0</v>
      </c>
      <c r="HQ205" s="6">
        <v>0</v>
      </c>
      <c r="HR205" s="5">
        <v>0</v>
      </c>
      <c r="HS205" s="8">
        <v>0</v>
      </c>
      <c r="HT205" s="6">
        <v>2.5369999999999999</v>
      </c>
      <c r="HU205" s="5">
        <v>27.14</v>
      </c>
      <c r="HV205" s="8">
        <f t="shared" si="1533"/>
        <v>10697.674418604653</v>
      </c>
      <c r="HW205" s="6">
        <v>0</v>
      </c>
      <c r="HX205" s="5">
        <v>0</v>
      </c>
      <c r="HY205" s="8">
        <v>0</v>
      </c>
      <c r="HZ205" s="6">
        <v>0</v>
      </c>
      <c r="IA205" s="5">
        <v>0</v>
      </c>
      <c r="IB205" s="8">
        <v>0</v>
      </c>
      <c r="IC205" s="6">
        <v>4.2259999999999999E-2</v>
      </c>
      <c r="ID205" s="5">
        <v>0.52300000000000002</v>
      </c>
      <c r="IE205" s="8">
        <f t="shared" si="1528"/>
        <v>12375.769048745859</v>
      </c>
      <c r="IF205" s="6">
        <v>0</v>
      </c>
      <c r="IG205" s="5">
        <v>0</v>
      </c>
      <c r="IH205" s="8">
        <v>0</v>
      </c>
      <c r="II205" s="6">
        <v>0</v>
      </c>
      <c r="IJ205" s="5">
        <v>0</v>
      </c>
      <c r="IK205" s="8">
        <v>0</v>
      </c>
      <c r="IL205" s="6">
        <v>0</v>
      </c>
      <c r="IM205" s="5">
        <v>0</v>
      </c>
      <c r="IN205" s="8">
        <v>0</v>
      </c>
      <c r="IO205" s="6">
        <v>29.259</v>
      </c>
      <c r="IP205" s="5">
        <v>498.19299999999998</v>
      </c>
      <c r="IQ205" s="8">
        <f t="shared" si="1529"/>
        <v>17027.000239242625</v>
      </c>
      <c r="IR205" s="6">
        <v>0</v>
      </c>
      <c r="IS205" s="5">
        <v>0</v>
      </c>
      <c r="IT205" s="8">
        <v>0</v>
      </c>
      <c r="IU205" s="6">
        <v>23.42905</v>
      </c>
      <c r="IV205" s="5">
        <v>407.78399999999999</v>
      </c>
      <c r="IW205" s="8">
        <f t="shared" si="1530"/>
        <v>17405.059103975622</v>
      </c>
      <c r="IX205" s="6">
        <v>129.56800000000001</v>
      </c>
      <c r="IY205" s="5">
        <v>1926.587</v>
      </c>
      <c r="IZ205" s="8">
        <f t="shared" si="1531"/>
        <v>14869.311867127684</v>
      </c>
      <c r="JA205" s="6">
        <f t="shared" si="1519"/>
        <v>926.19050000000016</v>
      </c>
      <c r="JB205" s="8">
        <f t="shared" si="1520"/>
        <v>14286.653999999997</v>
      </c>
    </row>
    <row r="206" spans="1:262" ht="15" customHeight="1" x14ac:dyDescent="0.3">
      <c r="A206" s="43">
        <v>2019</v>
      </c>
      <c r="B206" s="44" t="s">
        <v>7</v>
      </c>
      <c r="C206" s="6">
        <v>0</v>
      </c>
      <c r="D206" s="5">
        <v>0</v>
      </c>
      <c r="E206" s="8">
        <v>0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0</v>
      </c>
      <c r="P206" s="5">
        <v>0</v>
      </c>
      <c r="Q206" s="8">
        <v>0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0</v>
      </c>
      <c r="Y206" s="5">
        <v>0</v>
      </c>
      <c r="Z206" s="8">
        <v>0</v>
      </c>
      <c r="AA206" s="6">
        <v>0</v>
      </c>
      <c r="AB206" s="5">
        <v>0</v>
      </c>
      <c r="AC206" s="8">
        <v>0</v>
      </c>
      <c r="AD206" s="6">
        <v>251.87232</v>
      </c>
      <c r="AE206" s="5">
        <v>3821.1729999999998</v>
      </c>
      <c r="AF206" s="8">
        <f t="shared" si="1521"/>
        <v>15171.071596910688</v>
      </c>
      <c r="AG206" s="6">
        <v>0</v>
      </c>
      <c r="AH206" s="5">
        <v>0</v>
      </c>
      <c r="AI206" s="8">
        <v>0</v>
      </c>
      <c r="AJ206" s="6">
        <v>0</v>
      </c>
      <c r="AK206" s="5">
        <v>0</v>
      </c>
      <c r="AL206" s="8">
        <v>0</v>
      </c>
      <c r="AM206" s="6">
        <v>0</v>
      </c>
      <c r="AN206" s="5">
        <v>0</v>
      </c>
      <c r="AO206" s="8"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0.15</v>
      </c>
      <c r="AW206" s="5">
        <v>14.566000000000001</v>
      </c>
      <c r="AX206" s="8">
        <f t="shared" ref="AX206" si="1535">AW206/AV206*1000</f>
        <v>97106.666666666672</v>
      </c>
      <c r="AY206" s="6">
        <v>16.39</v>
      </c>
      <c r="AZ206" s="5">
        <v>207.33500000000001</v>
      </c>
      <c r="BA206" s="8">
        <f t="shared" si="1522"/>
        <v>12650.091519219035</v>
      </c>
      <c r="BB206" s="6">
        <v>0</v>
      </c>
      <c r="BC206" s="5">
        <v>0</v>
      </c>
      <c r="BD206" s="8">
        <f t="shared" si="1509"/>
        <v>0</v>
      </c>
      <c r="BE206" s="6">
        <v>0</v>
      </c>
      <c r="BF206" s="5">
        <v>0</v>
      </c>
      <c r="BG206" s="8">
        <v>0</v>
      </c>
      <c r="BH206" s="6">
        <v>0</v>
      </c>
      <c r="BI206" s="5">
        <v>0</v>
      </c>
      <c r="BJ206" s="8">
        <v>0</v>
      </c>
      <c r="BK206" s="6">
        <v>0</v>
      </c>
      <c r="BL206" s="5">
        <v>0</v>
      </c>
      <c r="BM206" s="8">
        <f t="shared" si="1510"/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8.0614299999999997</v>
      </c>
      <c r="BU206" s="5">
        <v>125.07599999999999</v>
      </c>
      <c r="BV206" s="8">
        <f t="shared" si="1523"/>
        <v>15515.361418507635</v>
      </c>
      <c r="BW206" s="6">
        <v>0</v>
      </c>
      <c r="BX206" s="5">
        <v>0</v>
      </c>
      <c r="BY206" s="8">
        <f t="shared" si="1512"/>
        <v>0</v>
      </c>
      <c r="BZ206" s="6">
        <v>0.48</v>
      </c>
      <c r="CA206" s="5">
        <v>6.5350000000000001</v>
      </c>
      <c r="CB206" s="8">
        <f t="shared" ref="CB206" si="1536">CA206/BZ206*1000</f>
        <v>13614.583333333334</v>
      </c>
      <c r="CC206" s="6">
        <v>0</v>
      </c>
      <c r="CD206" s="5">
        <v>0</v>
      </c>
      <c r="CE206" s="8">
        <v>0</v>
      </c>
      <c r="CF206" s="6">
        <v>0</v>
      </c>
      <c r="CG206" s="5">
        <v>0</v>
      </c>
      <c r="CH206" s="8">
        <v>0</v>
      </c>
      <c r="CI206" s="6">
        <v>0</v>
      </c>
      <c r="CJ206" s="5">
        <v>0</v>
      </c>
      <c r="CK206" s="8"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v>0</v>
      </c>
      <c r="CU206" s="6">
        <v>0</v>
      </c>
      <c r="CV206" s="5">
        <v>0</v>
      </c>
      <c r="CW206" s="8">
        <v>0</v>
      </c>
      <c r="CX206" s="6">
        <v>0</v>
      </c>
      <c r="CY206" s="5">
        <v>0</v>
      </c>
      <c r="CZ206" s="8">
        <v>0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v>0</v>
      </c>
      <c r="DH206" s="5">
        <v>0</v>
      </c>
      <c r="DI206" s="8">
        <v>0</v>
      </c>
      <c r="DJ206" s="6">
        <v>0</v>
      </c>
      <c r="DK206" s="5">
        <v>0</v>
      </c>
      <c r="DL206" s="8">
        <v>0</v>
      </c>
      <c r="DM206" s="6">
        <v>0</v>
      </c>
      <c r="DN206" s="5">
        <v>0</v>
      </c>
      <c r="DO206" s="8">
        <v>0</v>
      </c>
      <c r="DP206" s="6">
        <v>0</v>
      </c>
      <c r="DQ206" s="5">
        <v>0</v>
      </c>
      <c r="DR206" s="8">
        <v>0</v>
      </c>
      <c r="DS206" s="6">
        <v>0</v>
      </c>
      <c r="DT206" s="5">
        <v>0</v>
      </c>
      <c r="DU206" s="8">
        <v>0</v>
      </c>
      <c r="DV206" s="6">
        <v>0</v>
      </c>
      <c r="DW206" s="5">
        <v>0</v>
      </c>
      <c r="DX206" s="8">
        <v>0</v>
      </c>
      <c r="DY206" s="6">
        <v>146.01686999999998</v>
      </c>
      <c r="DZ206" s="5">
        <v>2118.509</v>
      </c>
      <c r="EA206" s="8">
        <f t="shared" si="1524"/>
        <v>14508.659170683499</v>
      </c>
      <c r="EB206" s="6">
        <v>0</v>
      </c>
      <c r="EC206" s="5">
        <v>0</v>
      </c>
      <c r="ED206" s="8">
        <v>0</v>
      </c>
      <c r="EE206" s="6">
        <v>4.6399999999999997E-2</v>
      </c>
      <c r="EF206" s="5">
        <v>2.6949999999999998</v>
      </c>
      <c r="EG206" s="8">
        <f t="shared" si="1525"/>
        <v>58081.896551724138</v>
      </c>
      <c r="EH206" s="6">
        <v>0</v>
      </c>
      <c r="EI206" s="5">
        <v>0</v>
      </c>
      <c r="EJ206" s="8">
        <v>0</v>
      </c>
      <c r="EK206" s="6">
        <v>0</v>
      </c>
      <c r="EL206" s="5">
        <v>0</v>
      </c>
      <c r="EM206" s="8">
        <v>0</v>
      </c>
      <c r="EN206" s="6">
        <v>0</v>
      </c>
      <c r="EO206" s="5">
        <v>0</v>
      </c>
      <c r="EP206" s="8">
        <v>0</v>
      </c>
      <c r="EQ206" s="6">
        <v>0</v>
      </c>
      <c r="ER206" s="5">
        <v>0</v>
      </c>
      <c r="ES206" s="8">
        <v>0</v>
      </c>
      <c r="ET206" s="6">
        <v>0</v>
      </c>
      <c r="EU206" s="5">
        <v>0</v>
      </c>
      <c r="EV206" s="8">
        <v>0</v>
      </c>
      <c r="EW206" s="6">
        <v>0</v>
      </c>
      <c r="EX206" s="5">
        <v>0</v>
      </c>
      <c r="EY206" s="8">
        <v>0</v>
      </c>
      <c r="EZ206" s="6">
        <v>49.643250000000002</v>
      </c>
      <c r="FA206" s="5">
        <v>682.55</v>
      </c>
      <c r="FB206" s="8">
        <f t="shared" si="1526"/>
        <v>13749.099827267553</v>
      </c>
      <c r="FC206" s="6">
        <v>16.775020000000001</v>
      </c>
      <c r="FD206" s="5">
        <v>295.92599999999999</v>
      </c>
      <c r="FE206" s="8">
        <f t="shared" si="1527"/>
        <v>17640.873155441837</v>
      </c>
      <c r="FF206" s="6">
        <v>0</v>
      </c>
      <c r="FG206" s="5">
        <v>0</v>
      </c>
      <c r="FH206" s="8">
        <v>0</v>
      </c>
      <c r="FI206" s="6">
        <v>0</v>
      </c>
      <c r="FJ206" s="5">
        <v>0</v>
      </c>
      <c r="FK206" s="8">
        <v>0</v>
      </c>
      <c r="FL206" s="6">
        <v>0</v>
      </c>
      <c r="FM206" s="5">
        <v>0</v>
      </c>
      <c r="FN206" s="8">
        <v>0</v>
      </c>
      <c r="FO206" s="6">
        <v>0</v>
      </c>
      <c r="FP206" s="5">
        <v>0</v>
      </c>
      <c r="FQ206" s="8">
        <v>0</v>
      </c>
      <c r="FR206" s="6">
        <v>0</v>
      </c>
      <c r="FS206" s="5">
        <v>0</v>
      </c>
      <c r="FT206" s="8">
        <v>0</v>
      </c>
      <c r="FU206" s="6">
        <v>0</v>
      </c>
      <c r="FV206" s="5">
        <v>0</v>
      </c>
      <c r="FW206" s="8">
        <v>0</v>
      </c>
      <c r="FX206" s="6">
        <v>0</v>
      </c>
      <c r="FY206" s="5">
        <v>0</v>
      </c>
      <c r="FZ206" s="8">
        <v>0</v>
      </c>
      <c r="GA206" s="6">
        <v>0</v>
      </c>
      <c r="GB206" s="5">
        <v>0</v>
      </c>
      <c r="GC206" s="8">
        <v>0</v>
      </c>
      <c r="GD206" s="6">
        <v>0</v>
      </c>
      <c r="GE206" s="5">
        <v>0</v>
      </c>
      <c r="GF206" s="8">
        <v>0</v>
      </c>
      <c r="GG206" s="6">
        <v>0</v>
      </c>
      <c r="GH206" s="5">
        <v>0</v>
      </c>
      <c r="GI206" s="8">
        <v>0</v>
      </c>
      <c r="GJ206" s="6">
        <v>0</v>
      </c>
      <c r="GK206" s="5">
        <v>0</v>
      </c>
      <c r="GL206" s="8">
        <v>0</v>
      </c>
      <c r="GM206" s="6">
        <v>0</v>
      </c>
      <c r="GN206" s="5">
        <v>0</v>
      </c>
      <c r="GO206" s="8">
        <v>0</v>
      </c>
      <c r="GP206" s="6">
        <v>0</v>
      </c>
      <c r="GQ206" s="5">
        <v>0</v>
      </c>
      <c r="GR206" s="8">
        <v>0</v>
      </c>
      <c r="GS206" s="6">
        <v>0</v>
      </c>
      <c r="GT206" s="5">
        <v>0</v>
      </c>
      <c r="GU206" s="8">
        <v>0</v>
      </c>
      <c r="GV206" s="6">
        <v>0</v>
      </c>
      <c r="GW206" s="5">
        <v>0</v>
      </c>
      <c r="GX206" s="8">
        <v>0</v>
      </c>
      <c r="GY206" s="6">
        <v>0</v>
      </c>
      <c r="GZ206" s="5">
        <v>0</v>
      </c>
      <c r="HA206" s="8">
        <v>0</v>
      </c>
      <c r="HB206" s="6">
        <v>0</v>
      </c>
      <c r="HC206" s="5">
        <v>0</v>
      </c>
      <c r="HD206" s="8">
        <v>0</v>
      </c>
      <c r="HE206" s="6">
        <v>0</v>
      </c>
      <c r="HF206" s="5">
        <v>0</v>
      </c>
      <c r="HG206" s="8">
        <v>0</v>
      </c>
      <c r="HH206" s="6">
        <v>0</v>
      </c>
      <c r="HI206" s="5">
        <v>0</v>
      </c>
      <c r="HJ206" s="8">
        <v>0</v>
      </c>
      <c r="HK206" s="6">
        <v>0</v>
      </c>
      <c r="HL206" s="5">
        <v>0</v>
      </c>
      <c r="HM206" s="8">
        <v>0</v>
      </c>
      <c r="HN206" s="6">
        <v>0</v>
      </c>
      <c r="HO206" s="5">
        <v>0</v>
      </c>
      <c r="HP206" s="8">
        <v>0</v>
      </c>
      <c r="HQ206" s="6">
        <v>0</v>
      </c>
      <c r="HR206" s="5">
        <v>0</v>
      </c>
      <c r="HS206" s="8">
        <v>0</v>
      </c>
      <c r="HT206" s="6">
        <v>0</v>
      </c>
      <c r="HU206" s="5">
        <v>0</v>
      </c>
      <c r="HV206" s="8">
        <v>0</v>
      </c>
      <c r="HW206" s="6">
        <v>0</v>
      </c>
      <c r="HX206" s="5">
        <v>0</v>
      </c>
      <c r="HY206" s="8">
        <v>0</v>
      </c>
      <c r="HZ206" s="6">
        <v>0</v>
      </c>
      <c r="IA206" s="5">
        <v>0</v>
      </c>
      <c r="IB206" s="8">
        <v>0</v>
      </c>
      <c r="IC206" s="6">
        <v>0.2417</v>
      </c>
      <c r="ID206" s="5">
        <v>2.8090000000000002</v>
      </c>
      <c r="IE206" s="8">
        <f t="shared" si="1528"/>
        <v>11621.845262722385</v>
      </c>
      <c r="IF206" s="6">
        <v>0</v>
      </c>
      <c r="IG206" s="5">
        <v>0</v>
      </c>
      <c r="IH206" s="8">
        <v>0</v>
      </c>
      <c r="II206" s="6">
        <v>0</v>
      </c>
      <c r="IJ206" s="5">
        <v>0</v>
      </c>
      <c r="IK206" s="8">
        <v>0</v>
      </c>
      <c r="IL206" s="6">
        <v>0</v>
      </c>
      <c r="IM206" s="5">
        <v>0</v>
      </c>
      <c r="IN206" s="8">
        <v>0</v>
      </c>
      <c r="IO206" s="6">
        <v>30</v>
      </c>
      <c r="IP206" s="5">
        <v>489.48500000000001</v>
      </c>
      <c r="IQ206" s="8">
        <f t="shared" si="1529"/>
        <v>16316.166666666668</v>
      </c>
      <c r="IR206" s="6">
        <v>0</v>
      </c>
      <c r="IS206" s="5">
        <v>0</v>
      </c>
      <c r="IT206" s="8">
        <v>0</v>
      </c>
      <c r="IU206" s="6">
        <v>4.9349999999999996</v>
      </c>
      <c r="IV206" s="5">
        <v>79.456999999999994</v>
      </c>
      <c r="IW206" s="8">
        <f t="shared" si="1530"/>
        <v>16100.709219858156</v>
      </c>
      <c r="IX206" s="6">
        <v>2.9638400000000003</v>
      </c>
      <c r="IY206" s="5">
        <v>41.978000000000002</v>
      </c>
      <c r="IZ206" s="8">
        <f t="shared" si="1531"/>
        <v>14163.382638738933</v>
      </c>
      <c r="JA206" s="6">
        <f t="shared" si="1519"/>
        <v>527.57582999999988</v>
      </c>
      <c r="JB206" s="8">
        <f t="shared" si="1520"/>
        <v>7888.0940000000001</v>
      </c>
    </row>
    <row r="207" spans="1:262" ht="15" customHeight="1" x14ac:dyDescent="0.3">
      <c r="A207" s="43">
        <v>2019</v>
      </c>
      <c r="B207" s="44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0</v>
      </c>
      <c r="P207" s="5">
        <v>0</v>
      </c>
      <c r="Q207" s="8">
        <v>0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</v>
      </c>
      <c r="Y207" s="5">
        <v>0</v>
      </c>
      <c r="Z207" s="8">
        <v>0</v>
      </c>
      <c r="AA207" s="6">
        <v>3.3900000000000002E-3</v>
      </c>
      <c r="AB207" s="5">
        <v>0.59599999999999997</v>
      </c>
      <c r="AC207" s="8">
        <f t="shared" ref="AC207" si="1537">AB207/AA207*1000</f>
        <v>175811.209439528</v>
      </c>
      <c r="AD207" s="6">
        <v>344.27441999999996</v>
      </c>
      <c r="AE207" s="5">
        <v>5474.5370000000003</v>
      </c>
      <c r="AF207" s="8">
        <f t="shared" si="1521"/>
        <v>15901.666467116554</v>
      </c>
      <c r="AG207" s="6">
        <v>0</v>
      </c>
      <c r="AH207" s="5">
        <v>0</v>
      </c>
      <c r="AI207" s="8">
        <v>0</v>
      </c>
      <c r="AJ207" s="6">
        <v>0</v>
      </c>
      <c r="AK207" s="5">
        <v>0</v>
      </c>
      <c r="AL207" s="8">
        <v>0</v>
      </c>
      <c r="AM207" s="6">
        <v>0</v>
      </c>
      <c r="AN207" s="5">
        <v>0</v>
      </c>
      <c r="AO207" s="8"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33.236599999999996</v>
      </c>
      <c r="AZ207" s="5">
        <v>499.69400000000002</v>
      </c>
      <c r="BA207" s="8">
        <f t="shared" si="1522"/>
        <v>15034.449973824041</v>
      </c>
      <c r="BB207" s="6">
        <v>0</v>
      </c>
      <c r="BC207" s="5">
        <v>0</v>
      </c>
      <c r="BD207" s="8">
        <f t="shared" si="1509"/>
        <v>0</v>
      </c>
      <c r="BE207" s="6">
        <v>0</v>
      </c>
      <c r="BF207" s="5">
        <v>0</v>
      </c>
      <c r="BG207" s="8">
        <v>0</v>
      </c>
      <c r="BH207" s="6">
        <v>0</v>
      </c>
      <c r="BI207" s="5">
        <v>0</v>
      </c>
      <c r="BJ207" s="8">
        <v>0</v>
      </c>
      <c r="BK207" s="6">
        <v>0</v>
      </c>
      <c r="BL207" s="5">
        <v>0</v>
      </c>
      <c r="BM207" s="8">
        <f t="shared" si="1510"/>
        <v>0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4.2454999999999998</v>
      </c>
      <c r="BU207" s="5">
        <v>63.497</v>
      </c>
      <c r="BV207" s="8">
        <f t="shared" si="1523"/>
        <v>14956.306677658698</v>
      </c>
      <c r="BW207" s="6">
        <v>0</v>
      </c>
      <c r="BX207" s="5">
        <v>0</v>
      </c>
      <c r="BY207" s="8">
        <f t="shared" si="1512"/>
        <v>0</v>
      </c>
      <c r="BZ207" s="6">
        <v>0</v>
      </c>
      <c r="CA207" s="5">
        <v>0</v>
      </c>
      <c r="CB207" s="8">
        <v>0</v>
      </c>
      <c r="CC207" s="6">
        <v>0</v>
      </c>
      <c r="CD207" s="5">
        <v>0</v>
      </c>
      <c r="CE207" s="8">
        <v>0</v>
      </c>
      <c r="CF207" s="6">
        <v>0</v>
      </c>
      <c r="CG207" s="5">
        <v>0</v>
      </c>
      <c r="CH207" s="8">
        <v>0</v>
      </c>
      <c r="CI207" s="6">
        <v>0</v>
      </c>
      <c r="CJ207" s="5">
        <v>0</v>
      </c>
      <c r="CK207" s="8"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v>0</v>
      </c>
      <c r="DH207" s="5">
        <v>0</v>
      </c>
      <c r="DI207" s="8">
        <v>0</v>
      </c>
      <c r="DJ207" s="6">
        <v>0</v>
      </c>
      <c r="DK207" s="5">
        <v>0</v>
      </c>
      <c r="DL207" s="8">
        <v>0</v>
      </c>
      <c r="DM207" s="6">
        <v>0</v>
      </c>
      <c r="DN207" s="5">
        <v>0</v>
      </c>
      <c r="DO207" s="8">
        <v>0</v>
      </c>
      <c r="DP207" s="6">
        <v>0</v>
      </c>
      <c r="DQ207" s="5">
        <v>0</v>
      </c>
      <c r="DR207" s="8">
        <v>0</v>
      </c>
      <c r="DS207" s="6">
        <v>0</v>
      </c>
      <c r="DT207" s="5">
        <v>0</v>
      </c>
      <c r="DU207" s="8">
        <v>0</v>
      </c>
      <c r="DV207" s="6">
        <v>0</v>
      </c>
      <c r="DW207" s="5">
        <v>0</v>
      </c>
      <c r="DX207" s="8">
        <v>0</v>
      </c>
      <c r="DY207" s="6">
        <v>34.005499999999998</v>
      </c>
      <c r="DZ207" s="5">
        <v>532.62800000000004</v>
      </c>
      <c r="EA207" s="8">
        <f t="shared" si="1524"/>
        <v>15662.995691873375</v>
      </c>
      <c r="EB207" s="6">
        <v>0</v>
      </c>
      <c r="EC207" s="5">
        <v>0</v>
      </c>
      <c r="ED207" s="8">
        <v>0</v>
      </c>
      <c r="EE207" s="6">
        <v>0</v>
      </c>
      <c r="EF207" s="5">
        <v>0</v>
      </c>
      <c r="EG207" s="8">
        <v>0</v>
      </c>
      <c r="EH207" s="6">
        <v>0</v>
      </c>
      <c r="EI207" s="5">
        <v>0</v>
      </c>
      <c r="EJ207" s="8">
        <v>0</v>
      </c>
      <c r="EK207" s="6">
        <v>0</v>
      </c>
      <c r="EL207" s="5">
        <v>0</v>
      </c>
      <c r="EM207" s="8">
        <v>0</v>
      </c>
      <c r="EN207" s="6">
        <v>0</v>
      </c>
      <c r="EO207" s="5">
        <v>0</v>
      </c>
      <c r="EP207" s="8">
        <v>0</v>
      </c>
      <c r="EQ207" s="6">
        <v>0</v>
      </c>
      <c r="ER207" s="5">
        <v>0</v>
      </c>
      <c r="ES207" s="8">
        <v>0</v>
      </c>
      <c r="ET207" s="6">
        <v>0</v>
      </c>
      <c r="EU207" s="5">
        <v>0</v>
      </c>
      <c r="EV207" s="8">
        <v>0</v>
      </c>
      <c r="EW207" s="6">
        <v>0</v>
      </c>
      <c r="EX207" s="5">
        <v>0</v>
      </c>
      <c r="EY207" s="8">
        <v>0</v>
      </c>
      <c r="EZ207" s="6">
        <v>96.213200000000001</v>
      </c>
      <c r="FA207" s="5">
        <v>1397.058</v>
      </c>
      <c r="FB207" s="8">
        <f t="shared" si="1526"/>
        <v>14520.440022782735</v>
      </c>
      <c r="FC207" s="6">
        <v>90.857350000000011</v>
      </c>
      <c r="FD207" s="5">
        <v>1776.771</v>
      </c>
      <c r="FE207" s="8">
        <f t="shared" si="1527"/>
        <v>19555.611076043926</v>
      </c>
      <c r="FF207" s="6">
        <v>0</v>
      </c>
      <c r="FG207" s="5">
        <v>0</v>
      </c>
      <c r="FH207" s="8">
        <v>0</v>
      </c>
      <c r="FI207" s="6">
        <v>0</v>
      </c>
      <c r="FJ207" s="5">
        <v>0</v>
      </c>
      <c r="FK207" s="8">
        <v>0</v>
      </c>
      <c r="FL207" s="6">
        <v>0</v>
      </c>
      <c r="FM207" s="5">
        <v>0</v>
      </c>
      <c r="FN207" s="8">
        <v>0</v>
      </c>
      <c r="FO207" s="6">
        <v>0</v>
      </c>
      <c r="FP207" s="5">
        <v>0</v>
      </c>
      <c r="FQ207" s="8">
        <v>0</v>
      </c>
      <c r="FR207" s="6">
        <v>0</v>
      </c>
      <c r="FS207" s="5">
        <v>0</v>
      </c>
      <c r="FT207" s="8">
        <v>0</v>
      </c>
      <c r="FU207" s="6">
        <v>0</v>
      </c>
      <c r="FV207" s="5">
        <v>0</v>
      </c>
      <c r="FW207" s="8">
        <v>0</v>
      </c>
      <c r="FX207" s="6">
        <v>0</v>
      </c>
      <c r="FY207" s="5">
        <v>0</v>
      </c>
      <c r="FZ207" s="8">
        <v>0</v>
      </c>
      <c r="GA207" s="6">
        <v>0</v>
      </c>
      <c r="GB207" s="5">
        <v>0</v>
      </c>
      <c r="GC207" s="8">
        <v>0</v>
      </c>
      <c r="GD207" s="6">
        <v>0</v>
      </c>
      <c r="GE207" s="5">
        <v>0</v>
      </c>
      <c r="GF207" s="8">
        <v>0</v>
      </c>
      <c r="GG207" s="6">
        <v>0</v>
      </c>
      <c r="GH207" s="5">
        <v>0</v>
      </c>
      <c r="GI207" s="8">
        <v>0</v>
      </c>
      <c r="GJ207" s="6">
        <v>0</v>
      </c>
      <c r="GK207" s="5">
        <v>0</v>
      </c>
      <c r="GL207" s="8">
        <v>0</v>
      </c>
      <c r="GM207" s="6">
        <v>0</v>
      </c>
      <c r="GN207" s="5">
        <v>0</v>
      </c>
      <c r="GO207" s="8">
        <v>0</v>
      </c>
      <c r="GP207" s="6">
        <v>0</v>
      </c>
      <c r="GQ207" s="5">
        <v>0</v>
      </c>
      <c r="GR207" s="8">
        <v>0</v>
      </c>
      <c r="GS207" s="6">
        <v>0</v>
      </c>
      <c r="GT207" s="5">
        <v>0</v>
      </c>
      <c r="GU207" s="8">
        <v>0</v>
      </c>
      <c r="GV207" s="6">
        <v>0</v>
      </c>
      <c r="GW207" s="5">
        <v>0</v>
      </c>
      <c r="GX207" s="8">
        <v>0</v>
      </c>
      <c r="GY207" s="6">
        <v>0</v>
      </c>
      <c r="GZ207" s="5">
        <v>0</v>
      </c>
      <c r="HA207" s="8">
        <v>0</v>
      </c>
      <c r="HB207" s="6">
        <v>0</v>
      </c>
      <c r="HC207" s="5">
        <v>0</v>
      </c>
      <c r="HD207" s="8">
        <v>0</v>
      </c>
      <c r="HE207" s="6">
        <v>0</v>
      </c>
      <c r="HF207" s="5">
        <v>0</v>
      </c>
      <c r="HG207" s="8">
        <v>0</v>
      </c>
      <c r="HH207" s="6">
        <v>0</v>
      </c>
      <c r="HI207" s="5">
        <v>0</v>
      </c>
      <c r="HJ207" s="8">
        <v>0</v>
      </c>
      <c r="HK207" s="6">
        <v>0</v>
      </c>
      <c r="HL207" s="5">
        <v>0</v>
      </c>
      <c r="HM207" s="8">
        <v>0</v>
      </c>
      <c r="HN207" s="6">
        <v>0</v>
      </c>
      <c r="HO207" s="5">
        <v>0</v>
      </c>
      <c r="HP207" s="8">
        <v>0</v>
      </c>
      <c r="HQ207" s="6">
        <v>0</v>
      </c>
      <c r="HR207" s="5">
        <v>0</v>
      </c>
      <c r="HS207" s="8">
        <v>0</v>
      </c>
      <c r="HT207" s="6">
        <v>0</v>
      </c>
      <c r="HU207" s="5">
        <v>0</v>
      </c>
      <c r="HV207" s="8">
        <v>0</v>
      </c>
      <c r="HW207" s="6">
        <v>0</v>
      </c>
      <c r="HX207" s="5">
        <v>0</v>
      </c>
      <c r="HY207" s="8">
        <v>0</v>
      </c>
      <c r="HZ207" s="6">
        <v>0</v>
      </c>
      <c r="IA207" s="5">
        <v>0</v>
      </c>
      <c r="IB207" s="8">
        <v>0</v>
      </c>
      <c r="IC207" s="6">
        <v>8.7899999999999992E-3</v>
      </c>
      <c r="ID207" s="5">
        <v>0.153</v>
      </c>
      <c r="IE207" s="8">
        <f t="shared" si="1528"/>
        <v>17406.143344709901</v>
      </c>
      <c r="IF207" s="6">
        <v>0</v>
      </c>
      <c r="IG207" s="5">
        <v>0</v>
      </c>
      <c r="IH207" s="8">
        <v>0</v>
      </c>
      <c r="II207" s="6">
        <v>0</v>
      </c>
      <c r="IJ207" s="5">
        <v>0</v>
      </c>
      <c r="IK207" s="8">
        <v>0</v>
      </c>
      <c r="IL207" s="6">
        <v>0</v>
      </c>
      <c r="IM207" s="5">
        <v>0</v>
      </c>
      <c r="IN207" s="8">
        <v>0</v>
      </c>
      <c r="IO207" s="6">
        <v>0</v>
      </c>
      <c r="IP207" s="5">
        <v>0</v>
      </c>
      <c r="IQ207" s="8">
        <v>0</v>
      </c>
      <c r="IR207" s="6">
        <v>0</v>
      </c>
      <c r="IS207" s="5">
        <v>0</v>
      </c>
      <c r="IT207" s="8">
        <v>0</v>
      </c>
      <c r="IU207" s="6">
        <v>39.813809999999997</v>
      </c>
      <c r="IV207" s="5">
        <v>631.96799999999996</v>
      </c>
      <c r="IW207" s="8">
        <f t="shared" si="1530"/>
        <v>15873.085243537354</v>
      </c>
      <c r="IX207" s="6">
        <v>16.434999999999999</v>
      </c>
      <c r="IY207" s="5">
        <v>246.79599999999999</v>
      </c>
      <c r="IZ207" s="8">
        <f t="shared" si="1531"/>
        <v>15016.48919987831</v>
      </c>
      <c r="JA207" s="6">
        <f t="shared" si="1519"/>
        <v>659.0935599999998</v>
      </c>
      <c r="JB207" s="8">
        <f t="shared" si="1520"/>
        <v>10623.698</v>
      </c>
    </row>
    <row r="208" spans="1:262" ht="15" customHeight="1" x14ac:dyDescent="0.3">
      <c r="A208" s="43">
        <v>2019</v>
      </c>
      <c r="B208" s="44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0</v>
      </c>
      <c r="P208" s="5">
        <v>0</v>
      </c>
      <c r="Q208" s="8">
        <v>0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0</v>
      </c>
      <c r="AB208" s="5">
        <v>0</v>
      </c>
      <c r="AC208" s="8">
        <v>0</v>
      </c>
      <c r="AD208" s="6">
        <v>536.88567</v>
      </c>
      <c r="AE208" s="5">
        <v>8617.982</v>
      </c>
      <c r="AF208" s="8">
        <f t="shared" si="1521"/>
        <v>16051.801121829161</v>
      </c>
      <c r="AG208" s="6">
        <v>0</v>
      </c>
      <c r="AH208" s="5">
        <v>0</v>
      </c>
      <c r="AI208" s="8">
        <v>0</v>
      </c>
      <c r="AJ208" s="6">
        <v>0</v>
      </c>
      <c r="AK208" s="5">
        <v>0</v>
      </c>
      <c r="AL208" s="8">
        <v>0</v>
      </c>
      <c r="AM208" s="6">
        <v>0</v>
      </c>
      <c r="AN208" s="5">
        <v>0</v>
      </c>
      <c r="AO208" s="8"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66.349199999999996</v>
      </c>
      <c r="AZ208" s="5">
        <v>1020.648</v>
      </c>
      <c r="BA208" s="8">
        <f t="shared" si="1522"/>
        <v>15382.97372085873</v>
      </c>
      <c r="BB208" s="6">
        <v>0</v>
      </c>
      <c r="BC208" s="5">
        <v>0</v>
      </c>
      <c r="BD208" s="8">
        <f t="shared" si="1509"/>
        <v>0</v>
      </c>
      <c r="BE208" s="6">
        <v>0</v>
      </c>
      <c r="BF208" s="5">
        <v>0</v>
      </c>
      <c r="BG208" s="8">
        <v>0</v>
      </c>
      <c r="BH208" s="6">
        <v>0</v>
      </c>
      <c r="BI208" s="5">
        <v>0</v>
      </c>
      <c r="BJ208" s="8">
        <v>0</v>
      </c>
      <c r="BK208" s="6">
        <v>0</v>
      </c>
      <c r="BL208" s="5">
        <v>0</v>
      </c>
      <c r="BM208" s="8">
        <f t="shared" si="1510"/>
        <v>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3.6963400000000002</v>
      </c>
      <c r="BU208" s="5">
        <v>55.326999999999998</v>
      </c>
      <c r="BV208" s="8">
        <f t="shared" si="1523"/>
        <v>14968.049475968119</v>
      </c>
      <c r="BW208" s="6">
        <v>0</v>
      </c>
      <c r="BX208" s="5">
        <v>0</v>
      </c>
      <c r="BY208" s="8">
        <f t="shared" si="1512"/>
        <v>0</v>
      </c>
      <c r="BZ208" s="6">
        <v>0</v>
      </c>
      <c r="CA208" s="5">
        <v>0</v>
      </c>
      <c r="CB208" s="8">
        <v>0</v>
      </c>
      <c r="CC208" s="6">
        <v>0</v>
      </c>
      <c r="CD208" s="5">
        <v>0</v>
      </c>
      <c r="CE208" s="8">
        <v>0</v>
      </c>
      <c r="CF208" s="6">
        <v>0</v>
      </c>
      <c r="CG208" s="5">
        <v>0</v>
      </c>
      <c r="CH208" s="8">
        <v>0</v>
      </c>
      <c r="CI208" s="6">
        <v>0</v>
      </c>
      <c r="CJ208" s="5">
        <v>0</v>
      </c>
      <c r="CK208" s="8"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v>0</v>
      </c>
      <c r="CU208" s="6">
        <v>0</v>
      </c>
      <c r="CV208" s="5">
        <v>0</v>
      </c>
      <c r="CW208" s="8">
        <v>0</v>
      </c>
      <c r="CX208" s="6">
        <v>0</v>
      </c>
      <c r="CY208" s="5">
        <v>0</v>
      </c>
      <c r="CZ208" s="8">
        <v>0</v>
      </c>
      <c r="DA208" s="6">
        <v>0</v>
      </c>
      <c r="DB208" s="5">
        <v>0</v>
      </c>
      <c r="DC208" s="8">
        <v>0</v>
      </c>
      <c r="DD208" s="6">
        <v>0</v>
      </c>
      <c r="DE208" s="5">
        <v>0</v>
      </c>
      <c r="DF208" s="8">
        <v>0</v>
      </c>
      <c r="DG208" s="6">
        <v>0</v>
      </c>
      <c r="DH208" s="5">
        <v>0</v>
      </c>
      <c r="DI208" s="8">
        <v>0</v>
      </c>
      <c r="DJ208" s="6">
        <v>0</v>
      </c>
      <c r="DK208" s="5">
        <v>0</v>
      </c>
      <c r="DL208" s="8">
        <v>0</v>
      </c>
      <c r="DM208" s="6">
        <v>0</v>
      </c>
      <c r="DN208" s="5">
        <v>0</v>
      </c>
      <c r="DO208" s="8">
        <v>0</v>
      </c>
      <c r="DP208" s="6">
        <v>0</v>
      </c>
      <c r="DQ208" s="5">
        <v>0</v>
      </c>
      <c r="DR208" s="8">
        <v>0</v>
      </c>
      <c r="DS208" s="6">
        <v>0</v>
      </c>
      <c r="DT208" s="5">
        <v>0</v>
      </c>
      <c r="DU208" s="8">
        <v>0</v>
      </c>
      <c r="DV208" s="6">
        <v>0</v>
      </c>
      <c r="DW208" s="5">
        <v>0</v>
      </c>
      <c r="DX208" s="8">
        <v>0</v>
      </c>
      <c r="DY208" s="6">
        <v>123.77687</v>
      </c>
      <c r="DZ208" s="5">
        <v>1926.1310000000001</v>
      </c>
      <c r="EA208" s="8">
        <f t="shared" si="1524"/>
        <v>15561.316100495997</v>
      </c>
      <c r="EB208" s="6">
        <v>0</v>
      </c>
      <c r="EC208" s="5">
        <v>0</v>
      </c>
      <c r="ED208" s="8">
        <v>0</v>
      </c>
      <c r="EE208" s="6">
        <v>0.313</v>
      </c>
      <c r="EF208" s="5">
        <v>39.408999999999999</v>
      </c>
      <c r="EG208" s="8">
        <f t="shared" si="1525"/>
        <v>125907.34824281149</v>
      </c>
      <c r="EH208" s="6">
        <v>0</v>
      </c>
      <c r="EI208" s="5">
        <v>0</v>
      </c>
      <c r="EJ208" s="8">
        <v>0</v>
      </c>
      <c r="EK208" s="6">
        <v>0</v>
      </c>
      <c r="EL208" s="5">
        <v>0</v>
      </c>
      <c r="EM208" s="8">
        <v>0</v>
      </c>
      <c r="EN208" s="6">
        <v>0</v>
      </c>
      <c r="EO208" s="5">
        <v>0</v>
      </c>
      <c r="EP208" s="8">
        <v>0</v>
      </c>
      <c r="EQ208" s="6">
        <v>0</v>
      </c>
      <c r="ER208" s="5">
        <v>0</v>
      </c>
      <c r="ES208" s="8">
        <v>0</v>
      </c>
      <c r="ET208" s="6">
        <v>0</v>
      </c>
      <c r="EU208" s="5">
        <v>0</v>
      </c>
      <c r="EV208" s="8">
        <v>0</v>
      </c>
      <c r="EW208" s="6">
        <v>0</v>
      </c>
      <c r="EX208" s="5">
        <v>0</v>
      </c>
      <c r="EY208" s="8">
        <v>0</v>
      </c>
      <c r="EZ208" s="6">
        <v>58.536999999999999</v>
      </c>
      <c r="FA208" s="5">
        <v>884.09100000000001</v>
      </c>
      <c r="FB208" s="8">
        <f t="shared" si="1526"/>
        <v>15103.114269607257</v>
      </c>
      <c r="FC208" s="6">
        <v>36.027920000000002</v>
      </c>
      <c r="FD208" s="5">
        <v>591.30100000000004</v>
      </c>
      <c r="FE208" s="8">
        <f t="shared" si="1527"/>
        <v>16412.29912800961</v>
      </c>
      <c r="FF208" s="6">
        <v>0</v>
      </c>
      <c r="FG208" s="5">
        <v>0</v>
      </c>
      <c r="FH208" s="8">
        <v>0</v>
      </c>
      <c r="FI208" s="6">
        <v>0</v>
      </c>
      <c r="FJ208" s="5">
        <v>0</v>
      </c>
      <c r="FK208" s="8">
        <v>0</v>
      </c>
      <c r="FL208" s="6">
        <v>0</v>
      </c>
      <c r="FM208" s="5">
        <v>0</v>
      </c>
      <c r="FN208" s="8">
        <v>0</v>
      </c>
      <c r="FO208" s="6">
        <v>0</v>
      </c>
      <c r="FP208" s="5">
        <v>0</v>
      </c>
      <c r="FQ208" s="8">
        <v>0</v>
      </c>
      <c r="FR208" s="6">
        <v>0</v>
      </c>
      <c r="FS208" s="5">
        <v>0</v>
      </c>
      <c r="FT208" s="8">
        <v>0</v>
      </c>
      <c r="FU208" s="6">
        <v>0</v>
      </c>
      <c r="FV208" s="5">
        <v>0</v>
      </c>
      <c r="FW208" s="8">
        <v>0</v>
      </c>
      <c r="FX208" s="6">
        <v>0</v>
      </c>
      <c r="FY208" s="5">
        <v>0</v>
      </c>
      <c r="FZ208" s="8">
        <v>0</v>
      </c>
      <c r="GA208" s="6">
        <v>0</v>
      </c>
      <c r="GB208" s="5">
        <v>0</v>
      </c>
      <c r="GC208" s="8">
        <v>0</v>
      </c>
      <c r="GD208" s="6">
        <v>0</v>
      </c>
      <c r="GE208" s="5">
        <v>0</v>
      </c>
      <c r="GF208" s="8">
        <v>0</v>
      </c>
      <c r="GG208" s="6">
        <v>0</v>
      </c>
      <c r="GH208" s="5">
        <v>0</v>
      </c>
      <c r="GI208" s="8">
        <v>0</v>
      </c>
      <c r="GJ208" s="6">
        <v>0</v>
      </c>
      <c r="GK208" s="5">
        <v>0</v>
      </c>
      <c r="GL208" s="8">
        <v>0</v>
      </c>
      <c r="GM208" s="6">
        <v>0</v>
      </c>
      <c r="GN208" s="5">
        <v>0</v>
      </c>
      <c r="GO208" s="8">
        <v>0</v>
      </c>
      <c r="GP208" s="6">
        <v>0</v>
      </c>
      <c r="GQ208" s="5">
        <v>0</v>
      </c>
      <c r="GR208" s="8">
        <v>0</v>
      </c>
      <c r="GS208" s="6">
        <v>0</v>
      </c>
      <c r="GT208" s="5">
        <v>0</v>
      </c>
      <c r="GU208" s="8">
        <v>0</v>
      </c>
      <c r="GV208" s="6">
        <v>0</v>
      </c>
      <c r="GW208" s="5">
        <v>0</v>
      </c>
      <c r="GX208" s="8">
        <v>0</v>
      </c>
      <c r="GY208" s="6">
        <v>0</v>
      </c>
      <c r="GZ208" s="5">
        <v>0</v>
      </c>
      <c r="HA208" s="8">
        <v>0</v>
      </c>
      <c r="HB208" s="6">
        <v>0</v>
      </c>
      <c r="HC208" s="5">
        <v>0</v>
      </c>
      <c r="HD208" s="8">
        <v>0</v>
      </c>
      <c r="HE208" s="6">
        <v>0</v>
      </c>
      <c r="HF208" s="5">
        <v>0</v>
      </c>
      <c r="HG208" s="8">
        <v>0</v>
      </c>
      <c r="HH208" s="6">
        <v>0</v>
      </c>
      <c r="HI208" s="5">
        <v>0</v>
      </c>
      <c r="HJ208" s="8">
        <v>0</v>
      </c>
      <c r="HK208" s="6">
        <v>0</v>
      </c>
      <c r="HL208" s="5">
        <v>0</v>
      </c>
      <c r="HM208" s="8">
        <v>0</v>
      </c>
      <c r="HN208" s="6">
        <v>0</v>
      </c>
      <c r="HO208" s="5">
        <v>0</v>
      </c>
      <c r="HP208" s="8">
        <v>0</v>
      </c>
      <c r="HQ208" s="6">
        <v>0</v>
      </c>
      <c r="HR208" s="5">
        <v>0</v>
      </c>
      <c r="HS208" s="8">
        <v>0</v>
      </c>
      <c r="HT208" s="6">
        <v>0</v>
      </c>
      <c r="HU208" s="5">
        <v>0</v>
      </c>
      <c r="HV208" s="8">
        <v>0</v>
      </c>
      <c r="HW208" s="6">
        <v>0</v>
      </c>
      <c r="HX208" s="5">
        <v>0</v>
      </c>
      <c r="HY208" s="8">
        <v>0</v>
      </c>
      <c r="HZ208" s="6">
        <v>0</v>
      </c>
      <c r="IA208" s="5">
        <v>0</v>
      </c>
      <c r="IB208" s="8">
        <v>0</v>
      </c>
      <c r="IC208" s="6">
        <v>0</v>
      </c>
      <c r="ID208" s="5">
        <v>0</v>
      </c>
      <c r="IE208" s="8">
        <v>0</v>
      </c>
      <c r="IF208" s="6">
        <v>0</v>
      </c>
      <c r="IG208" s="5">
        <v>0</v>
      </c>
      <c r="IH208" s="8">
        <v>0</v>
      </c>
      <c r="II208" s="6">
        <v>0</v>
      </c>
      <c r="IJ208" s="5">
        <v>0</v>
      </c>
      <c r="IK208" s="8">
        <v>0</v>
      </c>
      <c r="IL208" s="6">
        <v>0</v>
      </c>
      <c r="IM208" s="5">
        <v>0</v>
      </c>
      <c r="IN208" s="8">
        <v>0</v>
      </c>
      <c r="IO208" s="6">
        <v>0</v>
      </c>
      <c r="IP208" s="5">
        <v>0</v>
      </c>
      <c r="IQ208" s="8">
        <v>0</v>
      </c>
      <c r="IR208" s="6">
        <v>0</v>
      </c>
      <c r="IS208" s="5">
        <v>0</v>
      </c>
      <c r="IT208" s="8">
        <v>0</v>
      </c>
      <c r="IU208" s="6">
        <v>0.48418</v>
      </c>
      <c r="IV208" s="5">
        <v>10.808999999999999</v>
      </c>
      <c r="IW208" s="8">
        <f t="shared" si="1530"/>
        <v>22324.342186790032</v>
      </c>
      <c r="IX208" s="6">
        <v>37.341999999999999</v>
      </c>
      <c r="IY208" s="5">
        <v>477.31</v>
      </c>
      <c r="IZ208" s="8">
        <f t="shared" si="1531"/>
        <v>12782.122007391141</v>
      </c>
      <c r="JA208" s="6">
        <f t="shared" si="1519"/>
        <v>863.41218000000003</v>
      </c>
      <c r="JB208" s="8">
        <f t="shared" si="1520"/>
        <v>13623.007999999996</v>
      </c>
    </row>
    <row r="209" spans="1:262" ht="15" customHeight="1" x14ac:dyDescent="0.3">
      <c r="A209" s="43">
        <v>2019</v>
      </c>
      <c r="B209" s="44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0</v>
      </c>
      <c r="P209" s="5">
        <v>0</v>
      </c>
      <c r="Q209" s="8">
        <v>0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</v>
      </c>
      <c r="AB209" s="5">
        <v>0</v>
      </c>
      <c r="AC209" s="8">
        <v>0</v>
      </c>
      <c r="AD209" s="6">
        <v>405.29902000000004</v>
      </c>
      <c r="AE209" s="5">
        <v>6819.31</v>
      </c>
      <c r="AF209" s="8">
        <f t="shared" si="1521"/>
        <v>16825.379938002319</v>
      </c>
      <c r="AG209" s="6">
        <v>0</v>
      </c>
      <c r="AH209" s="5">
        <v>0</v>
      </c>
      <c r="AI209" s="8">
        <v>0</v>
      </c>
      <c r="AJ209" s="6">
        <v>0</v>
      </c>
      <c r="AK209" s="5">
        <v>0</v>
      </c>
      <c r="AL209" s="8">
        <v>0</v>
      </c>
      <c r="AM209" s="6">
        <v>0</v>
      </c>
      <c r="AN209" s="5">
        <v>0</v>
      </c>
      <c r="AO209" s="8"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0</v>
      </c>
      <c r="BC209" s="5">
        <v>0</v>
      </c>
      <c r="BD209" s="8">
        <f t="shared" si="1509"/>
        <v>0</v>
      </c>
      <c r="BE209" s="6">
        <v>0</v>
      </c>
      <c r="BF209" s="5">
        <v>0</v>
      </c>
      <c r="BG209" s="8">
        <v>0</v>
      </c>
      <c r="BH209" s="6">
        <v>0</v>
      </c>
      <c r="BI209" s="5">
        <v>0</v>
      </c>
      <c r="BJ209" s="8">
        <v>0</v>
      </c>
      <c r="BK209" s="6">
        <v>0</v>
      </c>
      <c r="BL209" s="5">
        <v>0</v>
      </c>
      <c r="BM209" s="8">
        <f t="shared" si="1510"/>
        <v>0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0.72735000000000005</v>
      </c>
      <c r="BU209" s="5">
        <v>15.59</v>
      </c>
      <c r="BV209" s="8">
        <f t="shared" si="1523"/>
        <v>21433.972640406955</v>
      </c>
      <c r="BW209" s="6">
        <v>0</v>
      </c>
      <c r="BX209" s="5">
        <v>0</v>
      </c>
      <c r="BY209" s="8">
        <f t="shared" si="1512"/>
        <v>0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>
        <v>0</v>
      </c>
      <c r="CG209" s="5">
        <v>0</v>
      </c>
      <c r="CH209" s="8">
        <v>0</v>
      </c>
      <c r="CI209" s="6">
        <v>0</v>
      </c>
      <c r="CJ209" s="5">
        <v>0</v>
      </c>
      <c r="CK209" s="8"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v>0</v>
      </c>
      <c r="DH209" s="5">
        <v>0</v>
      </c>
      <c r="DI209" s="8">
        <v>0</v>
      </c>
      <c r="DJ209" s="6">
        <v>0</v>
      </c>
      <c r="DK209" s="5">
        <v>0</v>
      </c>
      <c r="DL209" s="8">
        <v>0</v>
      </c>
      <c r="DM209" s="6">
        <v>0</v>
      </c>
      <c r="DN209" s="5">
        <v>0</v>
      </c>
      <c r="DO209" s="8">
        <v>0</v>
      </c>
      <c r="DP209" s="6">
        <v>0</v>
      </c>
      <c r="DQ209" s="5">
        <v>0</v>
      </c>
      <c r="DR209" s="8">
        <v>0</v>
      </c>
      <c r="DS209" s="6">
        <v>0</v>
      </c>
      <c r="DT209" s="5">
        <v>0</v>
      </c>
      <c r="DU209" s="8">
        <v>0</v>
      </c>
      <c r="DV209" s="6">
        <v>0</v>
      </c>
      <c r="DW209" s="5">
        <v>0</v>
      </c>
      <c r="DX209" s="8">
        <v>0</v>
      </c>
      <c r="DY209" s="6">
        <v>5.9421800000000005</v>
      </c>
      <c r="DZ209" s="5">
        <v>106.84399999999999</v>
      </c>
      <c r="EA209" s="8">
        <f t="shared" si="1524"/>
        <v>17980.606444099638</v>
      </c>
      <c r="EB209" s="6">
        <v>0</v>
      </c>
      <c r="EC209" s="5">
        <v>0</v>
      </c>
      <c r="ED209" s="8">
        <v>0</v>
      </c>
      <c r="EE209" s="6">
        <v>1.67</v>
      </c>
      <c r="EF209" s="5">
        <v>27.792000000000002</v>
      </c>
      <c r="EG209" s="8">
        <f t="shared" si="1525"/>
        <v>16641.916167664673</v>
      </c>
      <c r="EH209" s="6">
        <v>0</v>
      </c>
      <c r="EI209" s="5">
        <v>0</v>
      </c>
      <c r="EJ209" s="8">
        <v>0</v>
      </c>
      <c r="EK209" s="6">
        <v>0</v>
      </c>
      <c r="EL209" s="5">
        <v>0</v>
      </c>
      <c r="EM209" s="8">
        <v>0</v>
      </c>
      <c r="EN209" s="6">
        <v>0</v>
      </c>
      <c r="EO209" s="5">
        <v>0</v>
      </c>
      <c r="EP209" s="8">
        <v>0</v>
      </c>
      <c r="EQ209" s="6">
        <v>0</v>
      </c>
      <c r="ER209" s="5">
        <v>0</v>
      </c>
      <c r="ES209" s="8">
        <v>0</v>
      </c>
      <c r="ET209" s="6">
        <v>0</v>
      </c>
      <c r="EU209" s="5">
        <v>0</v>
      </c>
      <c r="EV209" s="8">
        <v>0</v>
      </c>
      <c r="EW209" s="6">
        <v>0</v>
      </c>
      <c r="EX209" s="5">
        <v>0</v>
      </c>
      <c r="EY209" s="8">
        <v>0</v>
      </c>
      <c r="EZ209" s="6">
        <v>24.204000000000001</v>
      </c>
      <c r="FA209" s="5">
        <v>461.88</v>
      </c>
      <c r="FB209" s="8">
        <f t="shared" si="1526"/>
        <v>19082.796232027766</v>
      </c>
      <c r="FC209" s="6">
        <v>53.824349999999995</v>
      </c>
      <c r="FD209" s="5">
        <v>985.83100000000002</v>
      </c>
      <c r="FE209" s="8">
        <f t="shared" si="1527"/>
        <v>18315.706552889169</v>
      </c>
      <c r="FF209" s="6">
        <v>0</v>
      </c>
      <c r="FG209" s="5">
        <v>0</v>
      </c>
      <c r="FH209" s="8">
        <v>0</v>
      </c>
      <c r="FI209" s="6">
        <v>0</v>
      </c>
      <c r="FJ209" s="5">
        <v>0</v>
      </c>
      <c r="FK209" s="8">
        <v>0</v>
      </c>
      <c r="FL209" s="6">
        <v>0</v>
      </c>
      <c r="FM209" s="5">
        <v>0</v>
      </c>
      <c r="FN209" s="8">
        <v>0</v>
      </c>
      <c r="FO209" s="6">
        <v>0</v>
      </c>
      <c r="FP209" s="5">
        <v>0</v>
      </c>
      <c r="FQ209" s="8">
        <v>0</v>
      </c>
      <c r="FR209" s="6">
        <v>0</v>
      </c>
      <c r="FS209" s="5">
        <v>0</v>
      </c>
      <c r="FT209" s="8">
        <v>0</v>
      </c>
      <c r="FU209" s="6">
        <v>0</v>
      </c>
      <c r="FV209" s="5">
        <v>0</v>
      </c>
      <c r="FW209" s="8">
        <v>0</v>
      </c>
      <c r="FX209" s="6">
        <v>0</v>
      </c>
      <c r="FY209" s="5">
        <v>0</v>
      </c>
      <c r="FZ209" s="8">
        <v>0</v>
      </c>
      <c r="GA209" s="6">
        <v>0</v>
      </c>
      <c r="GB209" s="5">
        <v>0</v>
      </c>
      <c r="GC209" s="8">
        <v>0</v>
      </c>
      <c r="GD209" s="6">
        <v>0</v>
      </c>
      <c r="GE209" s="5">
        <v>0</v>
      </c>
      <c r="GF209" s="8">
        <v>0</v>
      </c>
      <c r="GG209" s="6">
        <v>0</v>
      </c>
      <c r="GH209" s="5">
        <v>0</v>
      </c>
      <c r="GI209" s="8">
        <v>0</v>
      </c>
      <c r="GJ209" s="6">
        <v>0</v>
      </c>
      <c r="GK209" s="5">
        <v>0</v>
      </c>
      <c r="GL209" s="8">
        <v>0</v>
      </c>
      <c r="GM209" s="6">
        <v>0</v>
      </c>
      <c r="GN209" s="5">
        <v>0</v>
      </c>
      <c r="GO209" s="8">
        <v>0</v>
      </c>
      <c r="GP209" s="6">
        <v>0</v>
      </c>
      <c r="GQ209" s="5">
        <v>0</v>
      </c>
      <c r="GR209" s="8">
        <v>0</v>
      </c>
      <c r="GS209" s="6">
        <v>0</v>
      </c>
      <c r="GT209" s="5">
        <v>0</v>
      </c>
      <c r="GU209" s="8">
        <v>0</v>
      </c>
      <c r="GV209" s="6">
        <v>0</v>
      </c>
      <c r="GW209" s="5">
        <v>0</v>
      </c>
      <c r="GX209" s="8">
        <v>0</v>
      </c>
      <c r="GY209" s="6">
        <v>0</v>
      </c>
      <c r="GZ209" s="5">
        <v>0</v>
      </c>
      <c r="HA209" s="8">
        <v>0</v>
      </c>
      <c r="HB209" s="6">
        <v>0</v>
      </c>
      <c r="HC209" s="5">
        <v>0</v>
      </c>
      <c r="HD209" s="8">
        <v>0</v>
      </c>
      <c r="HE209" s="6">
        <v>0</v>
      </c>
      <c r="HF209" s="5">
        <v>0</v>
      </c>
      <c r="HG209" s="8">
        <v>0</v>
      </c>
      <c r="HH209" s="6">
        <v>0</v>
      </c>
      <c r="HI209" s="5">
        <v>0</v>
      </c>
      <c r="HJ209" s="8">
        <v>0</v>
      </c>
      <c r="HK209" s="6">
        <v>0</v>
      </c>
      <c r="HL209" s="5">
        <v>0</v>
      </c>
      <c r="HM209" s="8">
        <v>0</v>
      </c>
      <c r="HN209" s="6">
        <v>0</v>
      </c>
      <c r="HO209" s="5">
        <v>0</v>
      </c>
      <c r="HP209" s="8">
        <v>0</v>
      </c>
      <c r="HQ209" s="6">
        <v>0</v>
      </c>
      <c r="HR209" s="5">
        <v>0</v>
      </c>
      <c r="HS209" s="8">
        <v>0</v>
      </c>
      <c r="HT209" s="6">
        <v>0</v>
      </c>
      <c r="HU209" s="5">
        <v>0</v>
      </c>
      <c r="HV209" s="8">
        <v>0</v>
      </c>
      <c r="HW209" s="6">
        <v>0</v>
      </c>
      <c r="HX209" s="5">
        <v>0</v>
      </c>
      <c r="HY209" s="8">
        <v>0</v>
      </c>
      <c r="HZ209" s="6">
        <v>0</v>
      </c>
      <c r="IA209" s="5">
        <v>0</v>
      </c>
      <c r="IB209" s="8">
        <v>0</v>
      </c>
      <c r="IC209" s="6">
        <v>0</v>
      </c>
      <c r="ID209" s="5">
        <v>0</v>
      </c>
      <c r="IE209" s="8">
        <v>0</v>
      </c>
      <c r="IF209" s="6">
        <v>0</v>
      </c>
      <c r="IG209" s="5">
        <v>0</v>
      </c>
      <c r="IH209" s="8">
        <v>0</v>
      </c>
      <c r="II209" s="6">
        <v>0</v>
      </c>
      <c r="IJ209" s="5">
        <v>0</v>
      </c>
      <c r="IK209" s="8">
        <v>0</v>
      </c>
      <c r="IL209" s="6">
        <v>0</v>
      </c>
      <c r="IM209" s="5">
        <v>0</v>
      </c>
      <c r="IN209" s="8">
        <v>0</v>
      </c>
      <c r="IO209" s="6">
        <v>0</v>
      </c>
      <c r="IP209" s="5">
        <v>0</v>
      </c>
      <c r="IQ209" s="8">
        <v>0</v>
      </c>
      <c r="IR209" s="6">
        <v>0</v>
      </c>
      <c r="IS209" s="5">
        <v>0</v>
      </c>
      <c r="IT209" s="8">
        <v>0</v>
      </c>
      <c r="IU209" s="6">
        <v>12.9739</v>
      </c>
      <c r="IV209" s="5">
        <v>185.03700000000001</v>
      </c>
      <c r="IW209" s="8">
        <f t="shared" si="1530"/>
        <v>14262.24959341447</v>
      </c>
      <c r="IX209" s="6">
        <v>5.0000000000000001E-3</v>
      </c>
      <c r="IY209" s="5">
        <v>0.08</v>
      </c>
      <c r="IZ209" s="8">
        <f t="shared" si="1531"/>
        <v>16000</v>
      </c>
      <c r="JA209" s="6">
        <f t="shared" si="1519"/>
        <v>504.64580000000007</v>
      </c>
      <c r="JB209" s="8">
        <f t="shared" si="1520"/>
        <v>8602.3640000000014</v>
      </c>
    </row>
    <row r="210" spans="1:262" ht="15" customHeight="1" x14ac:dyDescent="0.3">
      <c r="A210" s="43">
        <v>2019</v>
      </c>
      <c r="B210" s="44" t="s">
        <v>11</v>
      </c>
      <c r="C210" s="6">
        <v>0</v>
      </c>
      <c r="D210" s="5">
        <v>0</v>
      </c>
      <c r="E210" s="8">
        <v>0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6.5000000000000002E-2</v>
      </c>
      <c r="P210" s="5">
        <v>6.4160000000000004</v>
      </c>
      <c r="Q210" s="8">
        <f t="shared" ref="Q210" si="1538">P210/O210*1000</f>
        <v>98707.692307692312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0</v>
      </c>
      <c r="Y210" s="5">
        <v>0</v>
      </c>
      <c r="Z210" s="8">
        <v>0</v>
      </c>
      <c r="AA210" s="6">
        <v>0</v>
      </c>
      <c r="AB210" s="5">
        <v>0</v>
      </c>
      <c r="AC210" s="8">
        <v>0</v>
      </c>
      <c r="AD210" s="6">
        <v>160.91976</v>
      </c>
      <c r="AE210" s="5">
        <v>2708.9580000000001</v>
      </c>
      <c r="AF210" s="8">
        <f t="shared" si="1521"/>
        <v>16834.216009270709</v>
      </c>
      <c r="AG210" s="6">
        <v>0</v>
      </c>
      <c r="AH210" s="5">
        <v>0</v>
      </c>
      <c r="AI210" s="8">
        <v>0</v>
      </c>
      <c r="AJ210" s="6">
        <v>0</v>
      </c>
      <c r="AK210" s="5">
        <v>0</v>
      </c>
      <c r="AL210" s="8">
        <v>0</v>
      </c>
      <c r="AM210" s="6">
        <v>0</v>
      </c>
      <c r="AN210" s="5">
        <v>0</v>
      </c>
      <c r="AO210" s="8"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</v>
      </c>
      <c r="AW210" s="5">
        <v>0</v>
      </c>
      <c r="AX210" s="8">
        <v>0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f t="shared" si="1509"/>
        <v>0</v>
      </c>
      <c r="BE210" s="6">
        <v>0</v>
      </c>
      <c r="BF210" s="5">
        <v>0</v>
      </c>
      <c r="BG210" s="8">
        <v>0</v>
      </c>
      <c r="BH210" s="6">
        <v>0</v>
      </c>
      <c r="BI210" s="5">
        <v>0</v>
      </c>
      <c r="BJ210" s="8">
        <v>0</v>
      </c>
      <c r="BK210" s="6">
        <v>0</v>
      </c>
      <c r="BL210" s="5">
        <v>0</v>
      </c>
      <c r="BM210" s="8">
        <f t="shared" si="1510"/>
        <v>0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1.2852600000000001</v>
      </c>
      <c r="BU210" s="5">
        <v>28.052</v>
      </c>
      <c r="BV210" s="8">
        <f t="shared" si="1523"/>
        <v>21825.934052254015</v>
      </c>
      <c r="BW210" s="6">
        <v>0</v>
      </c>
      <c r="BX210" s="5">
        <v>0</v>
      </c>
      <c r="BY210" s="8">
        <f t="shared" si="1512"/>
        <v>0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>
        <v>0</v>
      </c>
      <c r="CG210" s="5">
        <v>0</v>
      </c>
      <c r="CH210" s="8">
        <v>0</v>
      </c>
      <c r="CI210" s="6">
        <v>0</v>
      </c>
      <c r="CJ210" s="5">
        <v>0</v>
      </c>
      <c r="CK210" s="8"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v>0</v>
      </c>
      <c r="DA210" s="6">
        <v>0</v>
      </c>
      <c r="DB210" s="5">
        <v>0</v>
      </c>
      <c r="DC210" s="8">
        <v>0</v>
      </c>
      <c r="DD210" s="6">
        <v>0</v>
      </c>
      <c r="DE210" s="5">
        <v>0</v>
      </c>
      <c r="DF210" s="8">
        <v>0</v>
      </c>
      <c r="DG210" s="6">
        <v>0</v>
      </c>
      <c r="DH210" s="5">
        <v>0</v>
      </c>
      <c r="DI210" s="8">
        <v>0</v>
      </c>
      <c r="DJ210" s="6">
        <v>0</v>
      </c>
      <c r="DK210" s="5">
        <v>0</v>
      </c>
      <c r="DL210" s="8">
        <v>0</v>
      </c>
      <c r="DM210" s="6">
        <v>0</v>
      </c>
      <c r="DN210" s="5">
        <v>0</v>
      </c>
      <c r="DO210" s="8">
        <v>0</v>
      </c>
      <c r="DP210" s="6">
        <v>0</v>
      </c>
      <c r="DQ210" s="5">
        <v>0</v>
      </c>
      <c r="DR210" s="8">
        <v>0</v>
      </c>
      <c r="DS210" s="6">
        <v>0</v>
      </c>
      <c r="DT210" s="5">
        <v>0</v>
      </c>
      <c r="DU210" s="8">
        <v>0</v>
      </c>
      <c r="DV210" s="6">
        <v>0</v>
      </c>
      <c r="DW210" s="5">
        <v>0</v>
      </c>
      <c r="DX210" s="8">
        <v>0</v>
      </c>
      <c r="DY210" s="6">
        <v>10.38692</v>
      </c>
      <c r="DZ210" s="5">
        <v>1330.05</v>
      </c>
      <c r="EA210" s="8">
        <f t="shared" si="1524"/>
        <v>128050.47116950934</v>
      </c>
      <c r="EB210" s="6">
        <v>0</v>
      </c>
      <c r="EC210" s="5">
        <v>0</v>
      </c>
      <c r="ED210" s="8">
        <v>0</v>
      </c>
      <c r="EE210" s="6">
        <v>0.66800000000000004</v>
      </c>
      <c r="EF210" s="5">
        <v>8.5210000000000008</v>
      </c>
      <c r="EG210" s="8">
        <f t="shared" si="1525"/>
        <v>12755.988023952095</v>
      </c>
      <c r="EH210" s="6">
        <v>0</v>
      </c>
      <c r="EI210" s="5">
        <v>0</v>
      </c>
      <c r="EJ210" s="8">
        <v>0</v>
      </c>
      <c r="EK210" s="6">
        <v>0</v>
      </c>
      <c r="EL210" s="5">
        <v>0</v>
      </c>
      <c r="EM210" s="8">
        <v>0</v>
      </c>
      <c r="EN210" s="6">
        <v>0</v>
      </c>
      <c r="EO210" s="5">
        <v>0</v>
      </c>
      <c r="EP210" s="8">
        <v>0</v>
      </c>
      <c r="EQ210" s="6">
        <v>0</v>
      </c>
      <c r="ER210" s="5">
        <v>0</v>
      </c>
      <c r="ES210" s="8">
        <v>0</v>
      </c>
      <c r="ET210" s="6">
        <v>0</v>
      </c>
      <c r="EU210" s="5">
        <v>0</v>
      </c>
      <c r="EV210" s="8">
        <v>0</v>
      </c>
      <c r="EW210" s="6">
        <v>0</v>
      </c>
      <c r="EX210" s="5">
        <v>0</v>
      </c>
      <c r="EY210" s="8">
        <v>0</v>
      </c>
      <c r="EZ210" s="6">
        <v>156.99199999999999</v>
      </c>
      <c r="FA210" s="5">
        <v>2487.1469999999999</v>
      </c>
      <c r="FB210" s="8">
        <f t="shared" si="1526"/>
        <v>15842.507898491644</v>
      </c>
      <c r="FC210" s="6">
        <v>30.961380000000002</v>
      </c>
      <c r="FD210" s="5">
        <v>553.226</v>
      </c>
      <c r="FE210" s="8">
        <f t="shared" si="1527"/>
        <v>17868.260394078039</v>
      </c>
      <c r="FF210" s="6">
        <v>0</v>
      </c>
      <c r="FG210" s="5">
        <v>0</v>
      </c>
      <c r="FH210" s="8">
        <v>0</v>
      </c>
      <c r="FI210" s="6">
        <v>0</v>
      </c>
      <c r="FJ210" s="5">
        <v>0</v>
      </c>
      <c r="FK210" s="8">
        <v>0</v>
      </c>
      <c r="FL210" s="6">
        <v>0</v>
      </c>
      <c r="FM210" s="5">
        <v>0</v>
      </c>
      <c r="FN210" s="8">
        <v>0</v>
      </c>
      <c r="FO210" s="6">
        <v>0</v>
      </c>
      <c r="FP210" s="5">
        <v>0</v>
      </c>
      <c r="FQ210" s="8">
        <v>0</v>
      </c>
      <c r="FR210" s="6">
        <v>0</v>
      </c>
      <c r="FS210" s="5">
        <v>0</v>
      </c>
      <c r="FT210" s="8">
        <v>0</v>
      </c>
      <c r="FU210" s="6">
        <v>0</v>
      </c>
      <c r="FV210" s="5">
        <v>0</v>
      </c>
      <c r="FW210" s="8">
        <v>0</v>
      </c>
      <c r="FX210" s="6">
        <v>0</v>
      </c>
      <c r="FY210" s="5">
        <v>0</v>
      </c>
      <c r="FZ210" s="8">
        <v>0</v>
      </c>
      <c r="GA210" s="6">
        <v>0</v>
      </c>
      <c r="GB210" s="5">
        <v>0</v>
      </c>
      <c r="GC210" s="8">
        <v>0</v>
      </c>
      <c r="GD210" s="6">
        <v>0</v>
      </c>
      <c r="GE210" s="5">
        <v>0</v>
      </c>
      <c r="GF210" s="8">
        <v>0</v>
      </c>
      <c r="GG210" s="6">
        <v>0</v>
      </c>
      <c r="GH210" s="5">
        <v>0</v>
      </c>
      <c r="GI210" s="8">
        <v>0</v>
      </c>
      <c r="GJ210" s="6">
        <v>0</v>
      </c>
      <c r="GK210" s="5">
        <v>0</v>
      </c>
      <c r="GL210" s="8">
        <v>0</v>
      </c>
      <c r="GM210" s="6">
        <v>0</v>
      </c>
      <c r="GN210" s="5">
        <v>0</v>
      </c>
      <c r="GO210" s="8">
        <v>0</v>
      </c>
      <c r="GP210" s="6">
        <v>0</v>
      </c>
      <c r="GQ210" s="5">
        <v>0</v>
      </c>
      <c r="GR210" s="8">
        <v>0</v>
      </c>
      <c r="GS210" s="6">
        <v>0</v>
      </c>
      <c r="GT210" s="5">
        <v>0</v>
      </c>
      <c r="GU210" s="8">
        <v>0</v>
      </c>
      <c r="GV210" s="6">
        <v>0</v>
      </c>
      <c r="GW210" s="5">
        <v>0</v>
      </c>
      <c r="GX210" s="8">
        <v>0</v>
      </c>
      <c r="GY210" s="6">
        <v>0</v>
      </c>
      <c r="GZ210" s="5">
        <v>0</v>
      </c>
      <c r="HA210" s="8">
        <v>0</v>
      </c>
      <c r="HB210" s="6">
        <v>0</v>
      </c>
      <c r="HC210" s="5">
        <v>0</v>
      </c>
      <c r="HD210" s="8">
        <v>0</v>
      </c>
      <c r="HE210" s="6">
        <v>0</v>
      </c>
      <c r="HF210" s="5">
        <v>0</v>
      </c>
      <c r="HG210" s="8">
        <v>0</v>
      </c>
      <c r="HH210" s="6">
        <v>0</v>
      </c>
      <c r="HI210" s="5">
        <v>0</v>
      </c>
      <c r="HJ210" s="8">
        <v>0</v>
      </c>
      <c r="HK210" s="6">
        <v>0</v>
      </c>
      <c r="HL210" s="5">
        <v>0</v>
      </c>
      <c r="HM210" s="8">
        <v>0</v>
      </c>
      <c r="HN210" s="6">
        <v>0</v>
      </c>
      <c r="HO210" s="5">
        <v>0</v>
      </c>
      <c r="HP210" s="8">
        <v>0</v>
      </c>
      <c r="HQ210" s="6">
        <v>0</v>
      </c>
      <c r="HR210" s="5">
        <v>0</v>
      </c>
      <c r="HS210" s="8">
        <v>0</v>
      </c>
      <c r="HT210" s="6">
        <v>0</v>
      </c>
      <c r="HU210" s="5">
        <v>0</v>
      </c>
      <c r="HV210" s="8">
        <v>0</v>
      </c>
      <c r="HW210" s="6">
        <v>0</v>
      </c>
      <c r="HX210" s="5">
        <v>0</v>
      </c>
      <c r="HY210" s="8">
        <v>0</v>
      </c>
      <c r="HZ210" s="6">
        <v>0</v>
      </c>
      <c r="IA210" s="5">
        <v>0</v>
      </c>
      <c r="IB210" s="8">
        <v>0</v>
      </c>
      <c r="IC210" s="6">
        <v>0</v>
      </c>
      <c r="ID210" s="5">
        <v>0</v>
      </c>
      <c r="IE210" s="8">
        <v>0</v>
      </c>
      <c r="IF210" s="6">
        <v>1E-3</v>
      </c>
      <c r="IG210" s="5">
        <v>5.0000000000000001E-3</v>
      </c>
      <c r="IH210" s="8">
        <f t="shared" ref="IH210" si="1539">IG210/IF210*1000</f>
        <v>5000</v>
      </c>
      <c r="II210" s="6">
        <v>0</v>
      </c>
      <c r="IJ210" s="5">
        <v>0</v>
      </c>
      <c r="IK210" s="8">
        <v>0</v>
      </c>
      <c r="IL210" s="6">
        <v>6.0000000000000001E-3</v>
      </c>
      <c r="IM210" s="5">
        <v>0.12</v>
      </c>
      <c r="IN210" s="8">
        <f t="shared" ref="IN210" si="1540">IM210/IL210*1000</f>
        <v>20000</v>
      </c>
      <c r="IO210" s="6">
        <v>2.2839999999999999E-2</v>
      </c>
      <c r="IP210" s="5">
        <v>0.36899999999999999</v>
      </c>
      <c r="IQ210" s="8">
        <f t="shared" si="1529"/>
        <v>16155.866900175131</v>
      </c>
      <c r="IR210" s="6">
        <v>0</v>
      </c>
      <c r="IS210" s="5">
        <v>0</v>
      </c>
      <c r="IT210" s="8">
        <v>0</v>
      </c>
      <c r="IU210" s="6">
        <v>1.4011400000000001</v>
      </c>
      <c r="IV210" s="5">
        <v>28.925999999999998</v>
      </c>
      <c r="IW210" s="8">
        <f t="shared" si="1530"/>
        <v>20644.61795395178</v>
      </c>
      <c r="IX210" s="6">
        <v>21.364999999999998</v>
      </c>
      <c r="IY210" s="5">
        <v>247.23099999999999</v>
      </c>
      <c r="IZ210" s="8">
        <f t="shared" si="1531"/>
        <v>11571.776269599812</v>
      </c>
      <c r="JA210" s="6">
        <f t="shared" si="1519"/>
        <v>384.00929999999994</v>
      </c>
      <c r="JB210" s="8">
        <f t="shared" si="1520"/>
        <v>7392.6049999999987</v>
      </c>
    </row>
    <row r="211" spans="1:262" ht="15" customHeight="1" x14ac:dyDescent="0.3">
      <c r="A211" s="43">
        <v>2019</v>
      </c>
      <c r="B211" s="44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</v>
      </c>
      <c r="P211" s="5">
        <v>0</v>
      </c>
      <c r="Q211" s="8">
        <v>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0</v>
      </c>
      <c r="AB211" s="5">
        <v>0</v>
      </c>
      <c r="AC211" s="8">
        <v>0</v>
      </c>
      <c r="AD211" s="6">
        <v>207.82219000000001</v>
      </c>
      <c r="AE211" s="5">
        <v>3092.3119999999999</v>
      </c>
      <c r="AF211" s="8">
        <f t="shared" si="1521"/>
        <v>14879.604531161951</v>
      </c>
      <c r="AG211" s="6">
        <v>5.806E-2</v>
      </c>
      <c r="AH211" s="5">
        <v>1.1819999999999999</v>
      </c>
      <c r="AI211" s="8">
        <f t="shared" ref="AI211" si="1541">AH211/AG211*1000</f>
        <v>20358.250086117805</v>
      </c>
      <c r="AJ211" s="6">
        <v>0</v>
      </c>
      <c r="AK211" s="5">
        <v>0</v>
      </c>
      <c r="AL211" s="8">
        <v>0</v>
      </c>
      <c r="AM211" s="6">
        <v>0</v>
      </c>
      <c r="AN211" s="5">
        <v>0</v>
      </c>
      <c r="AO211" s="8"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f t="shared" si="1509"/>
        <v>0</v>
      </c>
      <c r="BE211" s="6">
        <v>0</v>
      </c>
      <c r="BF211" s="5">
        <v>0</v>
      </c>
      <c r="BG211" s="8">
        <v>0</v>
      </c>
      <c r="BH211" s="6">
        <v>0</v>
      </c>
      <c r="BI211" s="5">
        <v>0</v>
      </c>
      <c r="BJ211" s="8">
        <v>0</v>
      </c>
      <c r="BK211" s="6">
        <v>0</v>
      </c>
      <c r="BL211" s="5">
        <v>0</v>
      </c>
      <c r="BM211" s="8">
        <f t="shared" si="1510"/>
        <v>0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1.24718</v>
      </c>
      <c r="BU211" s="5">
        <v>27.417000000000002</v>
      </c>
      <c r="BV211" s="8">
        <f t="shared" si="1523"/>
        <v>21983.194085857696</v>
      </c>
      <c r="BW211" s="6">
        <v>0</v>
      </c>
      <c r="BX211" s="5">
        <v>0</v>
      </c>
      <c r="BY211" s="8">
        <f t="shared" si="1512"/>
        <v>0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>
        <v>0</v>
      </c>
      <c r="CG211" s="5">
        <v>0</v>
      </c>
      <c r="CH211" s="8">
        <v>0</v>
      </c>
      <c r="CI211" s="6">
        <v>0</v>
      </c>
      <c r="CJ211" s="5">
        <v>0</v>
      </c>
      <c r="CK211" s="8"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v>0</v>
      </c>
      <c r="CU211" s="6">
        <v>0</v>
      </c>
      <c r="CV211" s="5">
        <v>0</v>
      </c>
      <c r="CW211" s="8">
        <v>0</v>
      </c>
      <c r="CX211" s="6">
        <v>0</v>
      </c>
      <c r="CY211" s="5">
        <v>0</v>
      </c>
      <c r="CZ211" s="8">
        <v>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v>0</v>
      </c>
      <c r="DH211" s="5">
        <v>0</v>
      </c>
      <c r="DI211" s="8">
        <v>0</v>
      </c>
      <c r="DJ211" s="6">
        <v>0</v>
      </c>
      <c r="DK211" s="5">
        <v>0</v>
      </c>
      <c r="DL211" s="8">
        <v>0</v>
      </c>
      <c r="DM211" s="6">
        <v>0</v>
      </c>
      <c r="DN211" s="5">
        <v>0</v>
      </c>
      <c r="DO211" s="8">
        <v>0</v>
      </c>
      <c r="DP211" s="6">
        <v>0</v>
      </c>
      <c r="DQ211" s="5">
        <v>0</v>
      </c>
      <c r="DR211" s="8">
        <v>0</v>
      </c>
      <c r="DS211" s="6">
        <v>0</v>
      </c>
      <c r="DT211" s="5">
        <v>0</v>
      </c>
      <c r="DU211" s="8">
        <v>0</v>
      </c>
      <c r="DV211" s="6">
        <v>0</v>
      </c>
      <c r="DW211" s="5">
        <v>0</v>
      </c>
      <c r="DX211" s="8">
        <v>0</v>
      </c>
      <c r="DY211" s="6">
        <v>249.67828</v>
      </c>
      <c r="DZ211" s="5">
        <v>3778.0940000000001</v>
      </c>
      <c r="EA211" s="8">
        <f t="shared" si="1524"/>
        <v>15131.84887367856</v>
      </c>
      <c r="EB211" s="6">
        <v>0</v>
      </c>
      <c r="EC211" s="5">
        <v>0</v>
      </c>
      <c r="ED211" s="8">
        <v>0</v>
      </c>
      <c r="EE211" s="6">
        <v>2.2999999999999998</v>
      </c>
      <c r="EF211" s="5">
        <v>43.042000000000002</v>
      </c>
      <c r="EG211" s="8">
        <f t="shared" si="1525"/>
        <v>18713.913043478264</v>
      </c>
      <c r="EH211" s="6">
        <v>0</v>
      </c>
      <c r="EI211" s="5">
        <v>0</v>
      </c>
      <c r="EJ211" s="8">
        <v>0</v>
      </c>
      <c r="EK211" s="6">
        <v>0</v>
      </c>
      <c r="EL211" s="5">
        <v>0</v>
      </c>
      <c r="EM211" s="8">
        <v>0</v>
      </c>
      <c r="EN211" s="6">
        <v>0</v>
      </c>
      <c r="EO211" s="5">
        <v>0</v>
      </c>
      <c r="EP211" s="8">
        <v>0</v>
      </c>
      <c r="EQ211" s="6">
        <v>0</v>
      </c>
      <c r="ER211" s="5">
        <v>0</v>
      </c>
      <c r="ES211" s="8">
        <v>0</v>
      </c>
      <c r="ET211" s="6">
        <v>0</v>
      </c>
      <c r="EU211" s="5">
        <v>0</v>
      </c>
      <c r="EV211" s="8">
        <v>0</v>
      </c>
      <c r="EW211" s="6">
        <v>0</v>
      </c>
      <c r="EX211" s="5">
        <v>0</v>
      </c>
      <c r="EY211" s="8">
        <v>0</v>
      </c>
      <c r="EZ211" s="6">
        <v>25.297000000000001</v>
      </c>
      <c r="FA211" s="5">
        <v>387.73599999999999</v>
      </c>
      <c r="FB211" s="8">
        <f t="shared" si="1526"/>
        <v>15327.351069296754</v>
      </c>
      <c r="FC211" s="6">
        <v>60.055219999999998</v>
      </c>
      <c r="FD211" s="5">
        <v>1054.8309999999999</v>
      </c>
      <c r="FE211" s="8">
        <f t="shared" si="1527"/>
        <v>17564.351608403063</v>
      </c>
      <c r="FF211" s="6">
        <v>0</v>
      </c>
      <c r="FG211" s="5">
        <v>0</v>
      </c>
      <c r="FH211" s="8">
        <v>0</v>
      </c>
      <c r="FI211" s="6">
        <v>0</v>
      </c>
      <c r="FJ211" s="5">
        <v>0</v>
      </c>
      <c r="FK211" s="8">
        <v>0</v>
      </c>
      <c r="FL211" s="6">
        <v>0</v>
      </c>
      <c r="FM211" s="5">
        <v>0</v>
      </c>
      <c r="FN211" s="8">
        <v>0</v>
      </c>
      <c r="FO211" s="6">
        <v>0</v>
      </c>
      <c r="FP211" s="5">
        <v>0</v>
      </c>
      <c r="FQ211" s="8">
        <v>0</v>
      </c>
      <c r="FR211" s="6">
        <v>0</v>
      </c>
      <c r="FS211" s="5">
        <v>0</v>
      </c>
      <c r="FT211" s="8">
        <v>0</v>
      </c>
      <c r="FU211" s="6">
        <v>0</v>
      </c>
      <c r="FV211" s="5">
        <v>0</v>
      </c>
      <c r="FW211" s="8">
        <v>0</v>
      </c>
      <c r="FX211" s="6">
        <v>0</v>
      </c>
      <c r="FY211" s="5">
        <v>0</v>
      </c>
      <c r="FZ211" s="8">
        <v>0</v>
      </c>
      <c r="GA211" s="6">
        <v>0</v>
      </c>
      <c r="GB211" s="5">
        <v>0</v>
      </c>
      <c r="GC211" s="8">
        <v>0</v>
      </c>
      <c r="GD211" s="6">
        <v>0</v>
      </c>
      <c r="GE211" s="5">
        <v>0</v>
      </c>
      <c r="GF211" s="8">
        <v>0</v>
      </c>
      <c r="GG211" s="6">
        <v>0</v>
      </c>
      <c r="GH211" s="5">
        <v>0</v>
      </c>
      <c r="GI211" s="8">
        <v>0</v>
      </c>
      <c r="GJ211" s="6">
        <v>0</v>
      </c>
      <c r="GK211" s="5">
        <v>0</v>
      </c>
      <c r="GL211" s="8">
        <v>0</v>
      </c>
      <c r="GM211" s="6">
        <v>0</v>
      </c>
      <c r="GN211" s="5">
        <v>0</v>
      </c>
      <c r="GO211" s="8">
        <v>0</v>
      </c>
      <c r="GP211" s="6">
        <v>0</v>
      </c>
      <c r="GQ211" s="5">
        <v>0</v>
      </c>
      <c r="GR211" s="8">
        <v>0</v>
      </c>
      <c r="GS211" s="6">
        <v>0</v>
      </c>
      <c r="GT211" s="5">
        <v>0</v>
      </c>
      <c r="GU211" s="8">
        <v>0</v>
      </c>
      <c r="GV211" s="6">
        <v>0.14015</v>
      </c>
      <c r="GW211" s="5">
        <v>4.1319999999999997</v>
      </c>
      <c r="GX211" s="8">
        <f t="shared" ref="GX211:GX212" si="1542">GW211/GV211*1000</f>
        <v>29482.697110239027</v>
      </c>
      <c r="GY211" s="6">
        <v>0</v>
      </c>
      <c r="GZ211" s="5">
        <v>0</v>
      </c>
      <c r="HA211" s="8">
        <v>0</v>
      </c>
      <c r="HB211" s="6">
        <v>0</v>
      </c>
      <c r="HC211" s="5">
        <v>0</v>
      </c>
      <c r="HD211" s="8">
        <v>0</v>
      </c>
      <c r="HE211" s="6">
        <v>0</v>
      </c>
      <c r="HF211" s="5">
        <v>0</v>
      </c>
      <c r="HG211" s="8">
        <v>0</v>
      </c>
      <c r="HH211" s="6">
        <v>0</v>
      </c>
      <c r="HI211" s="5">
        <v>0</v>
      </c>
      <c r="HJ211" s="8">
        <v>0</v>
      </c>
      <c r="HK211" s="6">
        <v>0</v>
      </c>
      <c r="HL211" s="5">
        <v>0</v>
      </c>
      <c r="HM211" s="8">
        <v>0</v>
      </c>
      <c r="HN211" s="6">
        <v>0</v>
      </c>
      <c r="HO211" s="5">
        <v>0</v>
      </c>
      <c r="HP211" s="8">
        <v>0</v>
      </c>
      <c r="HQ211" s="6">
        <v>0</v>
      </c>
      <c r="HR211" s="5">
        <v>0</v>
      </c>
      <c r="HS211" s="8">
        <v>0</v>
      </c>
      <c r="HT211" s="6">
        <v>0</v>
      </c>
      <c r="HU211" s="5">
        <v>0</v>
      </c>
      <c r="HV211" s="8">
        <v>0</v>
      </c>
      <c r="HW211" s="6">
        <v>0</v>
      </c>
      <c r="HX211" s="5">
        <v>0</v>
      </c>
      <c r="HY211" s="8">
        <v>0</v>
      </c>
      <c r="HZ211" s="6">
        <v>0</v>
      </c>
      <c r="IA211" s="5">
        <v>0</v>
      </c>
      <c r="IB211" s="8">
        <v>0</v>
      </c>
      <c r="IC211" s="6">
        <v>0.48</v>
      </c>
      <c r="ID211" s="5">
        <v>7.8710000000000004</v>
      </c>
      <c r="IE211" s="8">
        <f t="shared" si="1528"/>
        <v>16397.916666666668</v>
      </c>
      <c r="IF211" s="6">
        <v>0</v>
      </c>
      <c r="IG211" s="5">
        <v>0</v>
      </c>
      <c r="IH211" s="8">
        <v>0</v>
      </c>
      <c r="II211" s="6">
        <v>0</v>
      </c>
      <c r="IJ211" s="5">
        <v>0</v>
      </c>
      <c r="IK211" s="8">
        <v>0</v>
      </c>
      <c r="IL211" s="6">
        <v>0</v>
      </c>
      <c r="IM211" s="5">
        <v>0</v>
      </c>
      <c r="IN211" s="8">
        <v>0</v>
      </c>
      <c r="IO211" s="6">
        <v>0</v>
      </c>
      <c r="IP211" s="5">
        <v>0</v>
      </c>
      <c r="IQ211" s="8">
        <v>0</v>
      </c>
      <c r="IR211" s="6">
        <v>0</v>
      </c>
      <c r="IS211" s="5">
        <v>0</v>
      </c>
      <c r="IT211" s="8">
        <v>0</v>
      </c>
      <c r="IU211" s="6">
        <v>4.2500000000000003E-2</v>
      </c>
      <c r="IV211" s="5">
        <v>3.1</v>
      </c>
      <c r="IW211" s="8">
        <f t="shared" si="1530"/>
        <v>72941.176470588238</v>
      </c>
      <c r="IX211" s="6">
        <v>15.28</v>
      </c>
      <c r="IY211" s="5">
        <v>324.87900000000002</v>
      </c>
      <c r="IZ211" s="8">
        <f t="shared" si="1531"/>
        <v>21261.714659685866</v>
      </c>
      <c r="JA211" s="6">
        <f t="shared" si="1519"/>
        <v>562.40057999999988</v>
      </c>
      <c r="JB211" s="8">
        <f t="shared" si="1520"/>
        <v>8724.5959999999995</v>
      </c>
    </row>
    <row r="212" spans="1:262" ht="15" customHeight="1" x14ac:dyDescent="0.3">
      <c r="A212" s="43">
        <v>2019</v>
      </c>
      <c r="B212" s="44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0</v>
      </c>
      <c r="P212" s="5">
        <v>0</v>
      </c>
      <c r="Q212" s="8">
        <v>0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</v>
      </c>
      <c r="Y212" s="5">
        <v>0</v>
      </c>
      <c r="Z212" s="8">
        <v>0</v>
      </c>
      <c r="AA212" s="6">
        <v>0</v>
      </c>
      <c r="AB212" s="5">
        <v>0</v>
      </c>
      <c r="AC212" s="8">
        <v>0</v>
      </c>
      <c r="AD212" s="6">
        <v>148.53623999999999</v>
      </c>
      <c r="AE212" s="5">
        <v>2334.9470000000001</v>
      </c>
      <c r="AF212" s="8">
        <f t="shared" si="1521"/>
        <v>15719.712576540245</v>
      </c>
      <c r="AG212" s="6">
        <v>0</v>
      </c>
      <c r="AH212" s="5">
        <v>0</v>
      </c>
      <c r="AI212" s="8">
        <v>0</v>
      </c>
      <c r="AJ212" s="6">
        <v>0</v>
      </c>
      <c r="AK212" s="5">
        <v>0</v>
      </c>
      <c r="AL212" s="8">
        <v>0</v>
      </c>
      <c r="AM212" s="6">
        <v>0</v>
      </c>
      <c r="AN212" s="5">
        <v>0</v>
      </c>
      <c r="AO212" s="8"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f t="shared" si="1509"/>
        <v>0</v>
      </c>
      <c r="BE212" s="6">
        <v>0</v>
      </c>
      <c r="BF212" s="5">
        <v>0</v>
      </c>
      <c r="BG212" s="8">
        <v>0</v>
      </c>
      <c r="BH212" s="6">
        <v>0</v>
      </c>
      <c r="BI212" s="5">
        <v>0</v>
      </c>
      <c r="BJ212" s="8">
        <v>0</v>
      </c>
      <c r="BK212" s="6">
        <v>0</v>
      </c>
      <c r="BL212" s="5">
        <v>0</v>
      </c>
      <c r="BM212" s="8">
        <f t="shared" si="1510"/>
        <v>0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0.86404999999999998</v>
      </c>
      <c r="BU212" s="5">
        <v>19.337</v>
      </c>
      <c r="BV212" s="8">
        <f t="shared" si="1523"/>
        <v>22379.491927550491</v>
      </c>
      <c r="BW212" s="6">
        <v>0</v>
      </c>
      <c r="BX212" s="5">
        <v>0</v>
      </c>
      <c r="BY212" s="8">
        <f t="shared" si="1512"/>
        <v>0</v>
      </c>
      <c r="BZ212" s="6">
        <v>0</v>
      </c>
      <c r="CA212" s="5">
        <v>0</v>
      </c>
      <c r="CB212" s="8">
        <v>0</v>
      </c>
      <c r="CC212" s="6">
        <v>0</v>
      </c>
      <c r="CD212" s="5">
        <v>0</v>
      </c>
      <c r="CE212" s="8">
        <v>0</v>
      </c>
      <c r="CF212" s="6">
        <v>0</v>
      </c>
      <c r="CG212" s="5">
        <v>0</v>
      </c>
      <c r="CH212" s="8">
        <v>0</v>
      </c>
      <c r="CI212" s="6">
        <v>0</v>
      </c>
      <c r="CJ212" s="5">
        <v>0</v>
      </c>
      <c r="CK212" s="8"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v>0</v>
      </c>
      <c r="CU212" s="6">
        <v>0</v>
      </c>
      <c r="CV212" s="5">
        <v>0</v>
      </c>
      <c r="CW212" s="8">
        <v>0</v>
      </c>
      <c r="CX212" s="6">
        <v>0</v>
      </c>
      <c r="CY212" s="5">
        <v>0</v>
      </c>
      <c r="CZ212" s="8">
        <v>0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v>0</v>
      </c>
      <c r="DH212" s="5">
        <v>0</v>
      </c>
      <c r="DI212" s="8">
        <v>0</v>
      </c>
      <c r="DJ212" s="6">
        <v>0</v>
      </c>
      <c r="DK212" s="5">
        <v>0</v>
      </c>
      <c r="DL212" s="8">
        <v>0</v>
      </c>
      <c r="DM212" s="6">
        <v>0</v>
      </c>
      <c r="DN212" s="5">
        <v>0</v>
      </c>
      <c r="DO212" s="8">
        <v>0</v>
      </c>
      <c r="DP212" s="6">
        <v>0</v>
      </c>
      <c r="DQ212" s="5">
        <v>0</v>
      </c>
      <c r="DR212" s="8">
        <v>0</v>
      </c>
      <c r="DS212" s="6">
        <v>0</v>
      </c>
      <c r="DT212" s="5">
        <v>0</v>
      </c>
      <c r="DU212" s="8">
        <v>0</v>
      </c>
      <c r="DV212" s="6">
        <v>0</v>
      </c>
      <c r="DW212" s="5">
        <v>0</v>
      </c>
      <c r="DX212" s="8">
        <v>0</v>
      </c>
      <c r="DY212" s="6">
        <v>15.723139999999999</v>
      </c>
      <c r="DZ212" s="5">
        <v>308.92</v>
      </c>
      <c r="EA212" s="8">
        <f t="shared" si="1524"/>
        <v>19647.474995452565</v>
      </c>
      <c r="EB212" s="6">
        <v>0</v>
      </c>
      <c r="EC212" s="5">
        <v>0</v>
      </c>
      <c r="ED212" s="8">
        <v>0</v>
      </c>
      <c r="EE212" s="6">
        <v>0.16600000000000001</v>
      </c>
      <c r="EF212" s="5">
        <v>7.0960000000000001</v>
      </c>
      <c r="EG212" s="8">
        <f t="shared" si="1525"/>
        <v>42746.987951807227</v>
      </c>
      <c r="EH212" s="6">
        <v>0</v>
      </c>
      <c r="EI212" s="5">
        <v>0</v>
      </c>
      <c r="EJ212" s="8">
        <v>0</v>
      </c>
      <c r="EK212" s="6">
        <v>0</v>
      </c>
      <c r="EL212" s="5">
        <v>0</v>
      </c>
      <c r="EM212" s="8">
        <v>0</v>
      </c>
      <c r="EN212" s="6">
        <v>0</v>
      </c>
      <c r="EO212" s="5">
        <v>0</v>
      </c>
      <c r="EP212" s="8">
        <v>0</v>
      </c>
      <c r="EQ212" s="6">
        <v>0</v>
      </c>
      <c r="ER212" s="5">
        <v>0</v>
      </c>
      <c r="ES212" s="8">
        <v>0</v>
      </c>
      <c r="ET212" s="6">
        <v>7.1999999999999995E-2</v>
      </c>
      <c r="EU212" s="5">
        <v>1.2070000000000001</v>
      </c>
      <c r="EV212" s="8">
        <f t="shared" ref="EV212" si="1543">EU212/ET212*1000</f>
        <v>16763.888888888894</v>
      </c>
      <c r="EW212" s="6">
        <v>0</v>
      </c>
      <c r="EX212" s="5">
        <v>0</v>
      </c>
      <c r="EY212" s="8">
        <v>0</v>
      </c>
      <c r="EZ212" s="6">
        <v>6.7779999999999996</v>
      </c>
      <c r="FA212" s="5">
        <v>163.86799999999999</v>
      </c>
      <c r="FB212" s="8">
        <f t="shared" si="1526"/>
        <v>24176.453231041607</v>
      </c>
      <c r="FC212" s="6">
        <v>134.45819</v>
      </c>
      <c r="FD212" s="5">
        <v>2232.09</v>
      </c>
      <c r="FE212" s="8">
        <f t="shared" si="1527"/>
        <v>16600.625071630075</v>
      </c>
      <c r="FF212" s="6">
        <v>0</v>
      </c>
      <c r="FG212" s="5">
        <v>0</v>
      </c>
      <c r="FH212" s="8">
        <v>0</v>
      </c>
      <c r="FI212" s="6">
        <v>0</v>
      </c>
      <c r="FJ212" s="5">
        <v>0</v>
      </c>
      <c r="FK212" s="8">
        <v>0</v>
      </c>
      <c r="FL212" s="6">
        <v>0</v>
      </c>
      <c r="FM212" s="5">
        <v>0</v>
      </c>
      <c r="FN212" s="8">
        <v>0</v>
      </c>
      <c r="FO212" s="6">
        <v>0</v>
      </c>
      <c r="FP212" s="5">
        <v>0</v>
      </c>
      <c r="FQ212" s="8">
        <v>0</v>
      </c>
      <c r="FR212" s="6">
        <v>0</v>
      </c>
      <c r="FS212" s="5">
        <v>0</v>
      </c>
      <c r="FT212" s="8">
        <v>0</v>
      </c>
      <c r="FU212" s="6">
        <v>0</v>
      </c>
      <c r="FV212" s="5">
        <v>0</v>
      </c>
      <c r="FW212" s="8">
        <v>0</v>
      </c>
      <c r="FX212" s="6">
        <v>0</v>
      </c>
      <c r="FY212" s="5">
        <v>0</v>
      </c>
      <c r="FZ212" s="8">
        <v>0</v>
      </c>
      <c r="GA212" s="6">
        <v>0</v>
      </c>
      <c r="GB212" s="5">
        <v>0</v>
      </c>
      <c r="GC212" s="8">
        <v>0</v>
      </c>
      <c r="GD212" s="6">
        <v>0</v>
      </c>
      <c r="GE212" s="5">
        <v>0</v>
      </c>
      <c r="GF212" s="8">
        <v>0</v>
      </c>
      <c r="GG212" s="6">
        <v>0</v>
      </c>
      <c r="GH212" s="5">
        <v>0</v>
      </c>
      <c r="GI212" s="8">
        <v>0</v>
      </c>
      <c r="GJ212" s="6">
        <v>0</v>
      </c>
      <c r="GK212" s="5">
        <v>0</v>
      </c>
      <c r="GL212" s="8">
        <v>0</v>
      </c>
      <c r="GM212" s="6">
        <v>0</v>
      </c>
      <c r="GN212" s="5">
        <v>0</v>
      </c>
      <c r="GO212" s="8">
        <v>0</v>
      </c>
      <c r="GP212" s="6">
        <v>0</v>
      </c>
      <c r="GQ212" s="5">
        <v>0</v>
      </c>
      <c r="GR212" s="8">
        <v>0</v>
      </c>
      <c r="GS212" s="6">
        <v>0</v>
      </c>
      <c r="GT212" s="5">
        <v>0</v>
      </c>
      <c r="GU212" s="8">
        <v>0</v>
      </c>
      <c r="GV212" s="6">
        <v>0.10376000000000001</v>
      </c>
      <c r="GW212" s="5">
        <v>4.9740000000000002</v>
      </c>
      <c r="GX212" s="8">
        <f t="shared" si="1542"/>
        <v>47937.548188126442</v>
      </c>
      <c r="GY212" s="6">
        <v>0</v>
      </c>
      <c r="GZ212" s="5">
        <v>0</v>
      </c>
      <c r="HA212" s="8">
        <v>0</v>
      </c>
      <c r="HB212" s="6">
        <v>0</v>
      </c>
      <c r="HC212" s="5">
        <v>0</v>
      </c>
      <c r="HD212" s="8">
        <v>0</v>
      </c>
      <c r="HE212" s="6">
        <v>0</v>
      </c>
      <c r="HF212" s="5">
        <v>0</v>
      </c>
      <c r="HG212" s="8">
        <v>0</v>
      </c>
      <c r="HH212" s="6">
        <v>0</v>
      </c>
      <c r="HI212" s="5">
        <v>0</v>
      </c>
      <c r="HJ212" s="8">
        <v>0</v>
      </c>
      <c r="HK212" s="6">
        <v>0</v>
      </c>
      <c r="HL212" s="5">
        <v>0</v>
      </c>
      <c r="HM212" s="8">
        <v>0</v>
      </c>
      <c r="HN212" s="6">
        <v>0</v>
      </c>
      <c r="HO212" s="5">
        <v>0</v>
      </c>
      <c r="HP212" s="8">
        <v>0</v>
      </c>
      <c r="HQ212" s="6">
        <v>0</v>
      </c>
      <c r="HR212" s="5">
        <v>0</v>
      </c>
      <c r="HS212" s="8">
        <v>0</v>
      </c>
      <c r="HT212" s="6">
        <v>0</v>
      </c>
      <c r="HU212" s="5">
        <v>0</v>
      </c>
      <c r="HV212" s="8">
        <v>0</v>
      </c>
      <c r="HW212" s="6">
        <v>0</v>
      </c>
      <c r="HX212" s="5">
        <v>0</v>
      </c>
      <c r="HY212" s="8">
        <v>0</v>
      </c>
      <c r="HZ212" s="6">
        <v>0</v>
      </c>
      <c r="IA212" s="5">
        <v>0</v>
      </c>
      <c r="IB212" s="8">
        <v>0</v>
      </c>
      <c r="IC212" s="6">
        <v>0</v>
      </c>
      <c r="ID212" s="5">
        <v>0</v>
      </c>
      <c r="IE212" s="8">
        <v>0</v>
      </c>
      <c r="IF212" s="6">
        <v>0</v>
      </c>
      <c r="IG212" s="5">
        <v>0</v>
      </c>
      <c r="IH212" s="8">
        <v>0</v>
      </c>
      <c r="II212" s="6">
        <v>0</v>
      </c>
      <c r="IJ212" s="5">
        <v>0</v>
      </c>
      <c r="IK212" s="8">
        <v>0</v>
      </c>
      <c r="IL212" s="6">
        <v>0</v>
      </c>
      <c r="IM212" s="5">
        <v>0</v>
      </c>
      <c r="IN212" s="8">
        <v>0</v>
      </c>
      <c r="IO212" s="6">
        <v>0</v>
      </c>
      <c r="IP212" s="5">
        <v>0</v>
      </c>
      <c r="IQ212" s="8">
        <v>0</v>
      </c>
      <c r="IR212" s="6">
        <v>0</v>
      </c>
      <c r="IS212" s="5">
        <v>0</v>
      </c>
      <c r="IT212" s="8">
        <v>0</v>
      </c>
      <c r="IU212" s="6">
        <v>0.40348000000000001</v>
      </c>
      <c r="IV212" s="5">
        <v>8.4440000000000008</v>
      </c>
      <c r="IW212" s="8">
        <f t="shared" si="1530"/>
        <v>20927.927034797263</v>
      </c>
      <c r="IX212" s="6">
        <v>75.114000000000004</v>
      </c>
      <c r="IY212" s="5">
        <v>1106.77</v>
      </c>
      <c r="IZ212" s="8">
        <f t="shared" si="1531"/>
        <v>14734.536837340574</v>
      </c>
      <c r="JA212" s="6">
        <f t="shared" si="1519"/>
        <v>382.21886000000006</v>
      </c>
      <c r="JB212" s="8">
        <f t="shared" si="1520"/>
        <v>6187.6530000000021</v>
      </c>
    </row>
    <row r="213" spans="1:262" ht="15" customHeight="1" thickBot="1" x14ac:dyDescent="0.35">
      <c r="A213" s="50"/>
      <c r="B213" s="51" t="s">
        <v>14</v>
      </c>
      <c r="C213" s="35">
        <f t="shared" ref="C213:D213" si="1544">SUM(C201:C212)</f>
        <v>0</v>
      </c>
      <c r="D213" s="34">
        <f t="shared" si="1544"/>
        <v>0</v>
      </c>
      <c r="E213" s="36"/>
      <c r="F213" s="35">
        <f t="shared" ref="F213:G213" si="1545">SUM(F201:F212)</f>
        <v>0</v>
      </c>
      <c r="G213" s="34">
        <f t="shared" si="1545"/>
        <v>0</v>
      </c>
      <c r="H213" s="36"/>
      <c r="I213" s="35">
        <f t="shared" ref="I213:J213" si="1546">SUM(I201:I212)</f>
        <v>0</v>
      </c>
      <c r="J213" s="34">
        <f t="shared" si="1546"/>
        <v>0</v>
      </c>
      <c r="K213" s="36"/>
      <c r="L213" s="35">
        <f t="shared" ref="L213:M213" si="1547">SUM(L201:L212)</f>
        <v>0</v>
      </c>
      <c r="M213" s="34">
        <f t="shared" si="1547"/>
        <v>0</v>
      </c>
      <c r="N213" s="36"/>
      <c r="O213" s="35">
        <f t="shared" ref="O213:P213" si="1548">SUM(O201:O212)</f>
        <v>6.5000000000000002E-2</v>
      </c>
      <c r="P213" s="34">
        <f t="shared" si="1548"/>
        <v>6.4160000000000004</v>
      </c>
      <c r="Q213" s="36"/>
      <c r="R213" s="35">
        <f t="shared" ref="R213:S213" si="1549">SUM(R201:R212)</f>
        <v>0</v>
      </c>
      <c r="S213" s="34">
        <f t="shared" si="1549"/>
        <v>0</v>
      </c>
      <c r="T213" s="36"/>
      <c r="U213" s="35">
        <f t="shared" ref="U213:V213" si="1550">SUM(U201:U212)</f>
        <v>0</v>
      </c>
      <c r="V213" s="34">
        <f t="shared" si="1550"/>
        <v>0</v>
      </c>
      <c r="W213" s="36"/>
      <c r="X213" s="35">
        <f t="shared" ref="X213:Y213" si="1551">SUM(X201:X212)</f>
        <v>0</v>
      </c>
      <c r="Y213" s="34">
        <f t="shared" si="1551"/>
        <v>0</v>
      </c>
      <c r="Z213" s="36"/>
      <c r="AA213" s="35">
        <f t="shared" ref="AA213:AB213" si="1552">SUM(AA201:AA212)</f>
        <v>3.3900000000000002E-3</v>
      </c>
      <c r="AB213" s="34">
        <f t="shared" si="1552"/>
        <v>0.59599999999999997</v>
      </c>
      <c r="AC213" s="36"/>
      <c r="AD213" s="35">
        <f t="shared" ref="AD213:AE213" si="1553">SUM(AD201:AD212)</f>
        <v>4196.3432499999999</v>
      </c>
      <c r="AE213" s="34">
        <f t="shared" si="1553"/>
        <v>63175.753999999994</v>
      </c>
      <c r="AF213" s="36"/>
      <c r="AG213" s="35">
        <f t="shared" ref="AG213:AH213" si="1554">SUM(AG201:AG212)</f>
        <v>5.806E-2</v>
      </c>
      <c r="AH213" s="34">
        <f t="shared" si="1554"/>
        <v>1.1819999999999999</v>
      </c>
      <c r="AI213" s="36"/>
      <c r="AJ213" s="35">
        <f t="shared" ref="AJ213:AK213" si="1555">SUM(AJ201:AJ212)</f>
        <v>0</v>
      </c>
      <c r="AK213" s="34">
        <f t="shared" si="1555"/>
        <v>0</v>
      </c>
      <c r="AL213" s="36"/>
      <c r="AM213" s="35">
        <f t="shared" ref="AM213:AN213" si="1556">SUM(AM201:AM212)</f>
        <v>0</v>
      </c>
      <c r="AN213" s="34">
        <f t="shared" si="1556"/>
        <v>0</v>
      </c>
      <c r="AO213" s="36"/>
      <c r="AP213" s="35">
        <f t="shared" ref="AP213:AQ213" si="1557">SUM(AP201:AP212)</f>
        <v>0</v>
      </c>
      <c r="AQ213" s="34">
        <f t="shared" si="1557"/>
        <v>0</v>
      </c>
      <c r="AR213" s="36"/>
      <c r="AS213" s="35">
        <f t="shared" ref="AS213:AT213" si="1558">SUM(AS201:AS212)</f>
        <v>0</v>
      </c>
      <c r="AT213" s="34">
        <f t="shared" si="1558"/>
        <v>0</v>
      </c>
      <c r="AU213" s="36"/>
      <c r="AV213" s="35">
        <f t="shared" ref="AV213:AW213" si="1559">SUM(AV201:AV212)</f>
        <v>0.15</v>
      </c>
      <c r="AW213" s="34">
        <f t="shared" si="1559"/>
        <v>14.566000000000001</v>
      </c>
      <c r="AX213" s="36"/>
      <c r="AY213" s="35">
        <f t="shared" ref="AY213:AZ213" si="1560">SUM(AY201:AY212)</f>
        <v>206.87084999999999</v>
      </c>
      <c r="AZ213" s="34">
        <f t="shared" si="1560"/>
        <v>3056.4490000000001</v>
      </c>
      <c r="BA213" s="36"/>
      <c r="BB213" s="35">
        <f t="shared" ref="BB213:BC213" si="1561">SUM(BB201:BB212)</f>
        <v>0</v>
      </c>
      <c r="BC213" s="34">
        <f t="shared" si="1561"/>
        <v>0</v>
      </c>
      <c r="BD213" s="36"/>
      <c r="BE213" s="35">
        <f t="shared" ref="BE213:BF213" si="1562">SUM(BE201:BE212)</f>
        <v>0</v>
      </c>
      <c r="BF213" s="34">
        <f t="shared" si="1562"/>
        <v>0</v>
      </c>
      <c r="BG213" s="36"/>
      <c r="BH213" s="35">
        <f t="shared" ref="BH213:BI213" si="1563">SUM(BH201:BH212)</f>
        <v>0</v>
      </c>
      <c r="BI213" s="34">
        <f t="shared" si="1563"/>
        <v>0</v>
      </c>
      <c r="BJ213" s="36"/>
      <c r="BK213" s="35">
        <f t="shared" ref="BK213:BL213" si="1564">SUM(BK201:BK212)</f>
        <v>0</v>
      </c>
      <c r="BL213" s="34">
        <f t="shared" si="1564"/>
        <v>0</v>
      </c>
      <c r="BM213" s="36"/>
      <c r="BN213" s="35">
        <f t="shared" ref="BN213:BO213" si="1565">SUM(BN201:BN212)</f>
        <v>0</v>
      </c>
      <c r="BO213" s="34">
        <f t="shared" si="1565"/>
        <v>0</v>
      </c>
      <c r="BP213" s="36"/>
      <c r="BQ213" s="35">
        <f t="shared" ref="BQ213:BR213" si="1566">SUM(BQ201:BQ212)</f>
        <v>0</v>
      </c>
      <c r="BR213" s="34">
        <f t="shared" si="1566"/>
        <v>0</v>
      </c>
      <c r="BS213" s="36"/>
      <c r="BT213" s="35">
        <f t="shared" ref="BT213:BU213" si="1567">SUM(BT201:BT212)</f>
        <v>91.83738000000001</v>
      </c>
      <c r="BU213" s="34">
        <f t="shared" si="1567"/>
        <v>1386.3179999999998</v>
      </c>
      <c r="BV213" s="36"/>
      <c r="BW213" s="35">
        <f t="shared" ref="BW213:BX213" si="1568">SUM(BW201:BW212)</f>
        <v>0</v>
      </c>
      <c r="BX213" s="34">
        <f t="shared" si="1568"/>
        <v>0</v>
      </c>
      <c r="BY213" s="36"/>
      <c r="BZ213" s="35">
        <f t="shared" ref="BZ213:CA213" si="1569">SUM(BZ201:BZ212)</f>
        <v>0.48</v>
      </c>
      <c r="CA213" s="34">
        <f t="shared" si="1569"/>
        <v>6.5350000000000001</v>
      </c>
      <c r="CB213" s="36"/>
      <c r="CC213" s="35">
        <f t="shared" ref="CC213:CD213" si="1570">SUM(CC201:CC212)</f>
        <v>0</v>
      </c>
      <c r="CD213" s="34">
        <f t="shared" si="1570"/>
        <v>0</v>
      </c>
      <c r="CE213" s="36"/>
      <c r="CF213" s="35">
        <f t="shared" ref="CF213:CG213" si="1571">SUM(CF201:CF212)</f>
        <v>0</v>
      </c>
      <c r="CG213" s="34">
        <f t="shared" si="1571"/>
        <v>0</v>
      </c>
      <c r="CH213" s="36"/>
      <c r="CI213" s="35">
        <f t="shared" ref="CI213:CJ213" si="1572">SUM(CI201:CI212)</f>
        <v>0</v>
      </c>
      <c r="CJ213" s="34">
        <f t="shared" si="1572"/>
        <v>0</v>
      </c>
      <c r="CK213" s="36"/>
      <c r="CL213" s="35">
        <f t="shared" ref="CL213:CM213" si="1573">SUM(CL201:CL212)</f>
        <v>0</v>
      </c>
      <c r="CM213" s="34">
        <f t="shared" si="1573"/>
        <v>0</v>
      </c>
      <c r="CN213" s="36"/>
      <c r="CO213" s="35">
        <f t="shared" ref="CO213:CP213" si="1574">SUM(CO201:CO212)</f>
        <v>0</v>
      </c>
      <c r="CP213" s="34">
        <f t="shared" si="1574"/>
        <v>0</v>
      </c>
      <c r="CQ213" s="36"/>
      <c r="CR213" s="35">
        <f t="shared" ref="CR213:CS213" si="1575">SUM(CR201:CR212)</f>
        <v>0</v>
      </c>
      <c r="CS213" s="34">
        <f t="shared" si="1575"/>
        <v>0</v>
      </c>
      <c r="CT213" s="36"/>
      <c r="CU213" s="35">
        <f t="shared" ref="CU213:CV213" si="1576">SUM(CU201:CU212)</f>
        <v>0</v>
      </c>
      <c r="CV213" s="34">
        <f t="shared" si="1576"/>
        <v>0</v>
      </c>
      <c r="CW213" s="36"/>
      <c r="CX213" s="35">
        <f t="shared" ref="CX213:CY213" si="1577">SUM(CX201:CX212)</f>
        <v>0</v>
      </c>
      <c r="CY213" s="34">
        <f t="shared" si="1577"/>
        <v>0</v>
      </c>
      <c r="CZ213" s="36"/>
      <c r="DA213" s="35">
        <f t="shared" ref="DA213:DB213" si="1578">SUM(DA201:DA212)</f>
        <v>0</v>
      </c>
      <c r="DB213" s="34">
        <f t="shared" si="1578"/>
        <v>0</v>
      </c>
      <c r="DC213" s="36"/>
      <c r="DD213" s="35">
        <f t="shared" ref="DD213:DE213" si="1579">SUM(DD201:DD212)</f>
        <v>0</v>
      </c>
      <c r="DE213" s="34">
        <f t="shared" si="1579"/>
        <v>0</v>
      </c>
      <c r="DF213" s="36"/>
      <c r="DG213" s="35">
        <f t="shared" ref="DG213:DH213" si="1580">SUM(DG201:DG212)</f>
        <v>0</v>
      </c>
      <c r="DH213" s="34">
        <f t="shared" si="1580"/>
        <v>0</v>
      </c>
      <c r="DI213" s="36"/>
      <c r="DJ213" s="35">
        <f t="shared" ref="DJ213:DK213" si="1581">SUM(DJ201:DJ212)</f>
        <v>0</v>
      </c>
      <c r="DK213" s="34">
        <f t="shared" si="1581"/>
        <v>0</v>
      </c>
      <c r="DL213" s="36"/>
      <c r="DM213" s="35">
        <f t="shared" ref="DM213:DN213" si="1582">SUM(DM201:DM212)</f>
        <v>0</v>
      </c>
      <c r="DN213" s="34">
        <f t="shared" si="1582"/>
        <v>0</v>
      </c>
      <c r="DO213" s="36"/>
      <c r="DP213" s="35">
        <f t="shared" ref="DP213:DQ213" si="1583">SUM(DP201:DP212)</f>
        <v>0.03</v>
      </c>
      <c r="DQ213" s="34">
        <f t="shared" si="1583"/>
        <v>18.515999999999998</v>
      </c>
      <c r="DR213" s="36"/>
      <c r="DS213" s="35">
        <f t="shared" ref="DS213:DT213" si="1584">SUM(DS201:DS212)</f>
        <v>0</v>
      </c>
      <c r="DT213" s="34">
        <f t="shared" si="1584"/>
        <v>0</v>
      </c>
      <c r="DU213" s="36"/>
      <c r="DV213" s="35">
        <f t="shared" ref="DV213:DW213" si="1585">SUM(DV201:DV212)</f>
        <v>0</v>
      </c>
      <c r="DW213" s="34">
        <f t="shared" si="1585"/>
        <v>0</v>
      </c>
      <c r="DX213" s="36"/>
      <c r="DY213" s="35">
        <f t="shared" ref="DY213:DZ213" si="1586">SUM(DY201:DY212)</f>
        <v>684.10844999999995</v>
      </c>
      <c r="DZ213" s="34">
        <f t="shared" si="1586"/>
        <v>11186.599</v>
      </c>
      <c r="EA213" s="36"/>
      <c r="EB213" s="35">
        <f t="shared" ref="EB213:EC213" si="1587">SUM(EB201:EB212)</f>
        <v>0</v>
      </c>
      <c r="EC213" s="34">
        <f t="shared" si="1587"/>
        <v>0</v>
      </c>
      <c r="ED213" s="36"/>
      <c r="EE213" s="35">
        <f t="shared" ref="EE213:EF213" si="1588">SUM(EE201:EE212)</f>
        <v>22.728789999999996</v>
      </c>
      <c r="EF213" s="34">
        <f t="shared" si="1588"/>
        <v>432.77799999999991</v>
      </c>
      <c r="EG213" s="36"/>
      <c r="EH213" s="35">
        <f t="shared" ref="EH213:EI213" si="1589">SUM(EH201:EH212)</f>
        <v>0</v>
      </c>
      <c r="EI213" s="34">
        <f t="shared" si="1589"/>
        <v>0</v>
      </c>
      <c r="EJ213" s="36"/>
      <c r="EK213" s="35">
        <f t="shared" ref="EK213:EL213" si="1590">SUM(EK201:EK212)</f>
        <v>0</v>
      </c>
      <c r="EL213" s="34">
        <f t="shared" si="1590"/>
        <v>0</v>
      </c>
      <c r="EM213" s="36"/>
      <c r="EN213" s="35">
        <f t="shared" ref="EN213:EO213" si="1591">SUM(EN201:EN212)</f>
        <v>0</v>
      </c>
      <c r="EO213" s="34">
        <f t="shared" si="1591"/>
        <v>0</v>
      </c>
      <c r="EP213" s="36"/>
      <c r="EQ213" s="35">
        <f t="shared" ref="EQ213:ER213" si="1592">SUM(EQ201:EQ212)</f>
        <v>0</v>
      </c>
      <c r="ER213" s="34">
        <f t="shared" si="1592"/>
        <v>0</v>
      </c>
      <c r="ES213" s="36"/>
      <c r="ET213" s="35">
        <f t="shared" ref="ET213:EU213" si="1593">SUM(ET201:ET212)</f>
        <v>7.1999999999999995E-2</v>
      </c>
      <c r="EU213" s="34">
        <f t="shared" si="1593"/>
        <v>1.2070000000000001</v>
      </c>
      <c r="EV213" s="36"/>
      <c r="EW213" s="35">
        <f t="shared" ref="EW213:EX213" si="1594">SUM(EW201:EW212)</f>
        <v>0</v>
      </c>
      <c r="EX213" s="34">
        <f t="shared" si="1594"/>
        <v>0</v>
      </c>
      <c r="EY213" s="36"/>
      <c r="EZ213" s="35">
        <f t="shared" ref="EZ213:FA213" si="1595">SUM(EZ201:EZ212)</f>
        <v>627.15078000000005</v>
      </c>
      <c r="FA213" s="34">
        <f t="shared" si="1595"/>
        <v>9673.5330000000013</v>
      </c>
      <c r="FB213" s="36"/>
      <c r="FC213" s="35">
        <f t="shared" ref="FC213:FD213" si="1596">SUM(FC201:FC212)</f>
        <v>647.67691999999988</v>
      </c>
      <c r="FD213" s="34">
        <f t="shared" si="1596"/>
        <v>11294.949000000001</v>
      </c>
      <c r="FE213" s="36"/>
      <c r="FF213" s="35">
        <f t="shared" ref="FF213:FG213" si="1597">SUM(FF201:FF212)</f>
        <v>0</v>
      </c>
      <c r="FG213" s="34">
        <f t="shared" si="1597"/>
        <v>0</v>
      </c>
      <c r="FH213" s="36"/>
      <c r="FI213" s="35">
        <f t="shared" ref="FI213:FJ213" si="1598">SUM(FI201:FI212)</f>
        <v>0</v>
      </c>
      <c r="FJ213" s="34">
        <f t="shared" si="1598"/>
        <v>0</v>
      </c>
      <c r="FK213" s="36"/>
      <c r="FL213" s="35">
        <f t="shared" ref="FL213:FM213" si="1599">SUM(FL201:FL212)</f>
        <v>0</v>
      </c>
      <c r="FM213" s="34">
        <f t="shared" si="1599"/>
        <v>0</v>
      </c>
      <c r="FN213" s="36"/>
      <c r="FO213" s="35">
        <f t="shared" ref="FO213:FP213" si="1600">SUM(FO201:FO212)</f>
        <v>0</v>
      </c>
      <c r="FP213" s="34">
        <f t="shared" si="1600"/>
        <v>0</v>
      </c>
      <c r="FQ213" s="36"/>
      <c r="FR213" s="35">
        <f t="shared" ref="FR213:FS213" si="1601">SUM(FR201:FR212)</f>
        <v>0</v>
      </c>
      <c r="FS213" s="34">
        <f t="shared" si="1601"/>
        <v>0</v>
      </c>
      <c r="FT213" s="36"/>
      <c r="FU213" s="35">
        <f t="shared" ref="FU213:FV213" si="1602">SUM(FU201:FU212)</f>
        <v>0</v>
      </c>
      <c r="FV213" s="34">
        <f t="shared" si="1602"/>
        <v>0</v>
      </c>
      <c r="FW213" s="36"/>
      <c r="FX213" s="35">
        <f t="shared" ref="FX213:FY213" si="1603">SUM(FX201:FX212)</f>
        <v>0</v>
      </c>
      <c r="FY213" s="34">
        <f t="shared" si="1603"/>
        <v>0</v>
      </c>
      <c r="FZ213" s="36"/>
      <c r="GA213" s="35">
        <f t="shared" ref="GA213:GB213" si="1604">SUM(GA201:GA212)</f>
        <v>0</v>
      </c>
      <c r="GB213" s="34">
        <f t="shared" si="1604"/>
        <v>0</v>
      </c>
      <c r="GC213" s="36"/>
      <c r="GD213" s="35">
        <f t="shared" ref="GD213:GE213" si="1605">SUM(GD201:GD212)</f>
        <v>0</v>
      </c>
      <c r="GE213" s="34">
        <f t="shared" si="1605"/>
        <v>0</v>
      </c>
      <c r="GF213" s="36"/>
      <c r="GG213" s="35">
        <f t="shared" ref="GG213:GH213" si="1606">SUM(GG201:GG212)</f>
        <v>0</v>
      </c>
      <c r="GH213" s="34">
        <f t="shared" si="1606"/>
        <v>0</v>
      </c>
      <c r="GI213" s="36"/>
      <c r="GJ213" s="35">
        <f t="shared" ref="GJ213:GK213" si="1607">SUM(GJ201:GJ212)</f>
        <v>0</v>
      </c>
      <c r="GK213" s="34">
        <f t="shared" si="1607"/>
        <v>0</v>
      </c>
      <c r="GL213" s="36"/>
      <c r="GM213" s="35">
        <f t="shared" ref="GM213:GN213" si="1608">SUM(GM201:GM212)</f>
        <v>0</v>
      </c>
      <c r="GN213" s="34">
        <f t="shared" si="1608"/>
        <v>0</v>
      </c>
      <c r="GO213" s="36"/>
      <c r="GP213" s="35">
        <f t="shared" ref="GP213:GQ213" si="1609">SUM(GP201:GP212)</f>
        <v>0</v>
      </c>
      <c r="GQ213" s="34">
        <f t="shared" si="1609"/>
        <v>0</v>
      </c>
      <c r="GR213" s="36"/>
      <c r="GS213" s="35">
        <f t="shared" ref="GS213:GT213" si="1610">SUM(GS201:GS212)</f>
        <v>0</v>
      </c>
      <c r="GT213" s="34">
        <f t="shared" si="1610"/>
        <v>0</v>
      </c>
      <c r="GU213" s="36"/>
      <c r="GV213" s="35">
        <f t="shared" ref="GV213:GW213" si="1611">SUM(GV201:GV212)</f>
        <v>0.24391000000000002</v>
      </c>
      <c r="GW213" s="34">
        <f t="shared" si="1611"/>
        <v>9.1059999999999999</v>
      </c>
      <c r="GX213" s="36"/>
      <c r="GY213" s="35">
        <f t="shared" ref="GY213:GZ213" si="1612">SUM(GY201:GY212)</f>
        <v>0</v>
      </c>
      <c r="GZ213" s="34">
        <f t="shared" si="1612"/>
        <v>0</v>
      </c>
      <c r="HA213" s="36"/>
      <c r="HB213" s="35">
        <f t="shared" ref="HB213:HC213" si="1613">SUM(HB201:HB212)</f>
        <v>0</v>
      </c>
      <c r="HC213" s="34">
        <f t="shared" si="1613"/>
        <v>0</v>
      </c>
      <c r="HD213" s="36"/>
      <c r="HE213" s="35">
        <f t="shared" ref="HE213:HF213" si="1614">SUM(HE201:HE212)</f>
        <v>0</v>
      </c>
      <c r="HF213" s="34">
        <f t="shared" si="1614"/>
        <v>0</v>
      </c>
      <c r="HG213" s="36"/>
      <c r="HH213" s="35">
        <f t="shared" ref="HH213:HI213" si="1615">SUM(HH201:HH212)</f>
        <v>0</v>
      </c>
      <c r="HI213" s="34">
        <f t="shared" si="1615"/>
        <v>0</v>
      </c>
      <c r="HJ213" s="36"/>
      <c r="HK213" s="35">
        <f t="shared" ref="HK213:HL213" si="1616">SUM(HK201:HK212)</f>
        <v>0</v>
      </c>
      <c r="HL213" s="34">
        <f t="shared" si="1616"/>
        <v>0</v>
      </c>
      <c r="HM213" s="36"/>
      <c r="HN213" s="35">
        <f t="shared" ref="HN213:HO213" si="1617">SUM(HN201:HN212)</f>
        <v>0</v>
      </c>
      <c r="HO213" s="34">
        <f t="shared" si="1617"/>
        <v>0</v>
      </c>
      <c r="HP213" s="36"/>
      <c r="HQ213" s="35">
        <f t="shared" ref="HQ213:HR213" si="1618">SUM(HQ201:HQ212)</f>
        <v>0</v>
      </c>
      <c r="HR213" s="34">
        <f t="shared" si="1618"/>
        <v>0</v>
      </c>
      <c r="HS213" s="36"/>
      <c r="HT213" s="35">
        <f t="shared" ref="HT213:HU213" si="1619">SUM(HT201:HT212)</f>
        <v>2.7730099999999998</v>
      </c>
      <c r="HU213" s="34">
        <f t="shared" si="1619"/>
        <v>31.326000000000001</v>
      </c>
      <c r="HV213" s="36"/>
      <c r="HW213" s="35">
        <f t="shared" ref="HW213:HX213" si="1620">SUM(HW201:HW212)</f>
        <v>0</v>
      </c>
      <c r="HX213" s="34">
        <f t="shared" si="1620"/>
        <v>0</v>
      </c>
      <c r="HY213" s="36"/>
      <c r="HZ213" s="35">
        <f t="shared" ref="HZ213:IA213" si="1621">SUM(HZ201:HZ212)</f>
        <v>0</v>
      </c>
      <c r="IA213" s="34">
        <f t="shared" si="1621"/>
        <v>0</v>
      </c>
      <c r="IB213" s="36"/>
      <c r="IC213" s="35">
        <f t="shared" ref="IC213:ID213" si="1622">SUM(IC201:IC212)</f>
        <v>0.95337999999999989</v>
      </c>
      <c r="ID213" s="34">
        <f t="shared" si="1622"/>
        <v>14.148</v>
      </c>
      <c r="IE213" s="36"/>
      <c r="IF213" s="35">
        <f t="shared" ref="IF213:IG213" si="1623">SUM(IF201:IF212)</f>
        <v>1E-3</v>
      </c>
      <c r="IG213" s="34">
        <f t="shared" si="1623"/>
        <v>5.0000000000000001E-3</v>
      </c>
      <c r="IH213" s="36"/>
      <c r="II213" s="35">
        <f t="shared" ref="II213:IJ213" si="1624">SUM(II201:II212)</f>
        <v>0</v>
      </c>
      <c r="IJ213" s="34">
        <f t="shared" si="1624"/>
        <v>0</v>
      </c>
      <c r="IK213" s="36"/>
      <c r="IL213" s="35">
        <f t="shared" ref="IL213:IM213" si="1625">SUM(IL201:IL212)</f>
        <v>6.0000000000000001E-3</v>
      </c>
      <c r="IM213" s="34">
        <f t="shared" si="1625"/>
        <v>0.12</v>
      </c>
      <c r="IN213" s="36"/>
      <c r="IO213" s="35">
        <f t="shared" ref="IO213:IP213" si="1626">SUM(IO201:IO212)</f>
        <v>59.40352</v>
      </c>
      <c r="IP213" s="34">
        <f t="shared" si="1626"/>
        <v>993.51400000000001</v>
      </c>
      <c r="IQ213" s="36"/>
      <c r="IR213" s="35">
        <f t="shared" ref="IR213:IS213" si="1627">SUM(IR201:IR212)</f>
        <v>0</v>
      </c>
      <c r="IS213" s="34">
        <f t="shared" si="1627"/>
        <v>0</v>
      </c>
      <c r="IT213" s="36"/>
      <c r="IU213" s="35">
        <f t="shared" ref="IU213:IV213" si="1628">SUM(IU201:IU212)</f>
        <v>159.17303999999999</v>
      </c>
      <c r="IV213" s="34">
        <f t="shared" si="1628"/>
        <v>2467.4609999999998</v>
      </c>
      <c r="IW213" s="36"/>
      <c r="IX213" s="35">
        <f t="shared" ref="IX213:IY213" si="1629">SUM(IX201:IX212)</f>
        <v>373.01909000000001</v>
      </c>
      <c r="IY213" s="34">
        <f t="shared" si="1629"/>
        <v>5463.7070000000003</v>
      </c>
      <c r="IZ213" s="36"/>
      <c r="JA213" s="35">
        <f t="shared" si="1519"/>
        <v>7073.0828199999987</v>
      </c>
      <c r="JB213" s="36">
        <f t="shared" si="1520"/>
        <v>109228.36899999999</v>
      </c>
    </row>
    <row r="214" spans="1:262" ht="15" customHeight="1" x14ac:dyDescent="0.3">
      <c r="A214" s="53">
        <v>2020</v>
      </c>
      <c r="B214" s="54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0</v>
      </c>
      <c r="P214" s="5">
        <v>0</v>
      </c>
      <c r="Q214" s="8">
        <v>0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0</v>
      </c>
      <c r="AB214" s="5">
        <v>0</v>
      </c>
      <c r="AC214" s="8">
        <v>0</v>
      </c>
      <c r="AD214" s="6">
        <v>72.825490000000002</v>
      </c>
      <c r="AE214" s="5">
        <v>1316.348</v>
      </c>
      <c r="AF214" s="8">
        <f t="shared" ref="AF214:AF217" si="1630">AE214/AD214*1000</f>
        <v>18075.374432770721</v>
      </c>
      <c r="AG214" s="6">
        <v>0</v>
      </c>
      <c r="AH214" s="5">
        <v>0</v>
      </c>
      <c r="AI214" s="8">
        <v>0</v>
      </c>
      <c r="AJ214" s="6">
        <v>0</v>
      </c>
      <c r="AK214" s="5">
        <v>0</v>
      </c>
      <c r="AL214" s="8">
        <v>0</v>
      </c>
      <c r="AM214" s="6">
        <v>0</v>
      </c>
      <c r="AN214" s="5">
        <v>0</v>
      </c>
      <c r="AO214" s="8"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f t="shared" ref="BD214:BD225" si="1631">IF(BB214=0,0,BC214/BB214*1000)</f>
        <v>0</v>
      </c>
      <c r="BE214" s="6">
        <v>0</v>
      </c>
      <c r="BF214" s="5">
        <v>0</v>
      </c>
      <c r="BG214" s="8">
        <v>0</v>
      </c>
      <c r="BH214" s="6">
        <v>0</v>
      </c>
      <c r="BI214" s="5">
        <v>0</v>
      </c>
      <c r="BJ214" s="8">
        <v>0</v>
      </c>
      <c r="BK214" s="6">
        <v>0</v>
      </c>
      <c r="BL214" s="5">
        <v>0</v>
      </c>
      <c r="BM214" s="8">
        <f t="shared" ref="BM214:BM225" si="1632">IF(BK214=0,0,BL214/BK214*1000)</f>
        <v>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0.88578000000000001</v>
      </c>
      <c r="BU214" s="5">
        <v>19.314</v>
      </c>
      <c r="BV214" s="8">
        <f t="shared" ref="BV214:BV217" si="1633">BU214/BT214*1000</f>
        <v>21804.511278195489</v>
      </c>
      <c r="BW214" s="6">
        <v>0</v>
      </c>
      <c r="BX214" s="5">
        <v>0</v>
      </c>
      <c r="BY214" s="8">
        <f t="shared" ref="BY214:BY225" si="1634">IF(BW214=0,0,BX214/BW214*1000)</f>
        <v>0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>
        <v>0</v>
      </c>
      <c r="CG214" s="5">
        <v>0</v>
      </c>
      <c r="CH214" s="8">
        <v>0</v>
      </c>
      <c r="CI214" s="6">
        <v>0</v>
      </c>
      <c r="CJ214" s="5">
        <v>0</v>
      </c>
      <c r="CK214" s="8"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v>0</v>
      </c>
      <c r="DH214" s="5">
        <v>0</v>
      </c>
      <c r="DI214" s="8">
        <v>0</v>
      </c>
      <c r="DJ214" s="6">
        <v>0</v>
      </c>
      <c r="DK214" s="5">
        <v>0</v>
      </c>
      <c r="DL214" s="8">
        <v>0</v>
      </c>
      <c r="DM214" s="6">
        <v>0</v>
      </c>
      <c r="DN214" s="5">
        <v>0</v>
      </c>
      <c r="DO214" s="8">
        <v>0</v>
      </c>
      <c r="DP214" s="6">
        <v>0</v>
      </c>
      <c r="DQ214" s="5">
        <v>0</v>
      </c>
      <c r="DR214" s="8">
        <v>0</v>
      </c>
      <c r="DS214" s="6">
        <v>0</v>
      </c>
      <c r="DT214" s="5">
        <v>0</v>
      </c>
      <c r="DU214" s="8">
        <v>0</v>
      </c>
      <c r="DV214" s="6">
        <v>0</v>
      </c>
      <c r="DW214" s="5">
        <v>0</v>
      </c>
      <c r="DX214" s="8">
        <v>0</v>
      </c>
      <c r="DY214" s="6">
        <v>45.113620000000004</v>
      </c>
      <c r="DZ214" s="5">
        <v>714.98699999999997</v>
      </c>
      <c r="EA214" s="8">
        <f t="shared" ref="EA214:EA217" si="1635">DZ214/DY214*1000</f>
        <v>15848.584086136292</v>
      </c>
      <c r="EB214" s="6">
        <v>0</v>
      </c>
      <c r="EC214" s="5">
        <v>0</v>
      </c>
      <c r="ED214" s="8">
        <v>0</v>
      </c>
      <c r="EE214" s="6">
        <v>9</v>
      </c>
      <c r="EF214" s="5">
        <v>30.6</v>
      </c>
      <c r="EG214" s="8">
        <f t="shared" ref="EG214:EG217" si="1636">EF214/EE214*1000</f>
        <v>3400.0000000000005</v>
      </c>
      <c r="EH214" s="6">
        <v>0</v>
      </c>
      <c r="EI214" s="5">
        <v>0</v>
      </c>
      <c r="EJ214" s="8">
        <v>0</v>
      </c>
      <c r="EK214" s="6">
        <v>0</v>
      </c>
      <c r="EL214" s="5">
        <v>0</v>
      </c>
      <c r="EM214" s="8">
        <v>0</v>
      </c>
      <c r="EN214" s="6">
        <v>0</v>
      </c>
      <c r="EO214" s="5">
        <v>0</v>
      </c>
      <c r="EP214" s="8">
        <v>0</v>
      </c>
      <c r="EQ214" s="6">
        <v>0</v>
      </c>
      <c r="ER214" s="5">
        <v>0</v>
      </c>
      <c r="ES214" s="8">
        <v>0</v>
      </c>
      <c r="ET214" s="6">
        <v>0</v>
      </c>
      <c r="EU214" s="5">
        <v>0</v>
      </c>
      <c r="EV214" s="8">
        <v>0</v>
      </c>
      <c r="EW214" s="6">
        <v>0</v>
      </c>
      <c r="EX214" s="5">
        <v>0</v>
      </c>
      <c r="EY214" s="8">
        <v>0</v>
      </c>
      <c r="EZ214" s="6">
        <v>39.213000000000001</v>
      </c>
      <c r="FA214" s="5">
        <v>644.346</v>
      </c>
      <c r="FB214" s="8">
        <f t="shared" ref="FB214:FB217" si="1637">FA214/EZ214*1000</f>
        <v>16431.94858847831</v>
      </c>
      <c r="FC214" s="6">
        <v>58.806959999999997</v>
      </c>
      <c r="FD214" s="5">
        <v>1089.981</v>
      </c>
      <c r="FE214" s="8">
        <f t="shared" ref="FE214:FE217" si="1638">FD214/FC214*1000</f>
        <v>18534.897910043303</v>
      </c>
      <c r="FF214" s="6">
        <v>0</v>
      </c>
      <c r="FG214" s="5">
        <v>0</v>
      </c>
      <c r="FH214" s="8">
        <v>0</v>
      </c>
      <c r="FI214" s="6">
        <v>0</v>
      </c>
      <c r="FJ214" s="5">
        <v>0</v>
      </c>
      <c r="FK214" s="8">
        <v>0</v>
      </c>
      <c r="FL214" s="6">
        <v>0</v>
      </c>
      <c r="FM214" s="5">
        <v>0</v>
      </c>
      <c r="FN214" s="8">
        <v>0</v>
      </c>
      <c r="FO214" s="6">
        <v>0</v>
      </c>
      <c r="FP214" s="5">
        <v>0</v>
      </c>
      <c r="FQ214" s="8">
        <v>0</v>
      </c>
      <c r="FR214" s="6">
        <v>0</v>
      </c>
      <c r="FS214" s="5">
        <v>0</v>
      </c>
      <c r="FT214" s="8">
        <v>0</v>
      </c>
      <c r="FU214" s="6">
        <v>0</v>
      </c>
      <c r="FV214" s="5">
        <v>0</v>
      </c>
      <c r="FW214" s="8">
        <v>0</v>
      </c>
      <c r="FX214" s="6">
        <v>0</v>
      </c>
      <c r="FY214" s="5">
        <v>0</v>
      </c>
      <c r="FZ214" s="8">
        <v>0</v>
      </c>
      <c r="GA214" s="6">
        <v>0</v>
      </c>
      <c r="GB214" s="5">
        <v>0</v>
      </c>
      <c r="GC214" s="8">
        <v>0</v>
      </c>
      <c r="GD214" s="6">
        <v>0</v>
      </c>
      <c r="GE214" s="5">
        <v>0</v>
      </c>
      <c r="GF214" s="8">
        <v>0</v>
      </c>
      <c r="GG214" s="6">
        <v>0</v>
      </c>
      <c r="GH214" s="5">
        <v>0</v>
      </c>
      <c r="GI214" s="8">
        <v>0</v>
      </c>
      <c r="GJ214" s="6">
        <v>0</v>
      </c>
      <c r="GK214" s="5">
        <v>0</v>
      </c>
      <c r="GL214" s="8">
        <v>0</v>
      </c>
      <c r="GM214" s="6">
        <v>0</v>
      </c>
      <c r="GN214" s="5">
        <v>0</v>
      </c>
      <c r="GO214" s="8">
        <v>0</v>
      </c>
      <c r="GP214" s="6">
        <v>0</v>
      </c>
      <c r="GQ214" s="5">
        <v>0</v>
      </c>
      <c r="GR214" s="8">
        <v>0</v>
      </c>
      <c r="GS214" s="6">
        <v>0</v>
      </c>
      <c r="GT214" s="5">
        <v>0</v>
      </c>
      <c r="GU214" s="8">
        <v>0</v>
      </c>
      <c r="GV214" s="6">
        <v>0</v>
      </c>
      <c r="GW214" s="5">
        <v>0</v>
      </c>
      <c r="GX214" s="8">
        <v>0</v>
      </c>
      <c r="GY214" s="6">
        <v>0</v>
      </c>
      <c r="GZ214" s="5">
        <v>0</v>
      </c>
      <c r="HA214" s="8">
        <v>0</v>
      </c>
      <c r="HB214" s="6">
        <v>0</v>
      </c>
      <c r="HC214" s="5">
        <v>0</v>
      </c>
      <c r="HD214" s="8">
        <v>0</v>
      </c>
      <c r="HE214" s="6">
        <v>0</v>
      </c>
      <c r="HF214" s="5">
        <v>0</v>
      </c>
      <c r="HG214" s="8">
        <v>0</v>
      </c>
      <c r="HH214" s="6">
        <v>0</v>
      </c>
      <c r="HI214" s="5">
        <v>0</v>
      </c>
      <c r="HJ214" s="8">
        <v>0</v>
      </c>
      <c r="HK214" s="6">
        <v>0</v>
      </c>
      <c r="HL214" s="5">
        <v>0</v>
      </c>
      <c r="HM214" s="8">
        <v>0</v>
      </c>
      <c r="HN214" s="6">
        <v>0</v>
      </c>
      <c r="HO214" s="5">
        <v>0</v>
      </c>
      <c r="HP214" s="8">
        <v>0</v>
      </c>
      <c r="HQ214" s="6">
        <v>0</v>
      </c>
      <c r="HR214" s="5">
        <v>0</v>
      </c>
      <c r="HS214" s="8">
        <v>0</v>
      </c>
      <c r="HT214" s="6">
        <v>0</v>
      </c>
      <c r="HU214" s="5">
        <v>0</v>
      </c>
      <c r="HV214" s="8">
        <v>0</v>
      </c>
      <c r="HW214" s="6">
        <v>0</v>
      </c>
      <c r="HX214" s="5">
        <v>0</v>
      </c>
      <c r="HY214" s="8">
        <v>0</v>
      </c>
      <c r="HZ214" s="6">
        <v>0</v>
      </c>
      <c r="IA214" s="5">
        <v>0</v>
      </c>
      <c r="IB214" s="8">
        <v>0</v>
      </c>
      <c r="IC214" s="6">
        <v>0</v>
      </c>
      <c r="ID214" s="5">
        <v>0</v>
      </c>
      <c r="IE214" s="8">
        <v>0</v>
      </c>
      <c r="IF214" s="6">
        <v>0</v>
      </c>
      <c r="IG214" s="5">
        <v>0</v>
      </c>
      <c r="IH214" s="8">
        <v>0</v>
      </c>
      <c r="II214" s="6">
        <v>0</v>
      </c>
      <c r="IJ214" s="5">
        <v>0</v>
      </c>
      <c r="IK214" s="8">
        <v>0</v>
      </c>
      <c r="IL214" s="6">
        <v>0</v>
      </c>
      <c r="IM214" s="5">
        <v>0</v>
      </c>
      <c r="IN214" s="8">
        <v>0</v>
      </c>
      <c r="IO214" s="6">
        <v>0</v>
      </c>
      <c r="IP214" s="5">
        <v>0</v>
      </c>
      <c r="IQ214" s="8">
        <v>0</v>
      </c>
      <c r="IR214" s="6">
        <v>0</v>
      </c>
      <c r="IS214" s="5">
        <v>0</v>
      </c>
      <c r="IT214" s="8">
        <v>0</v>
      </c>
      <c r="IU214" s="6">
        <v>0.35843999999999998</v>
      </c>
      <c r="IV214" s="5">
        <v>6.7960000000000003</v>
      </c>
      <c r="IW214" s="8">
        <f t="shared" ref="IW214:IW217" si="1639">IV214/IU214*1000</f>
        <v>18959.937506974667</v>
      </c>
      <c r="IX214" s="6">
        <v>27.396999999999998</v>
      </c>
      <c r="IY214" s="5">
        <v>464.17200000000003</v>
      </c>
      <c r="IZ214" s="8">
        <f t="shared" ref="IZ214:IZ217" si="1640">IY214/IX214*1000</f>
        <v>16942.438953170058</v>
      </c>
      <c r="JA214" s="6">
        <f t="shared" ref="JA214:JA216" si="1641">SUM(C214,F214,I214,L214,R214,U214,X214,AD214,AM214,AP214,AS214,AV214,AY214,BE214,BH214,BN214,BQ214,CC214,CL214,CO214,CR214,CU214,CX214,DD214,DG214,DJ214,DM214,DP214,DS214,DV214,DY214,EB214,EE214,EH214,EQ214,ET214,EW214,EZ214,FC214,FF214,FI214,FL214,FO214,FR214,FU214,FX214,GA214,GG214,GM214,GV214,GY214,HB214,HE214,HH214,HK214,HN214,BT214,HQ214,HT214,HW214,HZ214,IC214,IF214,II214,IL214,IO214,IR214,IU214,IX214+AJ214+CF214+DA214)+GD214+GJ214+GS214+BZ214+CI214+AA214+AG214+GP214+EK214</f>
        <v>253.60029</v>
      </c>
      <c r="JB214" s="8">
        <f t="shared" ref="JB214:JB216" si="1642">SUM(D214,G214,J214,M214,S214,V214,Y214,AE214,AN214,AQ214,AT214,AW214,AZ214,BF214,BI214,BO214,BR214,CD214,CM214,CP214,CS214,CV214,CY214,DE214,DH214,DK214,DN214,DQ214,DT214,DW214,DZ214,EC214,EF214,EI214,ER214,EU214,EX214,FA214,FD214,FG214,FJ214,FM214,FP214,FS214,FV214,FY214,GB214,GH214,GN214,GW214,GZ214,HC214,HF214,HI214,HL214,HO214,BU214,HR214,HU214,HX214,IA214,ID214,IG214,IJ214,IM214,IP214,IS214,IV214,IY214+AK214+CG214+DB214)+GE214+GK214+GT214+CA214+CJ214+AB214+AH214+GQ214+EL214</f>
        <v>4286.5439999999999</v>
      </c>
    </row>
    <row r="215" spans="1:262" ht="15" customHeight="1" x14ac:dyDescent="0.3">
      <c r="A215" s="53">
        <v>2020</v>
      </c>
      <c r="B215" s="54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</v>
      </c>
      <c r="Y215" s="5">
        <v>0</v>
      </c>
      <c r="Z215" s="8">
        <v>0</v>
      </c>
      <c r="AA215" s="6">
        <v>0</v>
      </c>
      <c r="AB215" s="5">
        <v>0</v>
      </c>
      <c r="AC215" s="8">
        <v>0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>
        <v>0</v>
      </c>
      <c r="AK215" s="5">
        <v>0</v>
      </c>
      <c r="AL215" s="8">
        <v>0</v>
      </c>
      <c r="AM215" s="6">
        <v>0</v>
      </c>
      <c r="AN215" s="5">
        <v>0</v>
      </c>
      <c r="AO215" s="8"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4.2000000000000003E-2</v>
      </c>
      <c r="AZ215" s="5">
        <v>0.52200000000000002</v>
      </c>
      <c r="BA215" s="8">
        <f t="shared" ref="BA215" si="1643">AZ215/AY215*1000</f>
        <v>12428.571428571429</v>
      </c>
      <c r="BB215" s="6">
        <v>0</v>
      </c>
      <c r="BC215" s="5">
        <v>0</v>
      </c>
      <c r="BD215" s="8">
        <f t="shared" si="1631"/>
        <v>0</v>
      </c>
      <c r="BE215" s="6">
        <v>0</v>
      </c>
      <c r="BF215" s="5">
        <v>0</v>
      </c>
      <c r="BG215" s="8">
        <v>0</v>
      </c>
      <c r="BH215" s="6">
        <v>0</v>
      </c>
      <c r="BI215" s="5">
        <v>0</v>
      </c>
      <c r="BJ215" s="8">
        <v>0</v>
      </c>
      <c r="BK215" s="6">
        <v>0</v>
      </c>
      <c r="BL215" s="5">
        <v>0</v>
      </c>
      <c r="BM215" s="8">
        <f t="shared" si="1632"/>
        <v>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0</v>
      </c>
      <c r="BU215" s="5">
        <v>0</v>
      </c>
      <c r="BV215" s="8">
        <v>0</v>
      </c>
      <c r="BW215" s="6">
        <v>0</v>
      </c>
      <c r="BX215" s="5">
        <v>0</v>
      </c>
      <c r="BY215" s="8">
        <f t="shared" si="1634"/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>
        <v>0</v>
      </c>
      <c r="CG215" s="5">
        <v>0</v>
      </c>
      <c r="CH215" s="8">
        <v>0</v>
      </c>
      <c r="CI215" s="6">
        <v>0</v>
      </c>
      <c r="CJ215" s="5">
        <v>0</v>
      </c>
      <c r="CK215" s="8"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v>0</v>
      </c>
      <c r="DH215" s="5">
        <v>0</v>
      </c>
      <c r="DI215" s="8">
        <v>0</v>
      </c>
      <c r="DJ215" s="6">
        <v>0</v>
      </c>
      <c r="DK215" s="5">
        <v>0</v>
      </c>
      <c r="DL215" s="8">
        <v>0</v>
      </c>
      <c r="DM215" s="6">
        <v>0</v>
      </c>
      <c r="DN215" s="5">
        <v>0</v>
      </c>
      <c r="DO215" s="8">
        <v>0</v>
      </c>
      <c r="DP215" s="6">
        <v>0</v>
      </c>
      <c r="DQ215" s="5">
        <v>0</v>
      </c>
      <c r="DR215" s="8">
        <v>0</v>
      </c>
      <c r="DS215" s="6">
        <v>0</v>
      </c>
      <c r="DT215" s="5">
        <v>0</v>
      </c>
      <c r="DU215" s="8">
        <v>0</v>
      </c>
      <c r="DV215" s="6">
        <v>0</v>
      </c>
      <c r="DW215" s="5">
        <v>0</v>
      </c>
      <c r="DX215" s="8">
        <v>0</v>
      </c>
      <c r="DY215" s="6">
        <v>0</v>
      </c>
      <c r="DZ215" s="5">
        <v>0</v>
      </c>
      <c r="EA215" s="8">
        <v>0</v>
      </c>
      <c r="EB215" s="6">
        <v>0</v>
      </c>
      <c r="EC215" s="5">
        <v>0</v>
      </c>
      <c r="ED215" s="8">
        <v>0</v>
      </c>
      <c r="EE215" s="6">
        <v>4.7999999999999996E-3</v>
      </c>
      <c r="EF215" s="5">
        <v>0.97299999999999998</v>
      </c>
      <c r="EG215" s="8">
        <f t="shared" si="1636"/>
        <v>202708.33333333334</v>
      </c>
      <c r="EH215" s="6">
        <v>1.2E-2</v>
      </c>
      <c r="EI215" s="5">
        <v>0.23400000000000001</v>
      </c>
      <c r="EJ215" s="8">
        <f t="shared" ref="EJ215" si="1644">EI215/EH215*1000</f>
        <v>19500</v>
      </c>
      <c r="EK215" s="6">
        <v>0</v>
      </c>
      <c r="EL215" s="5">
        <v>0</v>
      </c>
      <c r="EM215" s="8">
        <v>0</v>
      </c>
      <c r="EN215" s="6">
        <v>0</v>
      </c>
      <c r="EO215" s="5">
        <v>0</v>
      </c>
      <c r="EP215" s="8">
        <v>0</v>
      </c>
      <c r="EQ215" s="6">
        <v>0</v>
      </c>
      <c r="ER215" s="5">
        <v>0</v>
      </c>
      <c r="ES215" s="8">
        <v>0</v>
      </c>
      <c r="ET215" s="6">
        <v>0</v>
      </c>
      <c r="EU215" s="5">
        <v>0</v>
      </c>
      <c r="EV215" s="8">
        <v>0</v>
      </c>
      <c r="EW215" s="6">
        <v>0</v>
      </c>
      <c r="EX215" s="5">
        <v>0</v>
      </c>
      <c r="EY215" s="8">
        <v>0</v>
      </c>
      <c r="EZ215" s="6">
        <v>58.564999999999998</v>
      </c>
      <c r="FA215" s="5">
        <v>972.52200000000005</v>
      </c>
      <c r="FB215" s="8">
        <f t="shared" si="1637"/>
        <v>16605.856740373943</v>
      </c>
      <c r="FC215" s="6">
        <v>0</v>
      </c>
      <c r="FD215" s="5">
        <v>0</v>
      </c>
      <c r="FE215" s="8">
        <v>0</v>
      </c>
      <c r="FF215" s="6">
        <v>0</v>
      </c>
      <c r="FG215" s="5">
        <v>0</v>
      </c>
      <c r="FH215" s="8">
        <v>0</v>
      </c>
      <c r="FI215" s="6">
        <v>0</v>
      </c>
      <c r="FJ215" s="5">
        <v>0</v>
      </c>
      <c r="FK215" s="8">
        <v>0</v>
      </c>
      <c r="FL215" s="6">
        <v>0</v>
      </c>
      <c r="FM215" s="5">
        <v>0</v>
      </c>
      <c r="FN215" s="8">
        <v>0</v>
      </c>
      <c r="FO215" s="6">
        <v>0</v>
      </c>
      <c r="FP215" s="5">
        <v>0</v>
      </c>
      <c r="FQ215" s="8">
        <v>0</v>
      </c>
      <c r="FR215" s="6">
        <v>0</v>
      </c>
      <c r="FS215" s="5">
        <v>0</v>
      </c>
      <c r="FT215" s="8">
        <v>0</v>
      </c>
      <c r="FU215" s="6">
        <v>0</v>
      </c>
      <c r="FV215" s="5">
        <v>0</v>
      </c>
      <c r="FW215" s="8">
        <v>0</v>
      </c>
      <c r="FX215" s="6">
        <v>0</v>
      </c>
      <c r="FY215" s="5">
        <v>0</v>
      </c>
      <c r="FZ215" s="8">
        <v>0</v>
      </c>
      <c r="GA215" s="6">
        <v>0</v>
      </c>
      <c r="GB215" s="5">
        <v>0</v>
      </c>
      <c r="GC215" s="8">
        <v>0</v>
      </c>
      <c r="GD215" s="6">
        <v>0</v>
      </c>
      <c r="GE215" s="5">
        <v>0</v>
      </c>
      <c r="GF215" s="8">
        <v>0</v>
      </c>
      <c r="GG215" s="6">
        <v>0</v>
      </c>
      <c r="GH215" s="5">
        <v>0</v>
      </c>
      <c r="GI215" s="8">
        <v>0</v>
      </c>
      <c r="GJ215" s="6">
        <v>0</v>
      </c>
      <c r="GK215" s="5">
        <v>0</v>
      </c>
      <c r="GL215" s="8">
        <v>0</v>
      </c>
      <c r="GM215" s="6">
        <v>0</v>
      </c>
      <c r="GN215" s="5">
        <v>0</v>
      </c>
      <c r="GO215" s="8">
        <v>0</v>
      </c>
      <c r="GP215" s="6">
        <v>1E-3</v>
      </c>
      <c r="GQ215" s="5">
        <v>5.0000000000000001E-3</v>
      </c>
      <c r="GR215" s="8">
        <f t="shared" ref="GR215" si="1645">GQ215/GP215*1000</f>
        <v>5000</v>
      </c>
      <c r="GS215" s="6">
        <v>0</v>
      </c>
      <c r="GT215" s="5">
        <v>0</v>
      </c>
      <c r="GU215" s="8">
        <v>0</v>
      </c>
      <c r="GV215" s="6">
        <v>0</v>
      </c>
      <c r="GW215" s="5">
        <v>0</v>
      </c>
      <c r="GX215" s="8">
        <v>0</v>
      </c>
      <c r="GY215" s="6">
        <v>0</v>
      </c>
      <c r="GZ215" s="5">
        <v>0</v>
      </c>
      <c r="HA215" s="8">
        <v>0</v>
      </c>
      <c r="HB215" s="6">
        <v>0</v>
      </c>
      <c r="HC215" s="5">
        <v>0</v>
      </c>
      <c r="HD215" s="8">
        <v>0</v>
      </c>
      <c r="HE215" s="6">
        <v>0</v>
      </c>
      <c r="HF215" s="5">
        <v>0</v>
      </c>
      <c r="HG215" s="8">
        <v>0</v>
      </c>
      <c r="HH215" s="6">
        <v>0</v>
      </c>
      <c r="HI215" s="5">
        <v>0</v>
      </c>
      <c r="HJ215" s="8">
        <v>0</v>
      </c>
      <c r="HK215" s="6">
        <v>0</v>
      </c>
      <c r="HL215" s="5">
        <v>0</v>
      </c>
      <c r="HM215" s="8">
        <v>0</v>
      </c>
      <c r="HN215" s="6">
        <v>0</v>
      </c>
      <c r="HO215" s="5">
        <v>0</v>
      </c>
      <c r="HP215" s="8">
        <v>0</v>
      </c>
      <c r="HQ215" s="6">
        <v>0</v>
      </c>
      <c r="HR215" s="5">
        <v>0</v>
      </c>
      <c r="HS215" s="8">
        <v>0</v>
      </c>
      <c r="HT215" s="6">
        <v>0</v>
      </c>
      <c r="HU215" s="5">
        <v>0</v>
      </c>
      <c r="HV215" s="8">
        <v>0</v>
      </c>
      <c r="HW215" s="6">
        <v>0</v>
      </c>
      <c r="HX215" s="5">
        <v>0</v>
      </c>
      <c r="HY215" s="8">
        <v>0</v>
      </c>
      <c r="HZ215" s="6">
        <v>0</v>
      </c>
      <c r="IA215" s="5">
        <v>0</v>
      </c>
      <c r="IB215" s="8">
        <v>0</v>
      </c>
      <c r="IC215" s="6">
        <v>1.9089999999999999E-2</v>
      </c>
      <c r="ID215" s="5">
        <v>0.16800000000000001</v>
      </c>
      <c r="IE215" s="8">
        <f t="shared" ref="IE215:IE217" si="1646">ID215/IC215*1000</f>
        <v>8800.4190675746486</v>
      </c>
      <c r="IF215" s="6">
        <v>0</v>
      </c>
      <c r="IG215" s="5">
        <v>0</v>
      </c>
      <c r="IH215" s="8">
        <v>0</v>
      </c>
      <c r="II215" s="6">
        <v>0</v>
      </c>
      <c r="IJ215" s="5">
        <v>0</v>
      </c>
      <c r="IK215" s="8">
        <v>0</v>
      </c>
      <c r="IL215" s="6">
        <v>2E-3</v>
      </c>
      <c r="IM215" s="5">
        <v>0.06</v>
      </c>
      <c r="IN215" s="8">
        <f t="shared" ref="IN215" si="1647">IM215/IL215*1000</f>
        <v>30000</v>
      </c>
      <c r="IO215" s="6">
        <v>0.85</v>
      </c>
      <c r="IP215" s="5">
        <v>13.316000000000001</v>
      </c>
      <c r="IQ215" s="8">
        <f t="shared" ref="IQ215:IQ216" si="1648">IP215/IO215*1000</f>
        <v>15665.882352941178</v>
      </c>
      <c r="IR215" s="6">
        <v>0</v>
      </c>
      <c r="IS215" s="5">
        <v>0</v>
      </c>
      <c r="IT215" s="8">
        <v>0</v>
      </c>
      <c r="IU215" s="6">
        <v>2.034E-2</v>
      </c>
      <c r="IV215" s="5">
        <v>1.4370000000000001</v>
      </c>
      <c r="IW215" s="8">
        <f t="shared" si="1639"/>
        <v>70648.967551622423</v>
      </c>
      <c r="IX215" s="6">
        <v>18.632000000000001</v>
      </c>
      <c r="IY215" s="5">
        <v>215.334</v>
      </c>
      <c r="IZ215" s="8">
        <f t="shared" si="1640"/>
        <v>11557.213396307427</v>
      </c>
      <c r="JA215" s="6">
        <f t="shared" si="1641"/>
        <v>78.148229999999998</v>
      </c>
      <c r="JB215" s="8">
        <f t="shared" si="1642"/>
        <v>1204.5710000000001</v>
      </c>
    </row>
    <row r="216" spans="1:262" ht="15" customHeight="1" x14ac:dyDescent="0.3">
      <c r="A216" s="53">
        <v>2020</v>
      </c>
      <c r="B216" s="54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0</v>
      </c>
      <c r="P216" s="5">
        <v>0</v>
      </c>
      <c r="Q216" s="8">
        <v>0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</v>
      </c>
      <c r="AB216" s="5">
        <v>0</v>
      </c>
      <c r="AC216" s="8">
        <v>0</v>
      </c>
      <c r="AD216" s="6">
        <v>110.13924</v>
      </c>
      <c r="AE216" s="5">
        <v>2167.2730000000001</v>
      </c>
      <c r="AF216" s="8">
        <f t="shared" si="1630"/>
        <v>19677.573587760366</v>
      </c>
      <c r="AG216" s="6">
        <v>0</v>
      </c>
      <c r="AH216" s="5">
        <v>0</v>
      </c>
      <c r="AI216" s="8">
        <v>0</v>
      </c>
      <c r="AJ216" s="6">
        <v>0</v>
      </c>
      <c r="AK216" s="5">
        <v>0</v>
      </c>
      <c r="AL216" s="8">
        <v>0</v>
      </c>
      <c r="AM216" s="6">
        <v>0</v>
      </c>
      <c r="AN216" s="5">
        <v>0</v>
      </c>
      <c r="AO216" s="8"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f t="shared" si="1631"/>
        <v>0</v>
      </c>
      <c r="BE216" s="6">
        <v>0</v>
      </c>
      <c r="BF216" s="5">
        <v>0</v>
      </c>
      <c r="BG216" s="8">
        <v>0</v>
      </c>
      <c r="BH216" s="6">
        <v>0</v>
      </c>
      <c r="BI216" s="5">
        <v>0</v>
      </c>
      <c r="BJ216" s="8">
        <v>0</v>
      </c>
      <c r="BK216" s="6">
        <v>0</v>
      </c>
      <c r="BL216" s="5">
        <v>0</v>
      </c>
      <c r="BM216" s="8">
        <f t="shared" si="1632"/>
        <v>0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6.9220299999999995</v>
      </c>
      <c r="BU216" s="5">
        <v>64.242999999999995</v>
      </c>
      <c r="BV216" s="8">
        <f t="shared" si="1633"/>
        <v>9280.9479300147505</v>
      </c>
      <c r="BW216" s="6">
        <v>0</v>
      </c>
      <c r="BX216" s="5">
        <v>0</v>
      </c>
      <c r="BY216" s="8">
        <f t="shared" si="1634"/>
        <v>0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>
        <v>0</v>
      </c>
      <c r="CG216" s="5">
        <v>0</v>
      </c>
      <c r="CH216" s="8">
        <v>0</v>
      </c>
      <c r="CI216" s="6">
        <v>0</v>
      </c>
      <c r="CJ216" s="5">
        <v>0</v>
      </c>
      <c r="CK216" s="8"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v>0</v>
      </c>
      <c r="DA216" s="6">
        <v>0</v>
      </c>
      <c r="DB216" s="5">
        <v>0</v>
      </c>
      <c r="DC216" s="8">
        <v>0</v>
      </c>
      <c r="DD216" s="6">
        <v>0</v>
      </c>
      <c r="DE216" s="5">
        <v>0</v>
      </c>
      <c r="DF216" s="8">
        <v>0</v>
      </c>
      <c r="DG216" s="6">
        <v>0</v>
      </c>
      <c r="DH216" s="5">
        <v>0</v>
      </c>
      <c r="DI216" s="8">
        <v>0</v>
      </c>
      <c r="DJ216" s="6">
        <v>0</v>
      </c>
      <c r="DK216" s="5">
        <v>0</v>
      </c>
      <c r="DL216" s="8">
        <v>0</v>
      </c>
      <c r="DM216" s="6">
        <v>0</v>
      </c>
      <c r="DN216" s="5">
        <v>0</v>
      </c>
      <c r="DO216" s="8">
        <v>0</v>
      </c>
      <c r="DP216" s="6">
        <v>0</v>
      </c>
      <c r="DQ216" s="5">
        <v>0</v>
      </c>
      <c r="DR216" s="8">
        <v>0</v>
      </c>
      <c r="DS216" s="6">
        <v>0</v>
      </c>
      <c r="DT216" s="5">
        <v>0</v>
      </c>
      <c r="DU216" s="8">
        <v>0</v>
      </c>
      <c r="DV216" s="6">
        <v>0</v>
      </c>
      <c r="DW216" s="5">
        <v>0</v>
      </c>
      <c r="DX216" s="8">
        <v>0</v>
      </c>
      <c r="DY216" s="6">
        <v>43.5349</v>
      </c>
      <c r="DZ216" s="5">
        <v>810.59100000000001</v>
      </c>
      <c r="EA216" s="8">
        <f t="shared" si="1635"/>
        <v>18619.33758892291</v>
      </c>
      <c r="EB216" s="6">
        <v>0</v>
      </c>
      <c r="EC216" s="5">
        <v>0</v>
      </c>
      <c r="ED216" s="8">
        <v>0</v>
      </c>
      <c r="EE216" s="6">
        <v>0.29799999999999999</v>
      </c>
      <c r="EF216" s="5">
        <v>14.054</v>
      </c>
      <c r="EG216" s="8">
        <f t="shared" si="1636"/>
        <v>47161.073825503358</v>
      </c>
      <c r="EH216" s="6">
        <v>0</v>
      </c>
      <c r="EI216" s="5">
        <v>0</v>
      </c>
      <c r="EJ216" s="8">
        <v>0</v>
      </c>
      <c r="EK216" s="6">
        <v>0</v>
      </c>
      <c r="EL216" s="5">
        <v>0</v>
      </c>
      <c r="EM216" s="8">
        <v>0</v>
      </c>
      <c r="EN216" s="6">
        <v>0</v>
      </c>
      <c r="EO216" s="5">
        <v>0</v>
      </c>
      <c r="EP216" s="8">
        <v>0</v>
      </c>
      <c r="EQ216" s="6">
        <v>0</v>
      </c>
      <c r="ER216" s="5">
        <v>0</v>
      </c>
      <c r="ES216" s="8">
        <v>0</v>
      </c>
      <c r="ET216" s="6">
        <v>0</v>
      </c>
      <c r="EU216" s="5">
        <v>0</v>
      </c>
      <c r="EV216" s="8">
        <v>0</v>
      </c>
      <c r="EW216" s="6">
        <v>0</v>
      </c>
      <c r="EX216" s="5">
        <v>0</v>
      </c>
      <c r="EY216" s="8">
        <v>0</v>
      </c>
      <c r="EZ216" s="6">
        <v>62.7119</v>
      </c>
      <c r="FA216" s="5">
        <v>1113.3520000000001</v>
      </c>
      <c r="FB216" s="8">
        <f t="shared" si="1637"/>
        <v>17753.440734533637</v>
      </c>
      <c r="FC216" s="6">
        <v>31.676590000000001</v>
      </c>
      <c r="FD216" s="5">
        <v>1065.05</v>
      </c>
      <c r="FE216" s="8">
        <f t="shared" si="1638"/>
        <v>33622.621626885972</v>
      </c>
      <c r="FF216" s="6">
        <v>0</v>
      </c>
      <c r="FG216" s="5">
        <v>0</v>
      </c>
      <c r="FH216" s="8">
        <v>0</v>
      </c>
      <c r="FI216" s="6">
        <v>0</v>
      </c>
      <c r="FJ216" s="5">
        <v>0</v>
      </c>
      <c r="FK216" s="8">
        <v>0</v>
      </c>
      <c r="FL216" s="6">
        <v>0</v>
      </c>
      <c r="FM216" s="5">
        <v>0</v>
      </c>
      <c r="FN216" s="8">
        <v>0</v>
      </c>
      <c r="FO216" s="6">
        <v>0</v>
      </c>
      <c r="FP216" s="5">
        <v>0</v>
      </c>
      <c r="FQ216" s="8">
        <v>0</v>
      </c>
      <c r="FR216" s="6">
        <v>0</v>
      </c>
      <c r="FS216" s="5">
        <v>0</v>
      </c>
      <c r="FT216" s="8">
        <v>0</v>
      </c>
      <c r="FU216" s="6">
        <v>0</v>
      </c>
      <c r="FV216" s="5">
        <v>0</v>
      </c>
      <c r="FW216" s="8">
        <v>0</v>
      </c>
      <c r="FX216" s="6">
        <v>0</v>
      </c>
      <c r="FY216" s="5">
        <v>0</v>
      </c>
      <c r="FZ216" s="8">
        <v>0</v>
      </c>
      <c r="GA216" s="6">
        <v>0</v>
      </c>
      <c r="GB216" s="5">
        <v>0</v>
      </c>
      <c r="GC216" s="8">
        <v>0</v>
      </c>
      <c r="GD216" s="6">
        <v>0</v>
      </c>
      <c r="GE216" s="5">
        <v>0</v>
      </c>
      <c r="GF216" s="8">
        <v>0</v>
      </c>
      <c r="GG216" s="6">
        <v>0</v>
      </c>
      <c r="GH216" s="5">
        <v>0</v>
      </c>
      <c r="GI216" s="8">
        <v>0</v>
      </c>
      <c r="GJ216" s="6">
        <v>0</v>
      </c>
      <c r="GK216" s="5">
        <v>0</v>
      </c>
      <c r="GL216" s="8">
        <v>0</v>
      </c>
      <c r="GM216" s="6">
        <v>0</v>
      </c>
      <c r="GN216" s="5">
        <v>0</v>
      </c>
      <c r="GO216" s="8">
        <v>0</v>
      </c>
      <c r="GP216" s="6">
        <v>0</v>
      </c>
      <c r="GQ216" s="5">
        <v>0</v>
      </c>
      <c r="GR216" s="8">
        <v>0</v>
      </c>
      <c r="GS216" s="6">
        <v>0</v>
      </c>
      <c r="GT216" s="5">
        <v>0</v>
      </c>
      <c r="GU216" s="8">
        <v>0</v>
      </c>
      <c r="GV216" s="6">
        <v>0</v>
      </c>
      <c r="GW216" s="5">
        <v>0</v>
      </c>
      <c r="GX216" s="8">
        <v>0</v>
      </c>
      <c r="GY216" s="6">
        <v>0</v>
      </c>
      <c r="GZ216" s="5">
        <v>0</v>
      </c>
      <c r="HA216" s="8">
        <v>0</v>
      </c>
      <c r="HB216" s="6">
        <v>0</v>
      </c>
      <c r="HC216" s="5">
        <v>0</v>
      </c>
      <c r="HD216" s="8">
        <v>0</v>
      </c>
      <c r="HE216" s="6">
        <v>0</v>
      </c>
      <c r="HF216" s="5">
        <v>0</v>
      </c>
      <c r="HG216" s="8">
        <v>0</v>
      </c>
      <c r="HH216" s="6">
        <v>0</v>
      </c>
      <c r="HI216" s="5">
        <v>0</v>
      </c>
      <c r="HJ216" s="8">
        <v>0</v>
      </c>
      <c r="HK216" s="6">
        <v>0</v>
      </c>
      <c r="HL216" s="5">
        <v>0</v>
      </c>
      <c r="HM216" s="8">
        <v>0</v>
      </c>
      <c r="HN216" s="6">
        <v>0</v>
      </c>
      <c r="HO216" s="5">
        <v>0</v>
      </c>
      <c r="HP216" s="8">
        <v>0</v>
      </c>
      <c r="HQ216" s="6">
        <v>0</v>
      </c>
      <c r="HR216" s="5">
        <v>0</v>
      </c>
      <c r="HS216" s="8">
        <v>0</v>
      </c>
      <c r="HT216" s="6">
        <v>0</v>
      </c>
      <c r="HU216" s="5">
        <v>0</v>
      </c>
      <c r="HV216" s="8">
        <v>0</v>
      </c>
      <c r="HW216" s="6">
        <v>0</v>
      </c>
      <c r="HX216" s="5">
        <v>0</v>
      </c>
      <c r="HY216" s="8">
        <v>0</v>
      </c>
      <c r="HZ216" s="6">
        <v>0</v>
      </c>
      <c r="IA216" s="5">
        <v>0</v>
      </c>
      <c r="IB216" s="8">
        <v>0</v>
      </c>
      <c r="IC216" s="6">
        <v>9.1389999999999999E-2</v>
      </c>
      <c r="ID216" s="5">
        <v>1.643</v>
      </c>
      <c r="IE216" s="8">
        <f t="shared" si="1646"/>
        <v>17977.896925265348</v>
      </c>
      <c r="IF216" s="6">
        <v>0</v>
      </c>
      <c r="IG216" s="5">
        <v>0</v>
      </c>
      <c r="IH216" s="8">
        <v>0</v>
      </c>
      <c r="II216" s="6">
        <v>0</v>
      </c>
      <c r="IJ216" s="5">
        <v>0</v>
      </c>
      <c r="IK216" s="8">
        <v>0</v>
      </c>
      <c r="IL216" s="6">
        <v>0</v>
      </c>
      <c r="IM216" s="5">
        <v>0</v>
      </c>
      <c r="IN216" s="8">
        <v>0</v>
      </c>
      <c r="IO216" s="6">
        <v>0.56000000000000005</v>
      </c>
      <c r="IP216" s="5">
        <v>6</v>
      </c>
      <c r="IQ216" s="8">
        <f t="shared" si="1648"/>
        <v>10714.285714285714</v>
      </c>
      <c r="IR216" s="6">
        <v>0</v>
      </c>
      <c r="IS216" s="5">
        <v>0</v>
      </c>
      <c r="IT216" s="8">
        <v>0</v>
      </c>
      <c r="IU216" s="6">
        <v>0.72974000000000006</v>
      </c>
      <c r="IV216" s="5">
        <v>35.630000000000003</v>
      </c>
      <c r="IW216" s="8">
        <f t="shared" si="1639"/>
        <v>48825.609121056812</v>
      </c>
      <c r="IX216" s="6">
        <v>0.93300000000000005</v>
      </c>
      <c r="IY216" s="5">
        <v>13.835000000000001</v>
      </c>
      <c r="IZ216" s="8">
        <f t="shared" si="1640"/>
        <v>14828.510182207932</v>
      </c>
      <c r="JA216" s="6">
        <f t="shared" si="1641"/>
        <v>257.59679</v>
      </c>
      <c r="JB216" s="8">
        <f t="shared" si="1642"/>
        <v>5291.6710000000012</v>
      </c>
    </row>
    <row r="217" spans="1:262" ht="15" customHeight="1" x14ac:dyDescent="0.3">
      <c r="A217" s="53">
        <v>2020</v>
      </c>
      <c r="B217" s="54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0</v>
      </c>
      <c r="P217" s="5">
        <v>0</v>
      </c>
      <c r="Q217" s="8">
        <v>0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0</v>
      </c>
      <c r="Y217" s="5">
        <v>0</v>
      </c>
      <c r="Z217" s="8">
        <v>0</v>
      </c>
      <c r="AA217" s="6">
        <v>0</v>
      </c>
      <c r="AB217" s="5">
        <v>0</v>
      </c>
      <c r="AC217" s="8">
        <v>0</v>
      </c>
      <c r="AD217" s="6">
        <v>108.83427</v>
      </c>
      <c r="AE217" s="5">
        <v>2153.453</v>
      </c>
      <c r="AF217" s="8">
        <f t="shared" si="1630"/>
        <v>19786.534149583582</v>
      </c>
      <c r="AG217" s="6">
        <v>0</v>
      </c>
      <c r="AH217" s="5">
        <v>0</v>
      </c>
      <c r="AI217" s="8">
        <v>0</v>
      </c>
      <c r="AJ217" s="6">
        <v>0</v>
      </c>
      <c r="AK217" s="5">
        <v>0</v>
      </c>
      <c r="AL217" s="8">
        <v>0</v>
      </c>
      <c r="AM217" s="6">
        <v>0</v>
      </c>
      <c r="AN217" s="5">
        <v>0</v>
      </c>
      <c r="AO217" s="8"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0</v>
      </c>
      <c r="BC217" s="5">
        <v>0</v>
      </c>
      <c r="BD217" s="8">
        <f t="shared" si="1631"/>
        <v>0</v>
      </c>
      <c r="BE217" s="6">
        <v>0</v>
      </c>
      <c r="BF217" s="5">
        <v>0</v>
      </c>
      <c r="BG217" s="8">
        <v>0</v>
      </c>
      <c r="BH217" s="6">
        <v>0</v>
      </c>
      <c r="BI217" s="5">
        <v>0</v>
      </c>
      <c r="BJ217" s="8">
        <v>0</v>
      </c>
      <c r="BK217" s="6">
        <v>0</v>
      </c>
      <c r="BL217" s="5">
        <v>0</v>
      </c>
      <c r="BM217" s="8">
        <f t="shared" si="1632"/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1.54297</v>
      </c>
      <c r="BU217" s="5">
        <v>35.820999999999998</v>
      </c>
      <c r="BV217" s="8">
        <f t="shared" si="1633"/>
        <v>23215.616635449813</v>
      </c>
      <c r="BW217" s="6">
        <v>0</v>
      </c>
      <c r="BX217" s="5">
        <v>0</v>
      </c>
      <c r="BY217" s="8">
        <f t="shared" si="1634"/>
        <v>0</v>
      </c>
      <c r="BZ217" s="6">
        <v>0</v>
      </c>
      <c r="CA217" s="5">
        <v>0</v>
      </c>
      <c r="CB217" s="8">
        <v>0</v>
      </c>
      <c r="CC217" s="6">
        <v>0</v>
      </c>
      <c r="CD217" s="5">
        <v>0</v>
      </c>
      <c r="CE217" s="8">
        <v>0</v>
      </c>
      <c r="CF217" s="6">
        <v>0</v>
      </c>
      <c r="CG217" s="5">
        <v>0</v>
      </c>
      <c r="CH217" s="8">
        <v>0</v>
      </c>
      <c r="CI217" s="6">
        <v>0</v>
      </c>
      <c r="CJ217" s="5">
        <v>0</v>
      </c>
      <c r="CK217" s="8"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v>0</v>
      </c>
      <c r="DH217" s="5">
        <v>0</v>
      </c>
      <c r="DI217" s="8">
        <v>0</v>
      </c>
      <c r="DJ217" s="6">
        <v>0</v>
      </c>
      <c r="DK217" s="5">
        <v>0</v>
      </c>
      <c r="DL217" s="8">
        <v>0</v>
      </c>
      <c r="DM217" s="6">
        <v>0</v>
      </c>
      <c r="DN217" s="5">
        <v>0</v>
      </c>
      <c r="DO217" s="8">
        <v>0</v>
      </c>
      <c r="DP217" s="6">
        <v>0</v>
      </c>
      <c r="DQ217" s="5">
        <v>0</v>
      </c>
      <c r="DR217" s="8">
        <v>0</v>
      </c>
      <c r="DS217" s="6">
        <v>0</v>
      </c>
      <c r="DT217" s="5">
        <v>0</v>
      </c>
      <c r="DU217" s="8">
        <v>0</v>
      </c>
      <c r="DV217" s="6">
        <v>0</v>
      </c>
      <c r="DW217" s="5">
        <v>0</v>
      </c>
      <c r="DX217" s="8">
        <v>0</v>
      </c>
      <c r="DY217" s="6">
        <v>880.37595999999996</v>
      </c>
      <c r="DZ217" s="5">
        <v>5485.2190000000001</v>
      </c>
      <c r="EA217" s="8">
        <f t="shared" si="1635"/>
        <v>6230.5415518161135</v>
      </c>
      <c r="EB217" s="6">
        <v>0</v>
      </c>
      <c r="EC217" s="5">
        <v>0</v>
      </c>
      <c r="ED217" s="8">
        <v>0</v>
      </c>
      <c r="EE217" s="6">
        <v>11.77</v>
      </c>
      <c r="EF217" s="5">
        <v>240.89500000000001</v>
      </c>
      <c r="EG217" s="8">
        <f t="shared" si="1636"/>
        <v>20466.864910790147</v>
      </c>
      <c r="EH217" s="6">
        <v>0</v>
      </c>
      <c r="EI217" s="5">
        <v>0</v>
      </c>
      <c r="EJ217" s="8">
        <v>0</v>
      </c>
      <c r="EK217" s="6">
        <v>0.39274000000000003</v>
      </c>
      <c r="EL217" s="5">
        <v>23.722000000000001</v>
      </c>
      <c r="EM217" s="8">
        <f t="shared" ref="EM217" si="1649">EL217/EK217*1000</f>
        <v>60401.283291745174</v>
      </c>
      <c r="EN217" s="6">
        <v>0</v>
      </c>
      <c r="EO217" s="5">
        <v>0</v>
      </c>
      <c r="EP217" s="8">
        <v>0</v>
      </c>
      <c r="EQ217" s="6">
        <v>0</v>
      </c>
      <c r="ER217" s="5">
        <v>0</v>
      </c>
      <c r="ES217" s="8">
        <v>0</v>
      </c>
      <c r="ET217" s="6">
        <v>1.3360000000000001</v>
      </c>
      <c r="EU217" s="5">
        <v>22.832999999999998</v>
      </c>
      <c r="EV217" s="8">
        <f t="shared" ref="EV217" si="1650">EU217/ET217*1000</f>
        <v>17090.568862275446</v>
      </c>
      <c r="EW217" s="6">
        <v>0</v>
      </c>
      <c r="EX217" s="5">
        <v>0</v>
      </c>
      <c r="EY217" s="8">
        <v>0</v>
      </c>
      <c r="EZ217" s="6">
        <v>29.527999999999999</v>
      </c>
      <c r="FA217" s="5">
        <v>506.803</v>
      </c>
      <c r="FB217" s="8">
        <f t="shared" si="1637"/>
        <v>17163.471958818751</v>
      </c>
      <c r="FC217" s="6">
        <v>41.219620000000006</v>
      </c>
      <c r="FD217" s="5">
        <v>1076.1590000000001</v>
      </c>
      <c r="FE217" s="8">
        <f t="shared" si="1638"/>
        <v>26107.931126002615</v>
      </c>
      <c r="FF217" s="6">
        <v>0</v>
      </c>
      <c r="FG217" s="5">
        <v>0</v>
      </c>
      <c r="FH217" s="8">
        <v>0</v>
      </c>
      <c r="FI217" s="6">
        <v>0</v>
      </c>
      <c r="FJ217" s="5">
        <v>0</v>
      </c>
      <c r="FK217" s="8">
        <v>0</v>
      </c>
      <c r="FL217" s="6">
        <v>0</v>
      </c>
      <c r="FM217" s="5">
        <v>0</v>
      </c>
      <c r="FN217" s="8">
        <v>0</v>
      </c>
      <c r="FO217" s="6">
        <v>0</v>
      </c>
      <c r="FP217" s="5">
        <v>0</v>
      </c>
      <c r="FQ217" s="8">
        <v>0</v>
      </c>
      <c r="FR217" s="6">
        <v>0</v>
      </c>
      <c r="FS217" s="5">
        <v>0</v>
      </c>
      <c r="FT217" s="8">
        <v>0</v>
      </c>
      <c r="FU217" s="6">
        <v>0</v>
      </c>
      <c r="FV217" s="5">
        <v>0</v>
      </c>
      <c r="FW217" s="8">
        <v>0</v>
      </c>
      <c r="FX217" s="6">
        <v>0</v>
      </c>
      <c r="FY217" s="5">
        <v>0</v>
      </c>
      <c r="FZ217" s="8">
        <v>0</v>
      </c>
      <c r="GA217" s="6">
        <v>0</v>
      </c>
      <c r="GB217" s="5">
        <v>0</v>
      </c>
      <c r="GC217" s="8">
        <v>0</v>
      </c>
      <c r="GD217" s="6">
        <v>0</v>
      </c>
      <c r="GE217" s="5">
        <v>0</v>
      </c>
      <c r="GF217" s="8">
        <v>0</v>
      </c>
      <c r="GG217" s="6">
        <v>0</v>
      </c>
      <c r="GH217" s="5">
        <v>0</v>
      </c>
      <c r="GI217" s="8">
        <v>0</v>
      </c>
      <c r="GJ217" s="6">
        <v>0</v>
      </c>
      <c r="GK217" s="5">
        <v>0</v>
      </c>
      <c r="GL217" s="8">
        <v>0</v>
      </c>
      <c r="GM217" s="6">
        <v>0</v>
      </c>
      <c r="GN217" s="5">
        <v>0</v>
      </c>
      <c r="GO217" s="8">
        <v>0</v>
      </c>
      <c r="GP217" s="6">
        <v>0</v>
      </c>
      <c r="GQ217" s="5">
        <v>0</v>
      </c>
      <c r="GR217" s="8">
        <v>0</v>
      </c>
      <c r="GS217" s="6">
        <v>0</v>
      </c>
      <c r="GT217" s="5">
        <v>0</v>
      </c>
      <c r="GU217" s="8">
        <v>0</v>
      </c>
      <c r="GV217" s="6">
        <v>0</v>
      </c>
      <c r="GW217" s="5">
        <v>0</v>
      </c>
      <c r="GX217" s="8">
        <v>0</v>
      </c>
      <c r="GY217" s="6">
        <v>0</v>
      </c>
      <c r="GZ217" s="5">
        <v>0</v>
      </c>
      <c r="HA217" s="8">
        <v>0</v>
      </c>
      <c r="HB217" s="6">
        <v>0</v>
      </c>
      <c r="HC217" s="5">
        <v>0</v>
      </c>
      <c r="HD217" s="8">
        <v>0</v>
      </c>
      <c r="HE217" s="6">
        <v>0</v>
      </c>
      <c r="HF217" s="5">
        <v>0</v>
      </c>
      <c r="HG217" s="8">
        <v>0</v>
      </c>
      <c r="HH217" s="6">
        <v>0</v>
      </c>
      <c r="HI217" s="5">
        <v>0</v>
      </c>
      <c r="HJ217" s="8">
        <v>0</v>
      </c>
      <c r="HK217" s="6">
        <v>0</v>
      </c>
      <c r="HL217" s="5">
        <v>0</v>
      </c>
      <c r="HM217" s="8">
        <v>0</v>
      </c>
      <c r="HN217" s="6">
        <v>0</v>
      </c>
      <c r="HO217" s="5">
        <v>0</v>
      </c>
      <c r="HP217" s="8">
        <v>0</v>
      </c>
      <c r="HQ217" s="6">
        <v>0</v>
      </c>
      <c r="HR217" s="5">
        <v>0</v>
      </c>
      <c r="HS217" s="8">
        <v>0</v>
      </c>
      <c r="HT217" s="6">
        <v>0</v>
      </c>
      <c r="HU217" s="5">
        <v>0</v>
      </c>
      <c r="HV217" s="8">
        <v>0</v>
      </c>
      <c r="HW217" s="6">
        <v>0</v>
      </c>
      <c r="HX217" s="5">
        <v>0</v>
      </c>
      <c r="HY217" s="8">
        <v>0</v>
      </c>
      <c r="HZ217" s="6">
        <v>0</v>
      </c>
      <c r="IA217" s="5">
        <v>0</v>
      </c>
      <c r="IB217" s="8">
        <v>0</v>
      </c>
      <c r="IC217" s="6">
        <v>8.7899999999999992E-3</v>
      </c>
      <c r="ID217" s="5">
        <v>0.17299999999999999</v>
      </c>
      <c r="IE217" s="8">
        <f t="shared" si="1646"/>
        <v>19681.456200227534</v>
      </c>
      <c r="IF217" s="6">
        <v>0</v>
      </c>
      <c r="IG217" s="5">
        <v>0</v>
      </c>
      <c r="IH217" s="8">
        <v>0</v>
      </c>
      <c r="II217" s="6">
        <v>0</v>
      </c>
      <c r="IJ217" s="5">
        <v>0</v>
      </c>
      <c r="IK217" s="8">
        <v>0</v>
      </c>
      <c r="IL217" s="6">
        <v>0</v>
      </c>
      <c r="IM217" s="5">
        <v>0</v>
      </c>
      <c r="IN217" s="8">
        <v>0</v>
      </c>
      <c r="IO217" s="6">
        <v>0</v>
      </c>
      <c r="IP217" s="5">
        <v>0</v>
      </c>
      <c r="IQ217" s="8">
        <v>0</v>
      </c>
      <c r="IR217" s="6">
        <v>0</v>
      </c>
      <c r="IS217" s="5">
        <v>0</v>
      </c>
      <c r="IT217" s="8">
        <v>0</v>
      </c>
      <c r="IU217" s="6">
        <v>4.0228600000000005</v>
      </c>
      <c r="IV217" s="5">
        <v>67.366</v>
      </c>
      <c r="IW217" s="8">
        <f t="shared" si="1639"/>
        <v>16745.797765768628</v>
      </c>
      <c r="IX217" s="6">
        <v>21.312999999999999</v>
      </c>
      <c r="IY217" s="5">
        <v>376.52800000000002</v>
      </c>
      <c r="IZ217" s="8">
        <f t="shared" si="1640"/>
        <v>17666.588467132737</v>
      </c>
      <c r="JA217" s="6">
        <f>SUM(C217,F217,I217,L217,R217,U217,X217,AD217,AM217,AP217,AS217,AV217,AY217,BE217,BH217,BN217,BQ217,CC217,CL217,CO217,CR217,CU217,CX217,DD217,DG217,DJ217,DM217,DP217,DS217,DV217,DY217,EB217,EE217,EH217,EQ217,ET217,EW217,EZ217,FC217,FF217,FI217,FL217,FO217,FR217,FU217,FX217,GA217,GG217,GM217,GV217,GY217,HB217,HE217,HH217,HK217,HN217,BT217,HQ217,HT217,HW217,HZ217,IC217,IF217,II217,IL217,IO217,IR217,IU217,IX217+AJ217+CF217+DA217)+GD217+GJ217+GS217+BZ217+CI217+AA217+AG217+GP217+EK217</f>
        <v>1100.3442100000002</v>
      </c>
      <c r="JB217" s="8">
        <f>SUM(D217,G217,J217,M217,S217,V217,Y217,AE217,AN217,AQ217,AT217,AW217,AZ217,BF217,BI217,BO217,BR217,CD217,CM217,CP217,CS217,CV217,CY217,DE217,DH217,DK217,DN217,DQ217,DT217,DW217,DZ217,EC217,EF217,EI217,ER217,EU217,EX217,FA217,FD217,FG217,FJ217,FM217,FP217,FS217,FV217,FY217,GB217,GH217,GN217,GW217,GZ217,HC217,HF217,HI217,HL217,HO217,BU217,HR217,HU217,HX217,IA217,ID217,IG217,IJ217,IM217,IP217,IS217,IV217,IY217+AK217+CG217+DB217)+GE217+GK217+GT217+CA217+CJ217+AB217+AH217+GQ217+EL217</f>
        <v>9988.9720000000016</v>
      </c>
    </row>
    <row r="218" spans="1:262" ht="15" customHeight="1" x14ac:dyDescent="0.3">
      <c r="A218" s="53">
        <v>2020</v>
      </c>
      <c r="B218" s="8" t="s">
        <v>6</v>
      </c>
      <c r="C218" s="6">
        <v>0</v>
      </c>
      <c r="D218" s="5">
        <v>0</v>
      </c>
      <c r="E218" s="8">
        <f t="shared" ref="E218:BV225" si="1651">IF(C218=0,0,D218/C218*1000)</f>
        <v>0</v>
      </c>
      <c r="F218" s="6">
        <v>0</v>
      </c>
      <c r="G218" s="5">
        <v>0</v>
      </c>
      <c r="H218" s="8">
        <f t="shared" si="1651"/>
        <v>0</v>
      </c>
      <c r="I218" s="6">
        <v>0</v>
      </c>
      <c r="J218" s="5">
        <v>0</v>
      </c>
      <c r="K218" s="8">
        <f t="shared" si="1651"/>
        <v>0</v>
      </c>
      <c r="L218" s="6">
        <v>0</v>
      </c>
      <c r="M218" s="5">
        <v>0</v>
      </c>
      <c r="N218" s="8">
        <f t="shared" si="1651"/>
        <v>0</v>
      </c>
      <c r="O218" s="6">
        <v>0</v>
      </c>
      <c r="P218" s="5">
        <v>0</v>
      </c>
      <c r="Q218" s="8">
        <f t="shared" si="1651"/>
        <v>0</v>
      </c>
      <c r="R218" s="6">
        <v>0</v>
      </c>
      <c r="S218" s="5">
        <v>0</v>
      </c>
      <c r="T218" s="8">
        <f t="shared" si="1651"/>
        <v>0</v>
      </c>
      <c r="U218" s="6">
        <v>0</v>
      </c>
      <c r="V218" s="5">
        <v>0</v>
      </c>
      <c r="W218" s="8">
        <f t="shared" si="1651"/>
        <v>0</v>
      </c>
      <c r="X218" s="6">
        <v>0</v>
      </c>
      <c r="Y218" s="5">
        <v>0</v>
      </c>
      <c r="Z218" s="8">
        <f t="shared" si="1651"/>
        <v>0</v>
      </c>
      <c r="AA218" s="6">
        <v>0</v>
      </c>
      <c r="AB218" s="5">
        <v>0</v>
      </c>
      <c r="AC218" s="8">
        <f t="shared" si="1651"/>
        <v>0</v>
      </c>
      <c r="AD218" s="6">
        <v>247.95920999999998</v>
      </c>
      <c r="AE218" s="5">
        <v>4796.8710000000001</v>
      </c>
      <c r="AF218" s="8">
        <f t="shared" si="1651"/>
        <v>19345.403625055911</v>
      </c>
      <c r="AG218" s="6">
        <v>0</v>
      </c>
      <c r="AH218" s="5">
        <v>0</v>
      </c>
      <c r="AI218" s="8">
        <f t="shared" si="1651"/>
        <v>0</v>
      </c>
      <c r="AJ218" s="6">
        <v>0</v>
      </c>
      <c r="AK218" s="5">
        <v>0</v>
      </c>
      <c r="AL218" s="8">
        <f t="shared" si="1651"/>
        <v>0</v>
      </c>
      <c r="AM218" s="6">
        <v>0</v>
      </c>
      <c r="AN218" s="5">
        <v>0</v>
      </c>
      <c r="AO218" s="8">
        <f t="shared" si="1651"/>
        <v>0</v>
      </c>
      <c r="AP218" s="6">
        <v>0</v>
      </c>
      <c r="AQ218" s="5">
        <v>0</v>
      </c>
      <c r="AR218" s="8">
        <f t="shared" si="1651"/>
        <v>0</v>
      </c>
      <c r="AS218" s="6">
        <v>0</v>
      </c>
      <c r="AT218" s="5">
        <v>0</v>
      </c>
      <c r="AU218" s="8">
        <f t="shared" si="1651"/>
        <v>0</v>
      </c>
      <c r="AV218" s="6">
        <v>0</v>
      </c>
      <c r="AW218" s="5">
        <v>0</v>
      </c>
      <c r="AX218" s="8">
        <f t="shared" si="1651"/>
        <v>0</v>
      </c>
      <c r="AY218" s="6">
        <v>0</v>
      </c>
      <c r="AZ218" s="5">
        <v>0</v>
      </c>
      <c r="BA218" s="8">
        <f t="shared" si="1651"/>
        <v>0</v>
      </c>
      <c r="BB218" s="6">
        <v>0</v>
      </c>
      <c r="BC218" s="5">
        <v>0</v>
      </c>
      <c r="BD218" s="8">
        <f t="shared" si="1631"/>
        <v>0</v>
      </c>
      <c r="BE218" s="6">
        <v>0</v>
      </c>
      <c r="BF218" s="5">
        <v>0</v>
      </c>
      <c r="BG218" s="8">
        <f t="shared" si="1651"/>
        <v>0</v>
      </c>
      <c r="BH218" s="6">
        <v>0</v>
      </c>
      <c r="BI218" s="5">
        <v>0</v>
      </c>
      <c r="BJ218" s="8">
        <f t="shared" si="1651"/>
        <v>0</v>
      </c>
      <c r="BK218" s="6">
        <v>0</v>
      </c>
      <c r="BL218" s="5">
        <v>0</v>
      </c>
      <c r="BM218" s="8">
        <f t="shared" si="1632"/>
        <v>0</v>
      </c>
      <c r="BN218" s="6">
        <v>0</v>
      </c>
      <c r="BO218" s="5">
        <v>0</v>
      </c>
      <c r="BP218" s="8">
        <f t="shared" si="1651"/>
        <v>0</v>
      </c>
      <c r="BQ218" s="6">
        <v>0</v>
      </c>
      <c r="BR218" s="5">
        <v>0</v>
      </c>
      <c r="BS218" s="8">
        <f t="shared" si="1651"/>
        <v>0</v>
      </c>
      <c r="BT218" s="6">
        <v>1.49047</v>
      </c>
      <c r="BU218" s="5">
        <v>43.14</v>
      </c>
      <c r="BV218" s="8">
        <f t="shared" si="1651"/>
        <v>28943.890182291492</v>
      </c>
      <c r="BW218" s="6">
        <v>0</v>
      </c>
      <c r="BX218" s="5">
        <v>0</v>
      </c>
      <c r="BY218" s="8">
        <f t="shared" si="1634"/>
        <v>0</v>
      </c>
      <c r="BZ218" s="6">
        <v>0</v>
      </c>
      <c r="CA218" s="5">
        <v>0</v>
      </c>
      <c r="CB218" s="8">
        <f t="shared" ref="CB218:EM225" si="1652">IF(BZ218=0,0,CA218/BZ218*1000)</f>
        <v>0</v>
      </c>
      <c r="CC218" s="6">
        <v>0</v>
      </c>
      <c r="CD218" s="5">
        <v>0</v>
      </c>
      <c r="CE218" s="8">
        <f t="shared" si="1652"/>
        <v>0</v>
      </c>
      <c r="CF218" s="6">
        <v>0</v>
      </c>
      <c r="CG218" s="5">
        <v>0</v>
      </c>
      <c r="CH218" s="8">
        <f t="shared" si="1652"/>
        <v>0</v>
      </c>
      <c r="CI218" s="6">
        <v>0</v>
      </c>
      <c r="CJ218" s="5">
        <v>0</v>
      </c>
      <c r="CK218" s="8">
        <f t="shared" si="1652"/>
        <v>0</v>
      </c>
      <c r="CL218" s="6">
        <v>0</v>
      </c>
      <c r="CM218" s="5">
        <v>0</v>
      </c>
      <c r="CN218" s="8">
        <f t="shared" si="1652"/>
        <v>0</v>
      </c>
      <c r="CO218" s="6">
        <v>0</v>
      </c>
      <c r="CP218" s="5">
        <v>0</v>
      </c>
      <c r="CQ218" s="8">
        <f t="shared" si="1652"/>
        <v>0</v>
      </c>
      <c r="CR218" s="6">
        <v>0</v>
      </c>
      <c r="CS218" s="5">
        <v>0</v>
      </c>
      <c r="CT218" s="8">
        <f t="shared" si="1652"/>
        <v>0</v>
      </c>
      <c r="CU218" s="6">
        <v>0</v>
      </c>
      <c r="CV218" s="5">
        <v>0</v>
      </c>
      <c r="CW218" s="8">
        <f t="shared" si="1652"/>
        <v>0</v>
      </c>
      <c r="CX218" s="6">
        <v>0</v>
      </c>
      <c r="CY218" s="5">
        <v>0</v>
      </c>
      <c r="CZ218" s="8">
        <f t="shared" si="1652"/>
        <v>0</v>
      </c>
      <c r="DA218" s="6">
        <v>0</v>
      </c>
      <c r="DB218" s="5">
        <v>0</v>
      </c>
      <c r="DC218" s="8">
        <f t="shared" si="1652"/>
        <v>0</v>
      </c>
      <c r="DD218" s="6">
        <v>0</v>
      </c>
      <c r="DE218" s="5">
        <v>0</v>
      </c>
      <c r="DF218" s="8">
        <f t="shared" si="1652"/>
        <v>0</v>
      </c>
      <c r="DG218" s="6">
        <v>0</v>
      </c>
      <c r="DH218" s="5">
        <v>0</v>
      </c>
      <c r="DI218" s="8">
        <f t="shared" si="1652"/>
        <v>0</v>
      </c>
      <c r="DJ218" s="6">
        <v>0</v>
      </c>
      <c r="DK218" s="5">
        <v>0</v>
      </c>
      <c r="DL218" s="8">
        <f t="shared" si="1652"/>
        <v>0</v>
      </c>
      <c r="DM218" s="6">
        <v>0</v>
      </c>
      <c r="DN218" s="5">
        <v>0</v>
      </c>
      <c r="DO218" s="8">
        <f t="shared" si="1652"/>
        <v>0</v>
      </c>
      <c r="DP218" s="6">
        <v>0</v>
      </c>
      <c r="DQ218" s="5">
        <v>0</v>
      </c>
      <c r="DR218" s="8">
        <f t="shared" si="1652"/>
        <v>0</v>
      </c>
      <c r="DS218" s="6">
        <v>0</v>
      </c>
      <c r="DT218" s="5">
        <v>0</v>
      </c>
      <c r="DU218" s="8">
        <f t="shared" si="1652"/>
        <v>0</v>
      </c>
      <c r="DV218" s="6">
        <v>0</v>
      </c>
      <c r="DW218" s="5">
        <v>0</v>
      </c>
      <c r="DX218" s="8">
        <f t="shared" si="1652"/>
        <v>0</v>
      </c>
      <c r="DY218" s="6">
        <v>131.80154000000002</v>
      </c>
      <c r="DZ218" s="5">
        <v>2482.2159999999999</v>
      </c>
      <c r="EA218" s="8">
        <f t="shared" si="1652"/>
        <v>18832.981769408761</v>
      </c>
      <c r="EB218" s="6">
        <v>0</v>
      </c>
      <c r="EC218" s="5">
        <v>0</v>
      </c>
      <c r="ED218" s="8">
        <f t="shared" si="1652"/>
        <v>0</v>
      </c>
      <c r="EE218" s="6">
        <v>0.52639999999999998</v>
      </c>
      <c r="EF218" s="5">
        <v>3.6509999999999998</v>
      </c>
      <c r="EG218" s="8">
        <f t="shared" si="1652"/>
        <v>6935.7902735562311</v>
      </c>
      <c r="EH218" s="6">
        <v>0</v>
      </c>
      <c r="EI218" s="5">
        <v>0</v>
      </c>
      <c r="EJ218" s="8">
        <f t="shared" si="1652"/>
        <v>0</v>
      </c>
      <c r="EK218" s="6">
        <v>0</v>
      </c>
      <c r="EL218" s="5">
        <v>0</v>
      </c>
      <c r="EM218" s="8">
        <f t="shared" si="1652"/>
        <v>0</v>
      </c>
      <c r="EN218" s="6">
        <v>0</v>
      </c>
      <c r="EO218" s="5">
        <v>0</v>
      </c>
      <c r="EP218" s="8">
        <f t="shared" ref="EP218:EP225" si="1653">IF(EN218=0,0,EO218/EN218*1000)</f>
        <v>0</v>
      </c>
      <c r="EQ218" s="6">
        <v>0</v>
      </c>
      <c r="ER218" s="5">
        <v>0</v>
      </c>
      <c r="ES218" s="8">
        <f t="shared" ref="ES218:HD225" si="1654">IF(EQ218=0,0,ER218/EQ218*1000)</f>
        <v>0</v>
      </c>
      <c r="ET218" s="6">
        <v>3.5999999999999997E-2</v>
      </c>
      <c r="EU218" s="5">
        <v>0.73699999999999999</v>
      </c>
      <c r="EV218" s="8">
        <f t="shared" si="1654"/>
        <v>20472.222222222226</v>
      </c>
      <c r="EW218" s="6">
        <v>0</v>
      </c>
      <c r="EX218" s="5">
        <v>0</v>
      </c>
      <c r="EY218" s="8">
        <f t="shared" si="1654"/>
        <v>0</v>
      </c>
      <c r="EZ218" s="6">
        <v>102.997</v>
      </c>
      <c r="FA218" s="5">
        <v>1894.329</v>
      </c>
      <c r="FB218" s="8">
        <f t="shared" si="1654"/>
        <v>18392.079380952844</v>
      </c>
      <c r="FC218" s="6">
        <v>20.33361</v>
      </c>
      <c r="FD218" s="5">
        <v>365.06</v>
      </c>
      <c r="FE218" s="8">
        <f t="shared" si="1654"/>
        <v>17953.526206118833</v>
      </c>
      <c r="FF218" s="6">
        <v>0</v>
      </c>
      <c r="FG218" s="5">
        <v>0</v>
      </c>
      <c r="FH218" s="8">
        <f t="shared" si="1654"/>
        <v>0</v>
      </c>
      <c r="FI218" s="6">
        <v>0</v>
      </c>
      <c r="FJ218" s="5">
        <v>0</v>
      </c>
      <c r="FK218" s="8">
        <f t="shared" si="1654"/>
        <v>0</v>
      </c>
      <c r="FL218" s="6">
        <v>0</v>
      </c>
      <c r="FM218" s="5">
        <v>0</v>
      </c>
      <c r="FN218" s="8">
        <f t="shared" si="1654"/>
        <v>0</v>
      </c>
      <c r="FO218" s="6">
        <v>0</v>
      </c>
      <c r="FP218" s="5">
        <v>0</v>
      </c>
      <c r="FQ218" s="8">
        <f t="shared" si="1654"/>
        <v>0</v>
      </c>
      <c r="FR218" s="6">
        <v>0</v>
      </c>
      <c r="FS218" s="5">
        <v>0</v>
      </c>
      <c r="FT218" s="8">
        <f t="shared" si="1654"/>
        <v>0</v>
      </c>
      <c r="FU218" s="6">
        <v>0</v>
      </c>
      <c r="FV218" s="5">
        <v>0</v>
      </c>
      <c r="FW218" s="8">
        <f t="shared" si="1654"/>
        <v>0</v>
      </c>
      <c r="FX218" s="6">
        <v>0</v>
      </c>
      <c r="FY218" s="5">
        <v>0</v>
      </c>
      <c r="FZ218" s="8">
        <f t="shared" si="1654"/>
        <v>0</v>
      </c>
      <c r="GA218" s="6">
        <v>0</v>
      </c>
      <c r="GB218" s="5">
        <v>0</v>
      </c>
      <c r="GC218" s="8">
        <f t="shared" si="1654"/>
        <v>0</v>
      </c>
      <c r="GD218" s="6">
        <v>0</v>
      </c>
      <c r="GE218" s="5">
        <v>0</v>
      </c>
      <c r="GF218" s="8">
        <f t="shared" si="1654"/>
        <v>0</v>
      </c>
      <c r="GG218" s="6">
        <v>0</v>
      </c>
      <c r="GH218" s="5">
        <v>0</v>
      </c>
      <c r="GI218" s="8">
        <f t="shared" si="1654"/>
        <v>0</v>
      </c>
      <c r="GJ218" s="6">
        <v>0</v>
      </c>
      <c r="GK218" s="5">
        <v>0</v>
      </c>
      <c r="GL218" s="8">
        <f t="shared" si="1654"/>
        <v>0</v>
      </c>
      <c r="GM218" s="6">
        <v>0</v>
      </c>
      <c r="GN218" s="5">
        <v>0</v>
      </c>
      <c r="GO218" s="8">
        <f t="shared" si="1654"/>
        <v>0</v>
      </c>
      <c r="GP218" s="6">
        <v>0</v>
      </c>
      <c r="GQ218" s="5">
        <v>0</v>
      </c>
      <c r="GR218" s="8">
        <f t="shared" si="1654"/>
        <v>0</v>
      </c>
      <c r="GS218" s="6">
        <v>0</v>
      </c>
      <c r="GT218" s="5">
        <v>0</v>
      </c>
      <c r="GU218" s="8">
        <f t="shared" si="1654"/>
        <v>0</v>
      </c>
      <c r="GV218" s="6">
        <v>0</v>
      </c>
      <c r="GW218" s="5">
        <v>0</v>
      </c>
      <c r="GX218" s="8">
        <f t="shared" si="1654"/>
        <v>0</v>
      </c>
      <c r="GY218" s="6">
        <v>0</v>
      </c>
      <c r="GZ218" s="5">
        <v>0</v>
      </c>
      <c r="HA218" s="8">
        <f t="shared" si="1654"/>
        <v>0</v>
      </c>
      <c r="HB218" s="6">
        <v>0</v>
      </c>
      <c r="HC218" s="5">
        <v>0</v>
      </c>
      <c r="HD218" s="8">
        <f t="shared" si="1654"/>
        <v>0</v>
      </c>
      <c r="HE218" s="6">
        <v>0</v>
      </c>
      <c r="HF218" s="5">
        <v>0</v>
      </c>
      <c r="HG218" s="8">
        <f t="shared" ref="HG218:IZ225" si="1655">IF(HE218=0,0,HF218/HE218*1000)</f>
        <v>0</v>
      </c>
      <c r="HH218" s="6">
        <v>0</v>
      </c>
      <c r="HI218" s="5">
        <v>0</v>
      </c>
      <c r="HJ218" s="8">
        <f t="shared" si="1655"/>
        <v>0</v>
      </c>
      <c r="HK218" s="6">
        <v>0</v>
      </c>
      <c r="HL218" s="5">
        <v>0</v>
      </c>
      <c r="HM218" s="8">
        <f t="shared" si="1655"/>
        <v>0</v>
      </c>
      <c r="HN218" s="6">
        <v>0</v>
      </c>
      <c r="HO218" s="5">
        <v>0</v>
      </c>
      <c r="HP218" s="8">
        <f t="shared" si="1655"/>
        <v>0</v>
      </c>
      <c r="HQ218" s="6">
        <v>0</v>
      </c>
      <c r="HR218" s="5">
        <v>0</v>
      </c>
      <c r="HS218" s="8">
        <f t="shared" si="1655"/>
        <v>0</v>
      </c>
      <c r="HT218" s="6">
        <v>0.22500000000000001</v>
      </c>
      <c r="HU218" s="5">
        <v>24.975000000000001</v>
      </c>
      <c r="HV218" s="8">
        <f t="shared" si="1655"/>
        <v>111000</v>
      </c>
      <c r="HW218" s="6">
        <v>0</v>
      </c>
      <c r="HX218" s="5">
        <v>0</v>
      </c>
      <c r="HY218" s="8">
        <f t="shared" si="1655"/>
        <v>0</v>
      </c>
      <c r="HZ218" s="6">
        <v>0</v>
      </c>
      <c r="IA218" s="5">
        <v>0</v>
      </c>
      <c r="IB218" s="8">
        <f t="shared" si="1655"/>
        <v>0</v>
      </c>
      <c r="IC218" s="6">
        <v>1.9089999999999999E-2</v>
      </c>
      <c r="ID218" s="5">
        <v>0.17299999999999999</v>
      </c>
      <c r="IE218" s="8">
        <f t="shared" si="1655"/>
        <v>9062.3363017286538</v>
      </c>
      <c r="IF218" s="6">
        <v>0</v>
      </c>
      <c r="IG218" s="5">
        <v>0</v>
      </c>
      <c r="IH218" s="8">
        <f t="shared" si="1655"/>
        <v>0</v>
      </c>
      <c r="II218" s="6">
        <v>0</v>
      </c>
      <c r="IJ218" s="5">
        <v>0</v>
      </c>
      <c r="IK218" s="8">
        <f t="shared" si="1655"/>
        <v>0</v>
      </c>
      <c r="IL218" s="6">
        <v>0</v>
      </c>
      <c r="IM218" s="5">
        <v>0</v>
      </c>
      <c r="IN218" s="8">
        <f t="shared" si="1655"/>
        <v>0</v>
      </c>
      <c r="IO218" s="6">
        <v>0</v>
      </c>
      <c r="IP218" s="5">
        <v>0</v>
      </c>
      <c r="IQ218" s="8">
        <f t="shared" si="1655"/>
        <v>0</v>
      </c>
      <c r="IR218" s="6">
        <v>0</v>
      </c>
      <c r="IS218" s="5">
        <v>0</v>
      </c>
      <c r="IT218" s="8">
        <f t="shared" si="1655"/>
        <v>0</v>
      </c>
      <c r="IU218" s="6">
        <v>3.39E-2</v>
      </c>
      <c r="IV218" s="5">
        <v>2.29</v>
      </c>
      <c r="IW218" s="8">
        <f t="shared" si="1655"/>
        <v>67551.622418879066</v>
      </c>
      <c r="IX218" s="6">
        <v>71.525999999999996</v>
      </c>
      <c r="IY218" s="5">
        <v>1301.8150000000001</v>
      </c>
      <c r="IZ218" s="8">
        <f t="shared" si="1655"/>
        <v>18200.58440287448</v>
      </c>
      <c r="JA218" s="6">
        <f t="shared" ref="JA218:JA226" si="1656">SUM(C218,F218,I218,L218,R218,U218,X218,AD218,AM218,AP218,AS218,AV218,AY218,BE218,BH218,BN218,BQ218,CC218,CL218,CO218,CR218,CU218,CX218,DD218,DG218,DJ218,DM218,DP218,DS218,DV218,DY218,EB218,EE218,EH218,EQ218,ET218,EW218,EZ218,FC218,FF218,FI218,FL218,FO218,FR218,FU218,FX218,GA218,GG218,GM218,GV218,GY218,HB218,HE218,HH218,HK218,HN218,BT218,HQ218,HT218,HW218,HZ218,IC218,IF218,II218,IL218,IO218,IR218,IU218,IX218+AJ218+CF218+DA218)+GD218+GJ218+GS218+BZ218+CI218+AA218+AG218+GP218+EK218</f>
        <v>576.94822000000011</v>
      </c>
      <c r="JB218" s="8">
        <f t="shared" ref="JB218:JB226" si="1657">SUM(D218,G218,J218,M218,S218,V218,Y218,AE218,AN218,AQ218,AT218,AW218,AZ218,BF218,BI218,BO218,BR218,CD218,CM218,CP218,CS218,CV218,CY218,DE218,DH218,DK218,DN218,DQ218,DT218,DW218,DZ218,EC218,EF218,EI218,ER218,EU218,EX218,FA218,FD218,FG218,FJ218,FM218,FP218,FS218,FV218,FY218,GB218,GH218,GN218,GW218,GZ218,HC218,HF218,HI218,HL218,HO218,BU218,HR218,HU218,HX218,IA218,ID218,IG218,IJ218,IM218,IP218,IS218,IV218,IY218+AK218+CG218+DB218)+GE218+GK218+GT218+CA218+CJ218+AB218+AH218+GQ218+EL218</f>
        <v>10915.257000000001</v>
      </c>
    </row>
    <row r="219" spans="1:262" ht="15" customHeight="1" x14ac:dyDescent="0.3">
      <c r="A219" s="53">
        <v>2020</v>
      </c>
      <c r="B219" s="54" t="s">
        <v>7</v>
      </c>
      <c r="C219" s="6">
        <v>0</v>
      </c>
      <c r="D219" s="5">
        <v>0</v>
      </c>
      <c r="E219" s="8">
        <f t="shared" si="1651"/>
        <v>0</v>
      </c>
      <c r="F219" s="6">
        <v>0</v>
      </c>
      <c r="G219" s="5">
        <v>0</v>
      </c>
      <c r="H219" s="8">
        <f t="shared" si="1651"/>
        <v>0</v>
      </c>
      <c r="I219" s="6">
        <v>0</v>
      </c>
      <c r="J219" s="5">
        <v>0</v>
      </c>
      <c r="K219" s="8">
        <f t="shared" si="1651"/>
        <v>0</v>
      </c>
      <c r="L219" s="6">
        <v>0</v>
      </c>
      <c r="M219" s="5">
        <v>0</v>
      </c>
      <c r="N219" s="8">
        <f t="shared" si="1651"/>
        <v>0</v>
      </c>
      <c r="O219" s="6">
        <v>0</v>
      </c>
      <c r="P219" s="5">
        <v>0</v>
      </c>
      <c r="Q219" s="8">
        <f t="shared" si="1651"/>
        <v>0</v>
      </c>
      <c r="R219" s="6">
        <v>0</v>
      </c>
      <c r="S219" s="5">
        <v>0</v>
      </c>
      <c r="T219" s="8">
        <f t="shared" si="1651"/>
        <v>0</v>
      </c>
      <c r="U219" s="6">
        <v>0</v>
      </c>
      <c r="V219" s="5">
        <v>0</v>
      </c>
      <c r="W219" s="8">
        <f t="shared" si="1651"/>
        <v>0</v>
      </c>
      <c r="X219" s="6">
        <v>0</v>
      </c>
      <c r="Y219" s="5">
        <v>0</v>
      </c>
      <c r="Z219" s="8">
        <f t="shared" si="1651"/>
        <v>0</v>
      </c>
      <c r="AA219" s="6">
        <v>0</v>
      </c>
      <c r="AB219" s="5">
        <v>0</v>
      </c>
      <c r="AC219" s="8">
        <f t="shared" si="1651"/>
        <v>0</v>
      </c>
      <c r="AD219" s="6">
        <v>180.43516</v>
      </c>
      <c r="AE219" s="5">
        <v>3664.9189999999999</v>
      </c>
      <c r="AF219" s="8">
        <f t="shared" si="1651"/>
        <v>20311.556794141452</v>
      </c>
      <c r="AG219" s="6">
        <v>0</v>
      </c>
      <c r="AH219" s="5">
        <v>0</v>
      </c>
      <c r="AI219" s="8">
        <f t="shared" si="1651"/>
        <v>0</v>
      </c>
      <c r="AJ219" s="6">
        <v>0</v>
      </c>
      <c r="AK219" s="5">
        <v>0</v>
      </c>
      <c r="AL219" s="8">
        <f t="shared" si="1651"/>
        <v>0</v>
      </c>
      <c r="AM219" s="6">
        <v>0</v>
      </c>
      <c r="AN219" s="5">
        <v>0</v>
      </c>
      <c r="AO219" s="8">
        <f t="shared" si="1651"/>
        <v>0</v>
      </c>
      <c r="AP219" s="6">
        <v>0</v>
      </c>
      <c r="AQ219" s="5">
        <v>0</v>
      </c>
      <c r="AR219" s="8">
        <f t="shared" si="1651"/>
        <v>0</v>
      </c>
      <c r="AS219" s="6">
        <v>0</v>
      </c>
      <c r="AT219" s="5">
        <v>0</v>
      </c>
      <c r="AU219" s="8">
        <f t="shared" si="1651"/>
        <v>0</v>
      </c>
      <c r="AV219" s="6">
        <v>0</v>
      </c>
      <c r="AW219" s="5">
        <v>0</v>
      </c>
      <c r="AX219" s="8">
        <f t="shared" si="1651"/>
        <v>0</v>
      </c>
      <c r="AY219" s="6">
        <v>0</v>
      </c>
      <c r="AZ219" s="5">
        <v>0</v>
      </c>
      <c r="BA219" s="8">
        <f t="shared" si="1651"/>
        <v>0</v>
      </c>
      <c r="BB219" s="6">
        <v>0</v>
      </c>
      <c r="BC219" s="5">
        <v>0</v>
      </c>
      <c r="BD219" s="8">
        <f t="shared" si="1631"/>
        <v>0</v>
      </c>
      <c r="BE219" s="6">
        <v>0</v>
      </c>
      <c r="BF219" s="5">
        <v>0</v>
      </c>
      <c r="BG219" s="8">
        <f t="shared" si="1651"/>
        <v>0</v>
      </c>
      <c r="BH219" s="6">
        <v>0</v>
      </c>
      <c r="BI219" s="5">
        <v>0</v>
      </c>
      <c r="BJ219" s="8">
        <f t="shared" si="1651"/>
        <v>0</v>
      </c>
      <c r="BK219" s="6">
        <v>0</v>
      </c>
      <c r="BL219" s="5">
        <v>0</v>
      </c>
      <c r="BM219" s="8">
        <f t="shared" si="1632"/>
        <v>0</v>
      </c>
      <c r="BN219" s="6">
        <v>0</v>
      </c>
      <c r="BO219" s="5">
        <v>0</v>
      </c>
      <c r="BP219" s="8">
        <f t="shared" si="1651"/>
        <v>0</v>
      </c>
      <c r="BQ219" s="6">
        <v>0</v>
      </c>
      <c r="BR219" s="5">
        <v>0</v>
      </c>
      <c r="BS219" s="8">
        <f t="shared" si="1651"/>
        <v>0</v>
      </c>
      <c r="BT219" s="6">
        <v>1.2212799999999999</v>
      </c>
      <c r="BU219" s="5">
        <v>31.489000000000001</v>
      </c>
      <c r="BV219" s="8">
        <f t="shared" si="1651"/>
        <v>25783.604087514741</v>
      </c>
      <c r="BW219" s="6">
        <v>0</v>
      </c>
      <c r="BX219" s="5">
        <v>0</v>
      </c>
      <c r="BY219" s="8">
        <f t="shared" si="1634"/>
        <v>0</v>
      </c>
      <c r="BZ219" s="6">
        <v>0</v>
      </c>
      <c r="CA219" s="5">
        <v>0</v>
      </c>
      <c r="CB219" s="8">
        <f t="shared" si="1652"/>
        <v>0</v>
      </c>
      <c r="CC219" s="6">
        <v>0</v>
      </c>
      <c r="CD219" s="5">
        <v>0</v>
      </c>
      <c r="CE219" s="8">
        <f t="shared" si="1652"/>
        <v>0</v>
      </c>
      <c r="CF219" s="6">
        <v>0</v>
      </c>
      <c r="CG219" s="5">
        <v>0</v>
      </c>
      <c r="CH219" s="8">
        <f t="shared" si="1652"/>
        <v>0</v>
      </c>
      <c r="CI219" s="6">
        <v>0</v>
      </c>
      <c r="CJ219" s="5">
        <v>0</v>
      </c>
      <c r="CK219" s="8">
        <f t="shared" si="1652"/>
        <v>0</v>
      </c>
      <c r="CL219" s="6">
        <v>0</v>
      </c>
      <c r="CM219" s="5">
        <v>0</v>
      </c>
      <c r="CN219" s="8">
        <f t="shared" si="1652"/>
        <v>0</v>
      </c>
      <c r="CO219" s="6">
        <v>0</v>
      </c>
      <c r="CP219" s="5">
        <v>0</v>
      </c>
      <c r="CQ219" s="8">
        <f t="shared" si="1652"/>
        <v>0</v>
      </c>
      <c r="CR219" s="6">
        <v>0</v>
      </c>
      <c r="CS219" s="5">
        <v>0</v>
      </c>
      <c r="CT219" s="8">
        <f t="shared" si="1652"/>
        <v>0</v>
      </c>
      <c r="CU219" s="6">
        <v>0</v>
      </c>
      <c r="CV219" s="5">
        <v>0</v>
      </c>
      <c r="CW219" s="8">
        <f t="shared" si="1652"/>
        <v>0</v>
      </c>
      <c r="CX219" s="6">
        <v>0</v>
      </c>
      <c r="CY219" s="5">
        <v>0</v>
      </c>
      <c r="CZ219" s="8">
        <f t="shared" si="1652"/>
        <v>0</v>
      </c>
      <c r="DA219" s="6">
        <v>0</v>
      </c>
      <c r="DB219" s="5">
        <v>0</v>
      </c>
      <c r="DC219" s="8">
        <f t="shared" si="1652"/>
        <v>0</v>
      </c>
      <c r="DD219" s="6">
        <v>0</v>
      </c>
      <c r="DE219" s="5">
        <v>0</v>
      </c>
      <c r="DF219" s="8">
        <f t="shared" si="1652"/>
        <v>0</v>
      </c>
      <c r="DG219" s="6">
        <v>0</v>
      </c>
      <c r="DH219" s="5">
        <v>0</v>
      </c>
      <c r="DI219" s="8">
        <f t="shared" si="1652"/>
        <v>0</v>
      </c>
      <c r="DJ219" s="6">
        <v>0</v>
      </c>
      <c r="DK219" s="5">
        <v>0</v>
      </c>
      <c r="DL219" s="8">
        <f t="shared" si="1652"/>
        <v>0</v>
      </c>
      <c r="DM219" s="6">
        <v>0</v>
      </c>
      <c r="DN219" s="5">
        <v>0</v>
      </c>
      <c r="DO219" s="8">
        <f t="shared" si="1652"/>
        <v>0</v>
      </c>
      <c r="DP219" s="6">
        <v>0</v>
      </c>
      <c r="DQ219" s="5">
        <v>0</v>
      </c>
      <c r="DR219" s="8">
        <f t="shared" si="1652"/>
        <v>0</v>
      </c>
      <c r="DS219" s="6">
        <v>0</v>
      </c>
      <c r="DT219" s="5">
        <v>0</v>
      </c>
      <c r="DU219" s="8">
        <f t="shared" si="1652"/>
        <v>0</v>
      </c>
      <c r="DV219" s="6">
        <v>0</v>
      </c>
      <c r="DW219" s="5">
        <v>0</v>
      </c>
      <c r="DX219" s="8">
        <f t="shared" si="1652"/>
        <v>0</v>
      </c>
      <c r="DY219" s="6">
        <v>1.5471400000000002</v>
      </c>
      <c r="DZ219" s="5">
        <v>36.497</v>
      </c>
      <c r="EA219" s="8">
        <f t="shared" si="1652"/>
        <v>23589.978928862285</v>
      </c>
      <c r="EB219" s="6">
        <v>0</v>
      </c>
      <c r="EC219" s="5">
        <v>0</v>
      </c>
      <c r="ED219" s="8">
        <f t="shared" si="1652"/>
        <v>0</v>
      </c>
      <c r="EE219" s="6">
        <v>4.5430000000000001</v>
      </c>
      <c r="EF219" s="5">
        <v>72.221999999999994</v>
      </c>
      <c r="EG219" s="8">
        <f t="shared" si="1652"/>
        <v>15897.424609289015</v>
      </c>
      <c r="EH219" s="6">
        <v>0</v>
      </c>
      <c r="EI219" s="5">
        <v>0</v>
      </c>
      <c r="EJ219" s="8">
        <f t="shared" si="1652"/>
        <v>0</v>
      </c>
      <c r="EK219" s="6">
        <v>0</v>
      </c>
      <c r="EL219" s="5">
        <v>0</v>
      </c>
      <c r="EM219" s="8">
        <f t="shared" si="1652"/>
        <v>0</v>
      </c>
      <c r="EN219" s="6">
        <v>0</v>
      </c>
      <c r="EO219" s="5">
        <v>0</v>
      </c>
      <c r="EP219" s="8">
        <f t="shared" si="1653"/>
        <v>0</v>
      </c>
      <c r="EQ219" s="6">
        <v>0</v>
      </c>
      <c r="ER219" s="5">
        <v>0</v>
      </c>
      <c r="ES219" s="8">
        <f t="shared" si="1654"/>
        <v>0</v>
      </c>
      <c r="ET219" s="6">
        <v>0</v>
      </c>
      <c r="EU219" s="5">
        <v>0</v>
      </c>
      <c r="EV219" s="8">
        <f t="shared" si="1654"/>
        <v>0</v>
      </c>
      <c r="EW219" s="6">
        <v>0</v>
      </c>
      <c r="EX219" s="5">
        <v>0</v>
      </c>
      <c r="EY219" s="8">
        <f t="shared" si="1654"/>
        <v>0</v>
      </c>
      <c r="EZ219" s="6">
        <v>110.033</v>
      </c>
      <c r="FA219" s="5">
        <v>2039.89</v>
      </c>
      <c r="FB219" s="8">
        <f t="shared" si="1654"/>
        <v>18538.892877591268</v>
      </c>
      <c r="FC219" s="6">
        <v>11.57682</v>
      </c>
      <c r="FD219" s="5">
        <v>239.71100000000001</v>
      </c>
      <c r="FE219" s="8">
        <f t="shared" si="1654"/>
        <v>20706.117914936916</v>
      </c>
      <c r="FF219" s="6">
        <v>0</v>
      </c>
      <c r="FG219" s="5">
        <v>0</v>
      </c>
      <c r="FH219" s="8">
        <f t="shared" si="1654"/>
        <v>0</v>
      </c>
      <c r="FI219" s="6">
        <v>0</v>
      </c>
      <c r="FJ219" s="5">
        <v>0</v>
      </c>
      <c r="FK219" s="8">
        <f t="shared" si="1654"/>
        <v>0</v>
      </c>
      <c r="FL219" s="6">
        <v>0</v>
      </c>
      <c r="FM219" s="5">
        <v>0</v>
      </c>
      <c r="FN219" s="8">
        <f t="shared" si="1654"/>
        <v>0</v>
      </c>
      <c r="FO219" s="6">
        <v>0</v>
      </c>
      <c r="FP219" s="5">
        <v>0</v>
      </c>
      <c r="FQ219" s="8">
        <f t="shared" si="1654"/>
        <v>0</v>
      </c>
      <c r="FR219" s="6">
        <v>0</v>
      </c>
      <c r="FS219" s="5">
        <v>0</v>
      </c>
      <c r="FT219" s="8">
        <f t="shared" si="1654"/>
        <v>0</v>
      </c>
      <c r="FU219" s="6">
        <v>0</v>
      </c>
      <c r="FV219" s="5">
        <v>0</v>
      </c>
      <c r="FW219" s="8">
        <f t="shared" si="1654"/>
        <v>0</v>
      </c>
      <c r="FX219" s="6">
        <v>0</v>
      </c>
      <c r="FY219" s="5">
        <v>0</v>
      </c>
      <c r="FZ219" s="8">
        <f t="shared" si="1654"/>
        <v>0</v>
      </c>
      <c r="GA219" s="6">
        <v>0</v>
      </c>
      <c r="GB219" s="5">
        <v>0</v>
      </c>
      <c r="GC219" s="8">
        <f t="shared" si="1654"/>
        <v>0</v>
      </c>
      <c r="GD219" s="6">
        <v>0</v>
      </c>
      <c r="GE219" s="5">
        <v>0</v>
      </c>
      <c r="GF219" s="8">
        <f t="shared" si="1654"/>
        <v>0</v>
      </c>
      <c r="GG219" s="6">
        <v>0</v>
      </c>
      <c r="GH219" s="5">
        <v>0</v>
      </c>
      <c r="GI219" s="8">
        <f t="shared" si="1654"/>
        <v>0</v>
      </c>
      <c r="GJ219" s="6">
        <v>0</v>
      </c>
      <c r="GK219" s="5">
        <v>0</v>
      </c>
      <c r="GL219" s="8">
        <f t="shared" si="1654"/>
        <v>0</v>
      </c>
      <c r="GM219" s="6">
        <v>0</v>
      </c>
      <c r="GN219" s="5">
        <v>0</v>
      </c>
      <c r="GO219" s="8">
        <f t="shared" si="1654"/>
        <v>0</v>
      </c>
      <c r="GP219" s="6">
        <v>0</v>
      </c>
      <c r="GQ219" s="5">
        <v>0</v>
      </c>
      <c r="GR219" s="8">
        <f t="shared" si="1654"/>
        <v>0</v>
      </c>
      <c r="GS219" s="6">
        <v>0</v>
      </c>
      <c r="GT219" s="5">
        <v>0</v>
      </c>
      <c r="GU219" s="8">
        <f t="shared" si="1654"/>
        <v>0</v>
      </c>
      <c r="GV219" s="6">
        <v>0</v>
      </c>
      <c r="GW219" s="5">
        <v>0</v>
      </c>
      <c r="GX219" s="8">
        <f t="shared" si="1654"/>
        <v>0</v>
      </c>
      <c r="GY219" s="6">
        <v>0</v>
      </c>
      <c r="GZ219" s="5">
        <v>0</v>
      </c>
      <c r="HA219" s="8">
        <f t="shared" si="1654"/>
        <v>0</v>
      </c>
      <c r="HB219" s="6">
        <v>0</v>
      </c>
      <c r="HC219" s="5">
        <v>0</v>
      </c>
      <c r="HD219" s="8">
        <f t="shared" si="1654"/>
        <v>0</v>
      </c>
      <c r="HE219" s="6">
        <v>0</v>
      </c>
      <c r="HF219" s="5">
        <v>0</v>
      </c>
      <c r="HG219" s="8">
        <f t="shared" si="1655"/>
        <v>0</v>
      </c>
      <c r="HH219" s="6">
        <v>0</v>
      </c>
      <c r="HI219" s="5">
        <v>0</v>
      </c>
      <c r="HJ219" s="8">
        <f t="shared" si="1655"/>
        <v>0</v>
      </c>
      <c r="HK219" s="6">
        <v>0</v>
      </c>
      <c r="HL219" s="5">
        <v>0</v>
      </c>
      <c r="HM219" s="8">
        <f t="shared" si="1655"/>
        <v>0</v>
      </c>
      <c r="HN219" s="6">
        <v>0</v>
      </c>
      <c r="HO219" s="5">
        <v>0</v>
      </c>
      <c r="HP219" s="8">
        <f t="shared" si="1655"/>
        <v>0</v>
      </c>
      <c r="HQ219" s="6">
        <v>0</v>
      </c>
      <c r="HR219" s="5">
        <v>0</v>
      </c>
      <c r="HS219" s="8">
        <f t="shared" si="1655"/>
        <v>0</v>
      </c>
      <c r="HT219" s="6">
        <v>0</v>
      </c>
      <c r="HU219" s="5">
        <v>0</v>
      </c>
      <c r="HV219" s="8">
        <f t="shared" si="1655"/>
        <v>0</v>
      </c>
      <c r="HW219" s="6">
        <v>0</v>
      </c>
      <c r="HX219" s="5">
        <v>0</v>
      </c>
      <c r="HY219" s="8">
        <f t="shared" si="1655"/>
        <v>0</v>
      </c>
      <c r="HZ219" s="6">
        <v>0</v>
      </c>
      <c r="IA219" s="5">
        <v>0</v>
      </c>
      <c r="IB219" s="8">
        <f t="shared" si="1655"/>
        <v>0</v>
      </c>
      <c r="IC219" s="6">
        <v>0</v>
      </c>
      <c r="ID219" s="5">
        <v>0</v>
      </c>
      <c r="IE219" s="8">
        <f t="shared" si="1655"/>
        <v>0</v>
      </c>
      <c r="IF219" s="6">
        <v>0</v>
      </c>
      <c r="IG219" s="5">
        <v>0</v>
      </c>
      <c r="IH219" s="8">
        <f t="shared" si="1655"/>
        <v>0</v>
      </c>
      <c r="II219" s="6">
        <v>0</v>
      </c>
      <c r="IJ219" s="5">
        <v>0</v>
      </c>
      <c r="IK219" s="8">
        <f t="shared" si="1655"/>
        <v>0</v>
      </c>
      <c r="IL219" s="6">
        <v>0</v>
      </c>
      <c r="IM219" s="5">
        <v>0</v>
      </c>
      <c r="IN219" s="8">
        <f t="shared" si="1655"/>
        <v>0</v>
      </c>
      <c r="IO219" s="6">
        <v>0</v>
      </c>
      <c r="IP219" s="5">
        <v>0</v>
      </c>
      <c r="IQ219" s="8">
        <f t="shared" si="1655"/>
        <v>0</v>
      </c>
      <c r="IR219" s="6">
        <v>0</v>
      </c>
      <c r="IS219" s="5">
        <v>0</v>
      </c>
      <c r="IT219" s="8">
        <f t="shared" si="1655"/>
        <v>0</v>
      </c>
      <c r="IU219" s="6">
        <v>24.213560000000001</v>
      </c>
      <c r="IV219" s="5">
        <v>412.31599999999997</v>
      </c>
      <c r="IW219" s="8">
        <f t="shared" si="1655"/>
        <v>17028.309757012186</v>
      </c>
      <c r="IX219" s="6">
        <v>43.680999999999997</v>
      </c>
      <c r="IY219" s="5">
        <v>696.29</v>
      </c>
      <c r="IZ219" s="8">
        <f t="shared" si="1655"/>
        <v>15940.340193676886</v>
      </c>
      <c r="JA219" s="6">
        <f t="shared" si="1656"/>
        <v>377.25096000000002</v>
      </c>
      <c r="JB219" s="8">
        <f t="shared" si="1657"/>
        <v>7193.3339999999998</v>
      </c>
    </row>
    <row r="220" spans="1:262" ht="15" customHeight="1" x14ac:dyDescent="0.3">
      <c r="A220" s="53">
        <v>2020</v>
      </c>
      <c r="B220" s="54" t="s">
        <v>8</v>
      </c>
      <c r="C220" s="6">
        <v>0</v>
      </c>
      <c r="D220" s="5">
        <v>0</v>
      </c>
      <c r="E220" s="8">
        <f t="shared" si="1651"/>
        <v>0</v>
      </c>
      <c r="F220" s="6">
        <v>0</v>
      </c>
      <c r="G220" s="5">
        <v>0</v>
      </c>
      <c r="H220" s="8">
        <f t="shared" si="1651"/>
        <v>0</v>
      </c>
      <c r="I220" s="6">
        <v>0</v>
      </c>
      <c r="J220" s="5">
        <v>0</v>
      </c>
      <c r="K220" s="8">
        <f t="shared" si="1651"/>
        <v>0</v>
      </c>
      <c r="L220" s="6">
        <v>0</v>
      </c>
      <c r="M220" s="5">
        <v>0</v>
      </c>
      <c r="N220" s="8">
        <f t="shared" si="1651"/>
        <v>0</v>
      </c>
      <c r="O220" s="6">
        <v>0</v>
      </c>
      <c r="P220" s="5">
        <v>0</v>
      </c>
      <c r="Q220" s="8">
        <f t="shared" si="1651"/>
        <v>0</v>
      </c>
      <c r="R220" s="6">
        <v>0</v>
      </c>
      <c r="S220" s="5">
        <v>0</v>
      </c>
      <c r="T220" s="8">
        <f t="shared" si="1651"/>
        <v>0</v>
      </c>
      <c r="U220" s="6">
        <v>0</v>
      </c>
      <c r="V220" s="5">
        <v>0</v>
      </c>
      <c r="W220" s="8">
        <f t="shared" si="1651"/>
        <v>0</v>
      </c>
      <c r="X220" s="6">
        <v>0</v>
      </c>
      <c r="Y220" s="5">
        <v>0</v>
      </c>
      <c r="Z220" s="8">
        <f t="shared" si="1651"/>
        <v>0</v>
      </c>
      <c r="AA220" s="6">
        <v>0</v>
      </c>
      <c r="AB220" s="5">
        <v>0</v>
      </c>
      <c r="AC220" s="8">
        <f t="shared" si="1651"/>
        <v>0</v>
      </c>
      <c r="AD220" s="6">
        <v>644.40530000000001</v>
      </c>
      <c r="AE220" s="5">
        <v>12061.531999999999</v>
      </c>
      <c r="AF220" s="8">
        <f t="shared" si="1651"/>
        <v>18717.307259887526</v>
      </c>
      <c r="AG220" s="6">
        <v>0</v>
      </c>
      <c r="AH220" s="5">
        <v>0</v>
      </c>
      <c r="AI220" s="8">
        <f t="shared" si="1651"/>
        <v>0</v>
      </c>
      <c r="AJ220" s="6">
        <v>0</v>
      </c>
      <c r="AK220" s="5">
        <v>0</v>
      </c>
      <c r="AL220" s="8">
        <f t="shared" si="1651"/>
        <v>0</v>
      </c>
      <c r="AM220" s="6">
        <v>0</v>
      </c>
      <c r="AN220" s="5">
        <v>0</v>
      </c>
      <c r="AO220" s="8">
        <f t="shared" si="1651"/>
        <v>0</v>
      </c>
      <c r="AP220" s="6">
        <v>0</v>
      </c>
      <c r="AQ220" s="5">
        <v>0</v>
      </c>
      <c r="AR220" s="8">
        <f t="shared" si="1651"/>
        <v>0</v>
      </c>
      <c r="AS220" s="6">
        <v>0</v>
      </c>
      <c r="AT220" s="5">
        <v>0</v>
      </c>
      <c r="AU220" s="8">
        <f t="shared" si="1651"/>
        <v>0</v>
      </c>
      <c r="AV220" s="6">
        <v>0</v>
      </c>
      <c r="AW220" s="5">
        <v>0</v>
      </c>
      <c r="AX220" s="8">
        <f t="shared" si="1651"/>
        <v>0</v>
      </c>
      <c r="AY220" s="6">
        <v>1.319E-2</v>
      </c>
      <c r="AZ220" s="5">
        <v>0.63300000000000001</v>
      </c>
      <c r="BA220" s="8">
        <f t="shared" si="1651"/>
        <v>47990.902198635333</v>
      </c>
      <c r="BB220" s="6">
        <v>0</v>
      </c>
      <c r="BC220" s="5">
        <v>0</v>
      </c>
      <c r="BD220" s="8">
        <f t="shared" si="1631"/>
        <v>0</v>
      </c>
      <c r="BE220" s="6">
        <v>0</v>
      </c>
      <c r="BF220" s="5">
        <v>0</v>
      </c>
      <c r="BG220" s="8">
        <f t="shared" si="1651"/>
        <v>0</v>
      </c>
      <c r="BH220" s="6">
        <v>0</v>
      </c>
      <c r="BI220" s="5">
        <v>0</v>
      </c>
      <c r="BJ220" s="8">
        <f t="shared" si="1651"/>
        <v>0</v>
      </c>
      <c r="BK220" s="6">
        <v>0</v>
      </c>
      <c r="BL220" s="5">
        <v>0</v>
      </c>
      <c r="BM220" s="8">
        <f t="shared" si="1632"/>
        <v>0</v>
      </c>
      <c r="BN220" s="6">
        <v>0</v>
      </c>
      <c r="BO220" s="5">
        <v>0</v>
      </c>
      <c r="BP220" s="8">
        <f t="shared" si="1651"/>
        <v>0</v>
      </c>
      <c r="BQ220" s="6">
        <v>0</v>
      </c>
      <c r="BR220" s="5">
        <v>0</v>
      </c>
      <c r="BS220" s="8">
        <f t="shared" si="1651"/>
        <v>0</v>
      </c>
      <c r="BT220" s="6">
        <v>1.4167400000000001</v>
      </c>
      <c r="BU220" s="5">
        <v>34.024999999999999</v>
      </c>
      <c r="BV220" s="8">
        <f t="shared" si="1651"/>
        <v>24016.40385674153</v>
      </c>
      <c r="BW220" s="6">
        <v>0</v>
      </c>
      <c r="BX220" s="5">
        <v>0</v>
      </c>
      <c r="BY220" s="8">
        <f t="shared" si="1634"/>
        <v>0</v>
      </c>
      <c r="BZ220" s="6">
        <v>0</v>
      </c>
      <c r="CA220" s="5">
        <v>0</v>
      </c>
      <c r="CB220" s="8">
        <f t="shared" si="1652"/>
        <v>0</v>
      </c>
      <c r="CC220" s="6">
        <v>0</v>
      </c>
      <c r="CD220" s="5">
        <v>0</v>
      </c>
      <c r="CE220" s="8">
        <f t="shared" si="1652"/>
        <v>0</v>
      </c>
      <c r="CF220" s="6">
        <v>0</v>
      </c>
      <c r="CG220" s="5">
        <v>0</v>
      </c>
      <c r="CH220" s="8">
        <f t="shared" si="1652"/>
        <v>0</v>
      </c>
      <c r="CI220" s="6">
        <v>0</v>
      </c>
      <c r="CJ220" s="5">
        <v>0</v>
      </c>
      <c r="CK220" s="8">
        <f t="shared" si="1652"/>
        <v>0</v>
      </c>
      <c r="CL220" s="6">
        <v>0</v>
      </c>
      <c r="CM220" s="5">
        <v>0</v>
      </c>
      <c r="CN220" s="8">
        <f t="shared" si="1652"/>
        <v>0</v>
      </c>
      <c r="CO220" s="6">
        <v>0</v>
      </c>
      <c r="CP220" s="5">
        <v>0</v>
      </c>
      <c r="CQ220" s="8">
        <f t="shared" si="1652"/>
        <v>0</v>
      </c>
      <c r="CR220" s="6">
        <v>0</v>
      </c>
      <c r="CS220" s="5">
        <v>0</v>
      </c>
      <c r="CT220" s="8">
        <f t="shared" si="1652"/>
        <v>0</v>
      </c>
      <c r="CU220" s="6">
        <v>0</v>
      </c>
      <c r="CV220" s="5">
        <v>0</v>
      </c>
      <c r="CW220" s="8">
        <f t="shared" si="1652"/>
        <v>0</v>
      </c>
      <c r="CX220" s="6">
        <v>0</v>
      </c>
      <c r="CY220" s="5">
        <v>0</v>
      </c>
      <c r="CZ220" s="8">
        <f t="shared" si="1652"/>
        <v>0</v>
      </c>
      <c r="DA220" s="6">
        <v>0</v>
      </c>
      <c r="DB220" s="5">
        <v>0</v>
      </c>
      <c r="DC220" s="8">
        <f t="shared" si="1652"/>
        <v>0</v>
      </c>
      <c r="DD220" s="6">
        <v>0</v>
      </c>
      <c r="DE220" s="5">
        <v>0</v>
      </c>
      <c r="DF220" s="8">
        <f t="shared" si="1652"/>
        <v>0</v>
      </c>
      <c r="DG220" s="6">
        <v>0</v>
      </c>
      <c r="DH220" s="5">
        <v>0</v>
      </c>
      <c r="DI220" s="8">
        <f t="shared" si="1652"/>
        <v>0</v>
      </c>
      <c r="DJ220" s="6">
        <v>0</v>
      </c>
      <c r="DK220" s="5">
        <v>0</v>
      </c>
      <c r="DL220" s="8">
        <f t="shared" si="1652"/>
        <v>0</v>
      </c>
      <c r="DM220" s="6">
        <v>0</v>
      </c>
      <c r="DN220" s="5">
        <v>0</v>
      </c>
      <c r="DO220" s="8">
        <f t="shared" si="1652"/>
        <v>0</v>
      </c>
      <c r="DP220" s="6">
        <v>0</v>
      </c>
      <c r="DQ220" s="5">
        <v>0</v>
      </c>
      <c r="DR220" s="8">
        <f t="shared" si="1652"/>
        <v>0</v>
      </c>
      <c r="DS220" s="6">
        <v>0</v>
      </c>
      <c r="DT220" s="5">
        <v>0</v>
      </c>
      <c r="DU220" s="8">
        <f t="shared" si="1652"/>
        <v>0</v>
      </c>
      <c r="DV220" s="6">
        <v>0</v>
      </c>
      <c r="DW220" s="5">
        <v>0</v>
      </c>
      <c r="DX220" s="8">
        <f t="shared" si="1652"/>
        <v>0</v>
      </c>
      <c r="DY220" s="6">
        <v>3.7083000000000004</v>
      </c>
      <c r="DZ220" s="5">
        <v>102.12</v>
      </c>
      <c r="EA220" s="8">
        <f t="shared" si="1652"/>
        <v>27538.225062697191</v>
      </c>
      <c r="EB220" s="6">
        <v>0</v>
      </c>
      <c r="EC220" s="5">
        <v>0</v>
      </c>
      <c r="ED220" s="8">
        <f t="shared" si="1652"/>
        <v>0</v>
      </c>
      <c r="EE220" s="6">
        <v>17.768000000000001</v>
      </c>
      <c r="EF220" s="5">
        <v>292.53300000000002</v>
      </c>
      <c r="EG220" s="8">
        <f t="shared" si="1652"/>
        <v>16464.036470058531</v>
      </c>
      <c r="EH220" s="6">
        <v>0</v>
      </c>
      <c r="EI220" s="5">
        <v>0</v>
      </c>
      <c r="EJ220" s="8">
        <f t="shared" si="1652"/>
        <v>0</v>
      </c>
      <c r="EK220" s="6">
        <v>0</v>
      </c>
      <c r="EL220" s="5">
        <v>0</v>
      </c>
      <c r="EM220" s="8">
        <f t="shared" si="1652"/>
        <v>0</v>
      </c>
      <c r="EN220" s="6">
        <v>0</v>
      </c>
      <c r="EO220" s="5">
        <v>0</v>
      </c>
      <c r="EP220" s="8">
        <f t="shared" si="1653"/>
        <v>0</v>
      </c>
      <c r="EQ220" s="6">
        <v>0</v>
      </c>
      <c r="ER220" s="5">
        <v>0</v>
      </c>
      <c r="ES220" s="8">
        <f t="shared" si="1654"/>
        <v>0</v>
      </c>
      <c r="ET220" s="6">
        <v>0</v>
      </c>
      <c r="EU220" s="5">
        <v>0</v>
      </c>
      <c r="EV220" s="8">
        <f t="shared" si="1654"/>
        <v>0</v>
      </c>
      <c r="EW220" s="6">
        <v>0</v>
      </c>
      <c r="EX220" s="5">
        <v>0</v>
      </c>
      <c r="EY220" s="8">
        <f t="shared" si="1654"/>
        <v>0</v>
      </c>
      <c r="EZ220" s="6">
        <v>140.61000000000001</v>
      </c>
      <c r="FA220" s="5">
        <v>2569.9749999999999</v>
      </c>
      <c r="FB220" s="8">
        <f t="shared" si="1654"/>
        <v>18277.327359362775</v>
      </c>
      <c r="FC220" s="6">
        <v>100.63181</v>
      </c>
      <c r="FD220" s="5">
        <v>1834.3130000000001</v>
      </c>
      <c r="FE220" s="8">
        <f t="shared" si="1654"/>
        <v>18227.963901275351</v>
      </c>
      <c r="FF220" s="6">
        <v>0</v>
      </c>
      <c r="FG220" s="5">
        <v>0</v>
      </c>
      <c r="FH220" s="8">
        <f t="shared" si="1654"/>
        <v>0</v>
      </c>
      <c r="FI220" s="6">
        <v>0</v>
      </c>
      <c r="FJ220" s="5">
        <v>0</v>
      </c>
      <c r="FK220" s="8">
        <f t="shared" si="1654"/>
        <v>0</v>
      </c>
      <c r="FL220" s="6">
        <v>0</v>
      </c>
      <c r="FM220" s="5">
        <v>0</v>
      </c>
      <c r="FN220" s="8">
        <f t="shared" si="1654"/>
        <v>0</v>
      </c>
      <c r="FO220" s="6">
        <v>0</v>
      </c>
      <c r="FP220" s="5">
        <v>0</v>
      </c>
      <c r="FQ220" s="8">
        <f t="shared" si="1654"/>
        <v>0</v>
      </c>
      <c r="FR220" s="6">
        <v>0</v>
      </c>
      <c r="FS220" s="5">
        <v>0</v>
      </c>
      <c r="FT220" s="8">
        <f t="shared" si="1654"/>
        <v>0</v>
      </c>
      <c r="FU220" s="6">
        <v>0</v>
      </c>
      <c r="FV220" s="5">
        <v>0</v>
      </c>
      <c r="FW220" s="8">
        <f t="shared" si="1654"/>
        <v>0</v>
      </c>
      <c r="FX220" s="6">
        <v>0</v>
      </c>
      <c r="FY220" s="5">
        <v>0</v>
      </c>
      <c r="FZ220" s="8">
        <f t="shared" si="1654"/>
        <v>0</v>
      </c>
      <c r="GA220" s="6">
        <v>0</v>
      </c>
      <c r="GB220" s="5">
        <v>0</v>
      </c>
      <c r="GC220" s="8">
        <f t="shared" si="1654"/>
        <v>0</v>
      </c>
      <c r="GD220" s="6">
        <v>0</v>
      </c>
      <c r="GE220" s="5">
        <v>0</v>
      </c>
      <c r="GF220" s="8">
        <f t="shared" si="1654"/>
        <v>0</v>
      </c>
      <c r="GG220" s="6">
        <v>0</v>
      </c>
      <c r="GH220" s="5">
        <v>0</v>
      </c>
      <c r="GI220" s="8">
        <f t="shared" si="1654"/>
        <v>0</v>
      </c>
      <c r="GJ220" s="6">
        <v>0</v>
      </c>
      <c r="GK220" s="5">
        <v>0</v>
      </c>
      <c r="GL220" s="8">
        <f t="shared" si="1654"/>
        <v>0</v>
      </c>
      <c r="GM220" s="6">
        <v>0</v>
      </c>
      <c r="GN220" s="5">
        <v>0</v>
      </c>
      <c r="GO220" s="8">
        <f t="shared" si="1654"/>
        <v>0</v>
      </c>
      <c r="GP220" s="6">
        <v>0</v>
      </c>
      <c r="GQ220" s="5">
        <v>0</v>
      </c>
      <c r="GR220" s="8">
        <f t="shared" si="1654"/>
        <v>0</v>
      </c>
      <c r="GS220" s="6">
        <v>0</v>
      </c>
      <c r="GT220" s="5">
        <v>0</v>
      </c>
      <c r="GU220" s="8">
        <f t="shared" si="1654"/>
        <v>0</v>
      </c>
      <c r="GV220" s="6">
        <v>0</v>
      </c>
      <c r="GW220" s="5">
        <v>0</v>
      </c>
      <c r="GX220" s="8">
        <f t="shared" si="1654"/>
        <v>0</v>
      </c>
      <c r="GY220" s="6">
        <v>0</v>
      </c>
      <c r="GZ220" s="5">
        <v>0</v>
      </c>
      <c r="HA220" s="8">
        <f t="shared" si="1654"/>
        <v>0</v>
      </c>
      <c r="HB220" s="6">
        <v>0</v>
      </c>
      <c r="HC220" s="5">
        <v>0</v>
      </c>
      <c r="HD220" s="8">
        <f t="shared" si="1654"/>
        <v>0</v>
      </c>
      <c r="HE220" s="6">
        <v>0</v>
      </c>
      <c r="HF220" s="5">
        <v>0</v>
      </c>
      <c r="HG220" s="8">
        <f t="shared" si="1655"/>
        <v>0</v>
      </c>
      <c r="HH220" s="6">
        <v>0</v>
      </c>
      <c r="HI220" s="5">
        <v>0</v>
      </c>
      <c r="HJ220" s="8">
        <f t="shared" si="1655"/>
        <v>0</v>
      </c>
      <c r="HK220" s="6">
        <v>0</v>
      </c>
      <c r="HL220" s="5">
        <v>0</v>
      </c>
      <c r="HM220" s="8">
        <f t="shared" si="1655"/>
        <v>0</v>
      </c>
      <c r="HN220" s="6">
        <v>0</v>
      </c>
      <c r="HO220" s="5">
        <v>0</v>
      </c>
      <c r="HP220" s="8">
        <f t="shared" si="1655"/>
        <v>0</v>
      </c>
      <c r="HQ220" s="6">
        <v>0</v>
      </c>
      <c r="HR220" s="5">
        <v>0</v>
      </c>
      <c r="HS220" s="8">
        <f t="shared" si="1655"/>
        <v>0</v>
      </c>
      <c r="HT220" s="6">
        <v>0</v>
      </c>
      <c r="HU220" s="5">
        <v>0</v>
      </c>
      <c r="HV220" s="8">
        <f t="shared" si="1655"/>
        <v>0</v>
      </c>
      <c r="HW220" s="6">
        <v>0</v>
      </c>
      <c r="HX220" s="5">
        <v>0</v>
      </c>
      <c r="HY220" s="8">
        <f t="shared" si="1655"/>
        <v>0</v>
      </c>
      <c r="HZ220" s="6">
        <v>0</v>
      </c>
      <c r="IA220" s="5">
        <v>0</v>
      </c>
      <c r="IB220" s="8">
        <f t="shared" si="1655"/>
        <v>0</v>
      </c>
      <c r="IC220" s="6">
        <v>0.06</v>
      </c>
      <c r="ID220" s="5">
        <v>1.78</v>
      </c>
      <c r="IE220" s="8">
        <f t="shared" si="1655"/>
        <v>29666.666666666668</v>
      </c>
      <c r="IF220" s="6">
        <v>0</v>
      </c>
      <c r="IG220" s="5">
        <v>0</v>
      </c>
      <c r="IH220" s="8">
        <f t="shared" si="1655"/>
        <v>0</v>
      </c>
      <c r="II220" s="6">
        <v>0</v>
      </c>
      <c r="IJ220" s="5">
        <v>0</v>
      </c>
      <c r="IK220" s="8">
        <f t="shared" si="1655"/>
        <v>0</v>
      </c>
      <c r="IL220" s="6">
        <v>0.8</v>
      </c>
      <c r="IM220" s="5">
        <v>11.2</v>
      </c>
      <c r="IN220" s="8">
        <f t="shared" si="1655"/>
        <v>13999.999999999998</v>
      </c>
      <c r="IO220" s="6">
        <v>0</v>
      </c>
      <c r="IP220" s="5">
        <v>0</v>
      </c>
      <c r="IQ220" s="8">
        <f t="shared" si="1655"/>
        <v>0</v>
      </c>
      <c r="IR220" s="6">
        <v>0</v>
      </c>
      <c r="IS220" s="5">
        <v>0</v>
      </c>
      <c r="IT220" s="8">
        <f t="shared" si="1655"/>
        <v>0</v>
      </c>
      <c r="IU220" s="6">
        <v>4.0680000000000001E-2</v>
      </c>
      <c r="IV220" s="5">
        <v>2.7469999999999999</v>
      </c>
      <c r="IW220" s="8">
        <f t="shared" si="1655"/>
        <v>67527.040314650934</v>
      </c>
      <c r="IX220" s="6">
        <v>117.779</v>
      </c>
      <c r="IY220" s="5">
        <v>1948.623</v>
      </c>
      <c r="IZ220" s="8">
        <f t="shared" si="1655"/>
        <v>16544.740573446881</v>
      </c>
      <c r="JA220" s="6">
        <f t="shared" si="1656"/>
        <v>1027.2330199999999</v>
      </c>
      <c r="JB220" s="8">
        <f t="shared" si="1657"/>
        <v>18859.481</v>
      </c>
    </row>
    <row r="221" spans="1:262" ht="15" customHeight="1" x14ac:dyDescent="0.3">
      <c r="A221" s="53">
        <v>2020</v>
      </c>
      <c r="B221" s="54" t="s">
        <v>9</v>
      </c>
      <c r="C221" s="6">
        <v>0</v>
      </c>
      <c r="D221" s="5">
        <v>0</v>
      </c>
      <c r="E221" s="8">
        <f t="shared" si="1651"/>
        <v>0</v>
      </c>
      <c r="F221" s="6">
        <v>0</v>
      </c>
      <c r="G221" s="5">
        <v>0</v>
      </c>
      <c r="H221" s="8">
        <f t="shared" si="1651"/>
        <v>0</v>
      </c>
      <c r="I221" s="6">
        <v>0</v>
      </c>
      <c r="J221" s="5">
        <v>0</v>
      </c>
      <c r="K221" s="8">
        <f t="shared" si="1651"/>
        <v>0</v>
      </c>
      <c r="L221" s="6">
        <v>0</v>
      </c>
      <c r="M221" s="5">
        <v>0</v>
      </c>
      <c r="N221" s="8">
        <f t="shared" si="1651"/>
        <v>0</v>
      </c>
      <c r="O221" s="6">
        <v>0</v>
      </c>
      <c r="P221" s="5">
        <v>0</v>
      </c>
      <c r="Q221" s="8">
        <f t="shared" si="1651"/>
        <v>0</v>
      </c>
      <c r="R221" s="6">
        <v>0</v>
      </c>
      <c r="S221" s="5">
        <v>0</v>
      </c>
      <c r="T221" s="8">
        <f t="shared" si="1651"/>
        <v>0</v>
      </c>
      <c r="U221" s="6">
        <v>0</v>
      </c>
      <c r="V221" s="5">
        <v>0</v>
      </c>
      <c r="W221" s="8">
        <f t="shared" si="1651"/>
        <v>0</v>
      </c>
      <c r="X221" s="6">
        <v>0</v>
      </c>
      <c r="Y221" s="5">
        <v>0</v>
      </c>
      <c r="Z221" s="8">
        <f t="shared" si="1651"/>
        <v>0</v>
      </c>
      <c r="AA221" s="6">
        <v>0</v>
      </c>
      <c r="AB221" s="5">
        <v>0</v>
      </c>
      <c r="AC221" s="8">
        <f t="shared" si="1651"/>
        <v>0</v>
      </c>
      <c r="AD221" s="62">
        <v>486.28085999999996</v>
      </c>
      <c r="AE221" s="63">
        <v>9461.6980000000003</v>
      </c>
      <c r="AF221" s="8">
        <f>IF(AD221=0,0,AE221/AD221*1000)</f>
        <v>19457.270022924615</v>
      </c>
      <c r="AG221" s="6">
        <v>0</v>
      </c>
      <c r="AH221" s="5">
        <v>0</v>
      </c>
      <c r="AI221" s="8">
        <f t="shared" si="1651"/>
        <v>0</v>
      </c>
      <c r="AJ221" s="6">
        <v>0</v>
      </c>
      <c r="AK221" s="5">
        <v>0</v>
      </c>
      <c r="AL221" s="8">
        <f t="shared" si="1651"/>
        <v>0</v>
      </c>
      <c r="AM221" s="6">
        <v>0</v>
      </c>
      <c r="AN221" s="5">
        <v>0</v>
      </c>
      <c r="AO221" s="8">
        <f t="shared" si="1651"/>
        <v>0</v>
      </c>
      <c r="AP221" s="6">
        <v>0</v>
      </c>
      <c r="AQ221" s="5">
        <v>0</v>
      </c>
      <c r="AR221" s="8">
        <f t="shared" si="1651"/>
        <v>0</v>
      </c>
      <c r="AS221" s="6">
        <v>0</v>
      </c>
      <c r="AT221" s="5">
        <v>0</v>
      </c>
      <c r="AU221" s="8">
        <f t="shared" si="1651"/>
        <v>0</v>
      </c>
      <c r="AV221" s="6">
        <v>0</v>
      </c>
      <c r="AW221" s="5">
        <v>0</v>
      </c>
      <c r="AX221" s="8">
        <f t="shared" si="1651"/>
        <v>0</v>
      </c>
      <c r="AY221" s="62">
        <v>5.4</v>
      </c>
      <c r="AZ221" s="63">
        <v>97.2</v>
      </c>
      <c r="BA221" s="8">
        <f t="shared" si="1651"/>
        <v>18000</v>
      </c>
      <c r="BB221" s="6">
        <v>0</v>
      </c>
      <c r="BC221" s="5">
        <v>0</v>
      </c>
      <c r="BD221" s="8">
        <f t="shared" si="1631"/>
        <v>0</v>
      </c>
      <c r="BE221" s="6">
        <v>0</v>
      </c>
      <c r="BF221" s="5">
        <v>0</v>
      </c>
      <c r="BG221" s="8">
        <f t="shared" si="1651"/>
        <v>0</v>
      </c>
      <c r="BH221" s="6">
        <v>0</v>
      </c>
      <c r="BI221" s="5">
        <v>0</v>
      </c>
      <c r="BJ221" s="8">
        <f t="shared" si="1651"/>
        <v>0</v>
      </c>
      <c r="BK221" s="6">
        <v>0</v>
      </c>
      <c r="BL221" s="5">
        <v>0</v>
      </c>
      <c r="BM221" s="8">
        <f t="shared" si="1632"/>
        <v>0</v>
      </c>
      <c r="BN221" s="6">
        <v>0</v>
      </c>
      <c r="BO221" s="5">
        <v>0</v>
      </c>
      <c r="BP221" s="8">
        <f t="shared" si="1651"/>
        <v>0</v>
      </c>
      <c r="BQ221" s="6">
        <v>0</v>
      </c>
      <c r="BR221" s="5">
        <v>0</v>
      </c>
      <c r="BS221" s="8">
        <f t="shared" si="1651"/>
        <v>0</v>
      </c>
      <c r="BT221" s="62">
        <v>4.5674799999999998</v>
      </c>
      <c r="BU221" s="63">
        <v>55.798000000000002</v>
      </c>
      <c r="BV221" s="8">
        <f t="shared" si="1651"/>
        <v>12216.364384737319</v>
      </c>
      <c r="BW221" s="6">
        <v>0</v>
      </c>
      <c r="BX221" s="5">
        <v>0</v>
      </c>
      <c r="BY221" s="8">
        <f t="shared" si="1634"/>
        <v>0</v>
      </c>
      <c r="BZ221" s="6">
        <v>0</v>
      </c>
      <c r="CA221" s="5">
        <v>0</v>
      </c>
      <c r="CB221" s="8">
        <f t="shared" si="1652"/>
        <v>0</v>
      </c>
      <c r="CC221" s="6">
        <v>0</v>
      </c>
      <c r="CD221" s="5">
        <v>0</v>
      </c>
      <c r="CE221" s="8">
        <f t="shared" si="1652"/>
        <v>0</v>
      </c>
      <c r="CF221" s="6">
        <v>0</v>
      </c>
      <c r="CG221" s="5">
        <v>0</v>
      </c>
      <c r="CH221" s="8">
        <f t="shared" si="1652"/>
        <v>0</v>
      </c>
      <c r="CI221" s="6">
        <v>0</v>
      </c>
      <c r="CJ221" s="5">
        <v>0</v>
      </c>
      <c r="CK221" s="8">
        <f t="shared" si="1652"/>
        <v>0</v>
      </c>
      <c r="CL221" s="6">
        <v>0</v>
      </c>
      <c r="CM221" s="5">
        <v>0</v>
      </c>
      <c r="CN221" s="8">
        <f t="shared" si="1652"/>
        <v>0</v>
      </c>
      <c r="CO221" s="6">
        <v>0</v>
      </c>
      <c r="CP221" s="5">
        <v>0</v>
      </c>
      <c r="CQ221" s="8">
        <f t="shared" si="1652"/>
        <v>0</v>
      </c>
      <c r="CR221" s="6">
        <v>0</v>
      </c>
      <c r="CS221" s="5">
        <v>0</v>
      </c>
      <c r="CT221" s="8">
        <f t="shared" si="1652"/>
        <v>0</v>
      </c>
      <c r="CU221" s="6">
        <v>0</v>
      </c>
      <c r="CV221" s="5">
        <v>0</v>
      </c>
      <c r="CW221" s="8">
        <f t="shared" si="1652"/>
        <v>0</v>
      </c>
      <c r="CX221" s="6">
        <v>0</v>
      </c>
      <c r="CY221" s="5">
        <v>0</v>
      </c>
      <c r="CZ221" s="8">
        <f t="shared" si="1652"/>
        <v>0</v>
      </c>
      <c r="DA221" s="6">
        <v>0</v>
      </c>
      <c r="DB221" s="5">
        <v>0</v>
      </c>
      <c r="DC221" s="8">
        <f t="shared" si="1652"/>
        <v>0</v>
      </c>
      <c r="DD221" s="6">
        <v>0</v>
      </c>
      <c r="DE221" s="5">
        <v>0</v>
      </c>
      <c r="DF221" s="8">
        <f t="shared" si="1652"/>
        <v>0</v>
      </c>
      <c r="DG221" s="6">
        <v>0</v>
      </c>
      <c r="DH221" s="5">
        <v>0</v>
      </c>
      <c r="DI221" s="8">
        <f t="shared" si="1652"/>
        <v>0</v>
      </c>
      <c r="DJ221" s="6">
        <v>0</v>
      </c>
      <c r="DK221" s="5">
        <v>0</v>
      </c>
      <c r="DL221" s="8">
        <f t="shared" si="1652"/>
        <v>0</v>
      </c>
      <c r="DM221" s="6">
        <v>0</v>
      </c>
      <c r="DN221" s="5">
        <v>0</v>
      </c>
      <c r="DO221" s="8">
        <f t="shared" si="1652"/>
        <v>0</v>
      </c>
      <c r="DP221" s="62">
        <v>0.11700000000000001</v>
      </c>
      <c r="DQ221" s="63">
        <v>11.9</v>
      </c>
      <c r="DR221" s="8">
        <f t="shared" si="1652"/>
        <v>101709.4017094017</v>
      </c>
      <c r="DS221" s="6">
        <v>0</v>
      </c>
      <c r="DT221" s="5">
        <v>0</v>
      </c>
      <c r="DU221" s="8">
        <f t="shared" si="1652"/>
        <v>0</v>
      </c>
      <c r="DV221" s="6">
        <v>0</v>
      </c>
      <c r="DW221" s="5">
        <v>0</v>
      </c>
      <c r="DX221" s="8">
        <f t="shared" si="1652"/>
        <v>0</v>
      </c>
      <c r="DY221" s="62">
        <v>5.58948</v>
      </c>
      <c r="DZ221" s="63">
        <v>144.13499999999999</v>
      </c>
      <c r="EA221" s="8">
        <f t="shared" si="1652"/>
        <v>25786.835269112689</v>
      </c>
      <c r="EB221" s="6">
        <v>0</v>
      </c>
      <c r="EC221" s="5">
        <v>0</v>
      </c>
      <c r="ED221" s="8">
        <f t="shared" si="1652"/>
        <v>0</v>
      </c>
      <c r="EE221" s="62">
        <v>14.564</v>
      </c>
      <c r="EF221" s="63">
        <v>257.29599999999999</v>
      </c>
      <c r="EG221" s="8">
        <f t="shared" si="1652"/>
        <v>17666.575116726173</v>
      </c>
      <c r="EH221" s="6">
        <v>0</v>
      </c>
      <c r="EI221" s="5">
        <v>0</v>
      </c>
      <c r="EJ221" s="8">
        <f t="shared" si="1652"/>
        <v>0</v>
      </c>
      <c r="EK221" s="6">
        <v>0</v>
      </c>
      <c r="EL221" s="5">
        <v>0</v>
      </c>
      <c r="EM221" s="8">
        <f t="shared" si="1652"/>
        <v>0</v>
      </c>
      <c r="EN221" s="6">
        <v>0</v>
      </c>
      <c r="EO221" s="5">
        <v>0</v>
      </c>
      <c r="EP221" s="8">
        <f t="shared" si="1653"/>
        <v>0</v>
      </c>
      <c r="EQ221" s="6">
        <v>0</v>
      </c>
      <c r="ER221" s="5">
        <v>0</v>
      </c>
      <c r="ES221" s="8">
        <f t="shared" si="1654"/>
        <v>0</v>
      </c>
      <c r="ET221" s="62">
        <v>0.129</v>
      </c>
      <c r="EU221" s="63">
        <v>3.6360000000000001</v>
      </c>
      <c r="EV221" s="8">
        <f t="shared" si="1654"/>
        <v>28186.046511627908</v>
      </c>
      <c r="EW221" s="6">
        <v>0</v>
      </c>
      <c r="EX221" s="5">
        <v>0</v>
      </c>
      <c r="EY221" s="8">
        <f t="shared" si="1654"/>
        <v>0</v>
      </c>
      <c r="EZ221" s="62">
        <v>37.380000000000003</v>
      </c>
      <c r="FA221" s="63">
        <v>689.60199999999998</v>
      </c>
      <c r="FB221" s="8">
        <f t="shared" si="1654"/>
        <v>18448.421615837342</v>
      </c>
      <c r="FC221" s="62">
        <v>45.521410000000003</v>
      </c>
      <c r="FD221" s="63">
        <v>1017.28</v>
      </c>
      <c r="FE221" s="8">
        <f t="shared" si="1654"/>
        <v>22347.286694326907</v>
      </c>
      <c r="FF221" s="6">
        <v>0</v>
      </c>
      <c r="FG221" s="5">
        <v>0</v>
      </c>
      <c r="FH221" s="8">
        <f t="shared" si="1654"/>
        <v>0</v>
      </c>
      <c r="FI221" s="6">
        <v>0</v>
      </c>
      <c r="FJ221" s="5">
        <v>0</v>
      </c>
      <c r="FK221" s="8">
        <f t="shared" si="1654"/>
        <v>0</v>
      </c>
      <c r="FL221" s="6">
        <v>0</v>
      </c>
      <c r="FM221" s="5">
        <v>0</v>
      </c>
      <c r="FN221" s="8">
        <f t="shared" si="1654"/>
        <v>0</v>
      </c>
      <c r="FO221" s="6">
        <v>0</v>
      </c>
      <c r="FP221" s="5">
        <v>0</v>
      </c>
      <c r="FQ221" s="8">
        <f t="shared" si="1654"/>
        <v>0</v>
      </c>
      <c r="FR221" s="6">
        <v>0</v>
      </c>
      <c r="FS221" s="5">
        <v>0</v>
      </c>
      <c r="FT221" s="8">
        <f t="shared" si="1654"/>
        <v>0</v>
      </c>
      <c r="FU221" s="6">
        <v>0</v>
      </c>
      <c r="FV221" s="5">
        <v>0</v>
      </c>
      <c r="FW221" s="8">
        <f t="shared" si="1654"/>
        <v>0</v>
      </c>
      <c r="FX221" s="62">
        <v>0.1</v>
      </c>
      <c r="FY221" s="63">
        <v>4.5</v>
      </c>
      <c r="FZ221" s="8">
        <f t="shared" si="1654"/>
        <v>45000</v>
      </c>
      <c r="GA221" s="6">
        <v>0</v>
      </c>
      <c r="GB221" s="5">
        <v>0</v>
      </c>
      <c r="GC221" s="8">
        <f t="shared" si="1654"/>
        <v>0</v>
      </c>
      <c r="GD221" s="6">
        <v>0</v>
      </c>
      <c r="GE221" s="5">
        <v>0</v>
      </c>
      <c r="GF221" s="8">
        <f t="shared" si="1654"/>
        <v>0</v>
      </c>
      <c r="GG221" s="6">
        <v>0</v>
      </c>
      <c r="GH221" s="5">
        <v>0</v>
      </c>
      <c r="GI221" s="8">
        <f t="shared" si="1654"/>
        <v>0</v>
      </c>
      <c r="GJ221" s="6">
        <v>0</v>
      </c>
      <c r="GK221" s="5">
        <v>0</v>
      </c>
      <c r="GL221" s="8">
        <f t="shared" si="1654"/>
        <v>0</v>
      </c>
      <c r="GM221" s="6">
        <v>0</v>
      </c>
      <c r="GN221" s="5">
        <v>0</v>
      </c>
      <c r="GO221" s="8">
        <f t="shared" si="1654"/>
        <v>0</v>
      </c>
      <c r="GP221" s="6">
        <v>0</v>
      </c>
      <c r="GQ221" s="5">
        <v>0</v>
      </c>
      <c r="GR221" s="8">
        <f t="shared" si="1654"/>
        <v>0</v>
      </c>
      <c r="GS221" s="6">
        <v>0</v>
      </c>
      <c r="GT221" s="5">
        <v>0</v>
      </c>
      <c r="GU221" s="8">
        <f t="shared" si="1654"/>
        <v>0</v>
      </c>
      <c r="GV221" s="6">
        <v>0</v>
      </c>
      <c r="GW221" s="5">
        <v>0</v>
      </c>
      <c r="GX221" s="8">
        <f t="shared" si="1654"/>
        <v>0</v>
      </c>
      <c r="GY221" s="6">
        <v>0</v>
      </c>
      <c r="GZ221" s="5">
        <v>0</v>
      </c>
      <c r="HA221" s="8">
        <f t="shared" si="1654"/>
        <v>0</v>
      </c>
      <c r="HB221" s="6">
        <v>0</v>
      </c>
      <c r="HC221" s="5">
        <v>0</v>
      </c>
      <c r="HD221" s="8">
        <f t="shared" si="1654"/>
        <v>0</v>
      </c>
      <c r="HE221" s="6">
        <v>0</v>
      </c>
      <c r="HF221" s="5">
        <v>0</v>
      </c>
      <c r="HG221" s="8">
        <f t="shared" si="1655"/>
        <v>0</v>
      </c>
      <c r="HH221" s="6">
        <v>0</v>
      </c>
      <c r="HI221" s="5">
        <v>0</v>
      </c>
      <c r="HJ221" s="8">
        <f t="shared" si="1655"/>
        <v>0</v>
      </c>
      <c r="HK221" s="6">
        <v>0</v>
      </c>
      <c r="HL221" s="5">
        <v>0</v>
      </c>
      <c r="HM221" s="8">
        <f t="shared" si="1655"/>
        <v>0</v>
      </c>
      <c r="HN221" s="6">
        <v>0</v>
      </c>
      <c r="HO221" s="5">
        <v>0</v>
      </c>
      <c r="HP221" s="8">
        <f t="shared" si="1655"/>
        <v>0</v>
      </c>
      <c r="HQ221" s="6">
        <v>0</v>
      </c>
      <c r="HR221" s="5">
        <v>0</v>
      </c>
      <c r="HS221" s="8">
        <f t="shared" si="1655"/>
        <v>0</v>
      </c>
      <c r="HT221" s="6">
        <v>0</v>
      </c>
      <c r="HU221" s="5">
        <v>0</v>
      </c>
      <c r="HV221" s="8">
        <f t="shared" si="1655"/>
        <v>0</v>
      </c>
      <c r="HW221" s="6">
        <v>0</v>
      </c>
      <c r="HX221" s="5">
        <v>0</v>
      </c>
      <c r="HY221" s="8">
        <f t="shared" si="1655"/>
        <v>0</v>
      </c>
      <c r="HZ221" s="6">
        <v>0</v>
      </c>
      <c r="IA221" s="5">
        <v>0</v>
      </c>
      <c r="IB221" s="8">
        <f t="shared" si="1655"/>
        <v>0</v>
      </c>
      <c r="IC221" s="62">
        <v>1.2E-2</v>
      </c>
      <c r="ID221" s="63">
        <v>0.45900000000000002</v>
      </c>
      <c r="IE221" s="8">
        <f t="shared" si="1655"/>
        <v>38250</v>
      </c>
      <c r="IF221" s="6">
        <v>0</v>
      </c>
      <c r="IG221" s="5">
        <v>0</v>
      </c>
      <c r="IH221" s="8">
        <f t="shared" si="1655"/>
        <v>0</v>
      </c>
      <c r="II221" s="6">
        <v>0</v>
      </c>
      <c r="IJ221" s="5">
        <v>0</v>
      </c>
      <c r="IK221" s="8">
        <f t="shared" si="1655"/>
        <v>0</v>
      </c>
      <c r="IL221" s="6">
        <v>0</v>
      </c>
      <c r="IM221" s="5">
        <v>0</v>
      </c>
      <c r="IN221" s="8">
        <f t="shared" si="1655"/>
        <v>0</v>
      </c>
      <c r="IO221" s="6">
        <v>0</v>
      </c>
      <c r="IP221" s="5">
        <v>0</v>
      </c>
      <c r="IQ221" s="8">
        <f t="shared" si="1655"/>
        <v>0</v>
      </c>
      <c r="IR221" s="6">
        <v>0</v>
      </c>
      <c r="IS221" s="5">
        <v>0</v>
      </c>
      <c r="IT221" s="8">
        <f t="shared" si="1655"/>
        <v>0</v>
      </c>
      <c r="IU221" s="62">
        <v>2.7120000000000002E-2</v>
      </c>
      <c r="IV221" s="63">
        <v>1.8320000000000001</v>
      </c>
      <c r="IW221" s="8">
        <f t="shared" si="1655"/>
        <v>67551.622418879051</v>
      </c>
      <c r="IX221" s="62">
        <v>17.7</v>
      </c>
      <c r="IY221" s="63">
        <v>293.65100000000001</v>
      </c>
      <c r="IZ221" s="8">
        <f t="shared" si="1655"/>
        <v>16590.451977401131</v>
      </c>
      <c r="JA221" s="6">
        <f>SUM(C221,F221,I221,L221,R221,U221,X221,AD221,AM221,AP221,AS221,AV221,AY221,BE221,BH221,BN221,BQ221,CC221,CL221,CO221,CR221,CU221,CX221,DD221,DG221,DJ221,DM221,DP221,DS221,DV221,DY221,EB221,EE221,EH221,EQ221,ET221,EW221,EZ221,FC221,FF221,FI221,FL221,FO221,FR221,FU221,FX221,GA221,GG221,GM221,GV221,GY221,HB221,HE221,HH221,HK221,HN221,BT221,HQ221,HT221,HW221,HZ221,IC221,IF221,II221,IL221,IO221,IR221,IU221,IX221+AJ221+CF221+DA221)+GD221+GJ221+GS221+BZ221+CI221+AA221+AG221+GP221+EK221</f>
        <v>617.38834999999995</v>
      </c>
      <c r="JB221" s="8">
        <f>SUM(D221,G221,J221,M221,S221,V221,Y221,AE221,AN221,AQ221,AT221,AW221,AZ221,BF221,BI221,BO221,BR221,CD221,CM221,CP221,CS221,CV221,CY221,DE221,DH221,DK221,DN221,DQ221,DT221,DW221,DZ221,EC221,EF221,EI221,ER221,EU221,EX221,FA221,FD221,FG221,FJ221,FM221,FP221,FS221,FV221,FY221,GB221,GH221,GN221,GW221,GZ221,HC221,HF221,HI221,HL221,HO221,BU221,HR221,HU221,HX221,IA221,ID221,IG221,IJ221,IM221,IP221,IS221,IV221,IY221+AK221+CG221+DB221)+GE221+GK221+GT221+CA221+CJ221+AB221+AH221+GQ221+EL221</f>
        <v>12038.987000000005</v>
      </c>
    </row>
    <row r="222" spans="1:262" ht="15" customHeight="1" x14ac:dyDescent="0.3">
      <c r="A222" s="53">
        <v>2020</v>
      </c>
      <c r="B222" s="54" t="s">
        <v>10</v>
      </c>
      <c r="C222" s="6">
        <v>0</v>
      </c>
      <c r="D222" s="5">
        <v>0</v>
      </c>
      <c r="E222" s="8">
        <f t="shared" si="1651"/>
        <v>0</v>
      </c>
      <c r="F222" s="6">
        <v>0</v>
      </c>
      <c r="G222" s="5">
        <v>0</v>
      </c>
      <c r="H222" s="8">
        <f t="shared" si="1651"/>
        <v>0</v>
      </c>
      <c r="I222" s="6">
        <v>0</v>
      </c>
      <c r="J222" s="5">
        <v>0</v>
      </c>
      <c r="K222" s="8">
        <f t="shared" si="1651"/>
        <v>0</v>
      </c>
      <c r="L222" s="6">
        <v>0</v>
      </c>
      <c r="M222" s="5">
        <v>0</v>
      </c>
      <c r="N222" s="8">
        <f t="shared" si="1651"/>
        <v>0</v>
      </c>
      <c r="O222" s="6">
        <v>0</v>
      </c>
      <c r="P222" s="5">
        <v>0</v>
      </c>
      <c r="Q222" s="8">
        <f t="shared" si="1651"/>
        <v>0</v>
      </c>
      <c r="R222" s="6">
        <v>0</v>
      </c>
      <c r="S222" s="5">
        <v>0</v>
      </c>
      <c r="T222" s="8">
        <f t="shared" si="1651"/>
        <v>0</v>
      </c>
      <c r="U222" s="6">
        <v>0</v>
      </c>
      <c r="V222" s="5">
        <v>0</v>
      </c>
      <c r="W222" s="8">
        <f t="shared" si="1651"/>
        <v>0</v>
      </c>
      <c r="X222" s="6">
        <v>0</v>
      </c>
      <c r="Y222" s="5">
        <v>0</v>
      </c>
      <c r="Z222" s="8">
        <f t="shared" si="1651"/>
        <v>0</v>
      </c>
      <c r="AA222" s="6">
        <v>0</v>
      </c>
      <c r="AB222" s="5">
        <v>0</v>
      </c>
      <c r="AC222" s="8">
        <f t="shared" si="1651"/>
        <v>0</v>
      </c>
      <c r="AD222" s="64">
        <v>602.15534000000002</v>
      </c>
      <c r="AE222" s="65">
        <v>11901.409</v>
      </c>
      <c r="AF222" s="8">
        <f t="shared" si="1651"/>
        <v>19764.682316028284</v>
      </c>
      <c r="AG222" s="6">
        <v>0</v>
      </c>
      <c r="AH222" s="5">
        <v>0</v>
      </c>
      <c r="AI222" s="8">
        <f t="shared" si="1651"/>
        <v>0</v>
      </c>
      <c r="AJ222" s="6">
        <v>0</v>
      </c>
      <c r="AK222" s="5">
        <v>0</v>
      </c>
      <c r="AL222" s="8">
        <f t="shared" si="1651"/>
        <v>0</v>
      </c>
      <c r="AM222" s="6">
        <v>0</v>
      </c>
      <c r="AN222" s="5">
        <v>0</v>
      </c>
      <c r="AO222" s="8">
        <f t="shared" si="1651"/>
        <v>0</v>
      </c>
      <c r="AP222" s="6">
        <v>0</v>
      </c>
      <c r="AQ222" s="5">
        <v>0</v>
      </c>
      <c r="AR222" s="8">
        <f t="shared" si="1651"/>
        <v>0</v>
      </c>
      <c r="AS222" s="6">
        <v>0</v>
      </c>
      <c r="AT222" s="5">
        <v>0</v>
      </c>
      <c r="AU222" s="8">
        <f t="shared" si="1651"/>
        <v>0</v>
      </c>
      <c r="AV222" s="6">
        <v>0</v>
      </c>
      <c r="AW222" s="5">
        <v>0</v>
      </c>
      <c r="AX222" s="8">
        <f t="shared" si="1651"/>
        <v>0</v>
      </c>
      <c r="AY222" s="6">
        <v>0</v>
      </c>
      <c r="AZ222" s="5">
        <v>0</v>
      </c>
      <c r="BA222" s="8">
        <f t="shared" si="1651"/>
        <v>0</v>
      </c>
      <c r="BB222" s="6">
        <v>0</v>
      </c>
      <c r="BC222" s="5">
        <v>0</v>
      </c>
      <c r="BD222" s="8">
        <f t="shared" si="1631"/>
        <v>0</v>
      </c>
      <c r="BE222" s="6">
        <v>0</v>
      </c>
      <c r="BF222" s="5">
        <v>0</v>
      </c>
      <c r="BG222" s="8">
        <f t="shared" si="1651"/>
        <v>0</v>
      </c>
      <c r="BH222" s="6">
        <v>0</v>
      </c>
      <c r="BI222" s="5">
        <v>0</v>
      </c>
      <c r="BJ222" s="8">
        <f t="shared" si="1651"/>
        <v>0</v>
      </c>
      <c r="BK222" s="6">
        <v>0</v>
      </c>
      <c r="BL222" s="5">
        <v>0</v>
      </c>
      <c r="BM222" s="8">
        <f t="shared" si="1632"/>
        <v>0</v>
      </c>
      <c r="BN222" s="6">
        <v>0</v>
      </c>
      <c r="BO222" s="5">
        <v>0</v>
      </c>
      <c r="BP222" s="8">
        <f t="shared" si="1651"/>
        <v>0</v>
      </c>
      <c r="BQ222" s="6">
        <v>0</v>
      </c>
      <c r="BR222" s="5">
        <v>0</v>
      </c>
      <c r="BS222" s="8">
        <f t="shared" si="1651"/>
        <v>0</v>
      </c>
      <c r="BT222" s="64">
        <v>0.90873999999999999</v>
      </c>
      <c r="BU222" s="65">
        <v>35.161000000000001</v>
      </c>
      <c r="BV222" s="8">
        <f t="shared" si="1651"/>
        <v>38692.035125558468</v>
      </c>
      <c r="BW222" s="6">
        <v>0</v>
      </c>
      <c r="BX222" s="5">
        <v>0</v>
      </c>
      <c r="BY222" s="8">
        <f t="shared" si="1634"/>
        <v>0</v>
      </c>
      <c r="BZ222" s="6">
        <v>0</v>
      </c>
      <c r="CA222" s="5">
        <v>0</v>
      </c>
      <c r="CB222" s="8">
        <f t="shared" si="1652"/>
        <v>0</v>
      </c>
      <c r="CC222" s="6">
        <v>0</v>
      </c>
      <c r="CD222" s="5">
        <v>0</v>
      </c>
      <c r="CE222" s="8">
        <f t="shared" si="1652"/>
        <v>0</v>
      </c>
      <c r="CF222" s="6">
        <v>0</v>
      </c>
      <c r="CG222" s="5">
        <v>0</v>
      </c>
      <c r="CH222" s="8">
        <f t="shared" si="1652"/>
        <v>0</v>
      </c>
      <c r="CI222" s="6">
        <v>0</v>
      </c>
      <c r="CJ222" s="5">
        <v>0</v>
      </c>
      <c r="CK222" s="8">
        <f t="shared" si="1652"/>
        <v>0</v>
      </c>
      <c r="CL222" s="6">
        <v>0</v>
      </c>
      <c r="CM222" s="5">
        <v>0</v>
      </c>
      <c r="CN222" s="8">
        <f t="shared" si="1652"/>
        <v>0</v>
      </c>
      <c r="CO222" s="6">
        <v>0</v>
      </c>
      <c r="CP222" s="5">
        <v>0</v>
      </c>
      <c r="CQ222" s="8">
        <f t="shared" si="1652"/>
        <v>0</v>
      </c>
      <c r="CR222" s="6">
        <v>0</v>
      </c>
      <c r="CS222" s="5">
        <v>0</v>
      </c>
      <c r="CT222" s="8">
        <f t="shared" si="1652"/>
        <v>0</v>
      </c>
      <c r="CU222" s="6">
        <v>0</v>
      </c>
      <c r="CV222" s="5">
        <v>0</v>
      </c>
      <c r="CW222" s="8">
        <f t="shared" si="1652"/>
        <v>0</v>
      </c>
      <c r="CX222" s="6">
        <v>0</v>
      </c>
      <c r="CY222" s="5">
        <v>0</v>
      </c>
      <c r="CZ222" s="8">
        <f t="shared" si="1652"/>
        <v>0</v>
      </c>
      <c r="DA222" s="6">
        <v>0</v>
      </c>
      <c r="DB222" s="5">
        <v>0</v>
      </c>
      <c r="DC222" s="8">
        <f t="shared" si="1652"/>
        <v>0</v>
      </c>
      <c r="DD222" s="6">
        <v>0</v>
      </c>
      <c r="DE222" s="5">
        <v>0</v>
      </c>
      <c r="DF222" s="8">
        <f t="shared" si="1652"/>
        <v>0</v>
      </c>
      <c r="DG222" s="6">
        <v>0</v>
      </c>
      <c r="DH222" s="5">
        <v>0</v>
      </c>
      <c r="DI222" s="8">
        <f t="shared" si="1652"/>
        <v>0</v>
      </c>
      <c r="DJ222" s="6">
        <v>0</v>
      </c>
      <c r="DK222" s="5">
        <v>0</v>
      </c>
      <c r="DL222" s="8">
        <f t="shared" si="1652"/>
        <v>0</v>
      </c>
      <c r="DM222" s="6">
        <v>0</v>
      </c>
      <c r="DN222" s="5">
        <v>0</v>
      </c>
      <c r="DO222" s="8">
        <f t="shared" si="1652"/>
        <v>0</v>
      </c>
      <c r="DP222" s="6">
        <v>0</v>
      </c>
      <c r="DQ222" s="5">
        <v>0</v>
      </c>
      <c r="DR222" s="8">
        <f t="shared" si="1652"/>
        <v>0</v>
      </c>
      <c r="DS222" s="6">
        <v>0</v>
      </c>
      <c r="DT222" s="5">
        <v>0</v>
      </c>
      <c r="DU222" s="8">
        <f t="shared" si="1652"/>
        <v>0</v>
      </c>
      <c r="DV222" s="6">
        <v>0</v>
      </c>
      <c r="DW222" s="5">
        <v>0</v>
      </c>
      <c r="DX222" s="8">
        <f t="shared" si="1652"/>
        <v>0</v>
      </c>
      <c r="DY222" s="64">
        <v>3.7283499999999998</v>
      </c>
      <c r="DZ222" s="65">
        <v>105.572</v>
      </c>
      <c r="EA222" s="8">
        <f t="shared" si="1652"/>
        <v>28316.011104107714</v>
      </c>
      <c r="EB222" s="6">
        <v>0</v>
      </c>
      <c r="EC222" s="5">
        <v>0</v>
      </c>
      <c r="ED222" s="8">
        <f t="shared" si="1652"/>
        <v>0</v>
      </c>
      <c r="EE222" s="64">
        <v>2.2804000000000002</v>
      </c>
      <c r="EF222" s="65">
        <v>28.428000000000001</v>
      </c>
      <c r="EG222" s="8">
        <f t="shared" si="1652"/>
        <v>12466.233994036133</v>
      </c>
      <c r="EH222" s="6">
        <v>0</v>
      </c>
      <c r="EI222" s="5">
        <v>0</v>
      </c>
      <c r="EJ222" s="8">
        <f t="shared" si="1652"/>
        <v>0</v>
      </c>
      <c r="EK222" s="6">
        <v>0</v>
      </c>
      <c r="EL222" s="5">
        <v>0</v>
      </c>
      <c r="EM222" s="8">
        <f t="shared" si="1652"/>
        <v>0</v>
      </c>
      <c r="EN222" s="6">
        <v>0</v>
      </c>
      <c r="EO222" s="5">
        <v>0</v>
      </c>
      <c r="EP222" s="8">
        <f t="shared" si="1653"/>
        <v>0</v>
      </c>
      <c r="EQ222" s="6">
        <v>0</v>
      </c>
      <c r="ER222" s="5">
        <v>0</v>
      </c>
      <c r="ES222" s="8">
        <f t="shared" si="1654"/>
        <v>0</v>
      </c>
      <c r="ET222" s="6">
        <v>0</v>
      </c>
      <c r="EU222" s="5">
        <v>0</v>
      </c>
      <c r="EV222" s="8">
        <f t="shared" si="1654"/>
        <v>0</v>
      </c>
      <c r="EW222" s="6">
        <v>0</v>
      </c>
      <c r="EX222" s="5">
        <v>0</v>
      </c>
      <c r="EY222" s="8">
        <f t="shared" si="1654"/>
        <v>0</v>
      </c>
      <c r="EZ222" s="64">
        <v>72.950720000000004</v>
      </c>
      <c r="FA222" s="65">
        <v>1387.5840000000001</v>
      </c>
      <c r="FB222" s="8">
        <f t="shared" si="1654"/>
        <v>19020.84037004707</v>
      </c>
      <c r="FC222" s="64">
        <v>39.709760000000003</v>
      </c>
      <c r="FD222" s="65">
        <v>780.91200000000003</v>
      </c>
      <c r="FE222" s="8">
        <f t="shared" si="1654"/>
        <v>19665.492815871967</v>
      </c>
      <c r="FF222" s="6">
        <v>0</v>
      </c>
      <c r="FG222" s="5">
        <v>0</v>
      </c>
      <c r="FH222" s="8">
        <f t="shared" si="1654"/>
        <v>0</v>
      </c>
      <c r="FI222" s="6">
        <v>0</v>
      </c>
      <c r="FJ222" s="5">
        <v>0</v>
      </c>
      <c r="FK222" s="8">
        <f t="shared" si="1654"/>
        <v>0</v>
      </c>
      <c r="FL222" s="6">
        <v>0</v>
      </c>
      <c r="FM222" s="5">
        <v>0</v>
      </c>
      <c r="FN222" s="8">
        <f t="shared" si="1654"/>
        <v>0</v>
      </c>
      <c r="FO222" s="6">
        <v>0</v>
      </c>
      <c r="FP222" s="5">
        <v>0</v>
      </c>
      <c r="FQ222" s="8">
        <f t="shared" si="1654"/>
        <v>0</v>
      </c>
      <c r="FR222" s="6">
        <v>0</v>
      </c>
      <c r="FS222" s="5">
        <v>0</v>
      </c>
      <c r="FT222" s="8">
        <f t="shared" si="1654"/>
        <v>0</v>
      </c>
      <c r="FU222" s="6">
        <v>0</v>
      </c>
      <c r="FV222" s="5">
        <v>0</v>
      </c>
      <c r="FW222" s="8">
        <f t="shared" si="1654"/>
        <v>0</v>
      </c>
      <c r="FX222" s="6">
        <v>0</v>
      </c>
      <c r="FY222" s="5">
        <v>0</v>
      </c>
      <c r="FZ222" s="8">
        <f t="shared" si="1654"/>
        <v>0</v>
      </c>
      <c r="GA222" s="6">
        <v>0</v>
      </c>
      <c r="GB222" s="5">
        <v>0</v>
      </c>
      <c r="GC222" s="8">
        <f t="shared" si="1654"/>
        <v>0</v>
      </c>
      <c r="GD222" s="6">
        <v>0</v>
      </c>
      <c r="GE222" s="5">
        <v>0</v>
      </c>
      <c r="GF222" s="8">
        <f t="shared" si="1654"/>
        <v>0</v>
      </c>
      <c r="GG222" s="6">
        <v>0</v>
      </c>
      <c r="GH222" s="5">
        <v>0</v>
      </c>
      <c r="GI222" s="8">
        <f t="shared" si="1654"/>
        <v>0</v>
      </c>
      <c r="GJ222" s="6">
        <v>0</v>
      </c>
      <c r="GK222" s="5">
        <v>0</v>
      </c>
      <c r="GL222" s="8">
        <f t="shared" si="1654"/>
        <v>0</v>
      </c>
      <c r="GM222" s="6">
        <v>0</v>
      </c>
      <c r="GN222" s="5">
        <v>0</v>
      </c>
      <c r="GO222" s="8">
        <f t="shared" si="1654"/>
        <v>0</v>
      </c>
      <c r="GP222" s="6">
        <v>0</v>
      </c>
      <c r="GQ222" s="5">
        <v>0</v>
      </c>
      <c r="GR222" s="8">
        <f t="shared" si="1654"/>
        <v>0</v>
      </c>
      <c r="GS222" s="6">
        <v>0</v>
      </c>
      <c r="GT222" s="5">
        <v>0</v>
      </c>
      <c r="GU222" s="8">
        <f t="shared" si="1654"/>
        <v>0</v>
      </c>
      <c r="GV222" s="6">
        <v>0</v>
      </c>
      <c r="GW222" s="5">
        <v>0</v>
      </c>
      <c r="GX222" s="8">
        <f t="shared" si="1654"/>
        <v>0</v>
      </c>
      <c r="GY222" s="6">
        <v>0</v>
      </c>
      <c r="GZ222" s="5">
        <v>0</v>
      </c>
      <c r="HA222" s="8">
        <f t="shared" si="1654"/>
        <v>0</v>
      </c>
      <c r="HB222" s="6">
        <v>0</v>
      </c>
      <c r="HC222" s="5">
        <v>0</v>
      </c>
      <c r="HD222" s="8">
        <f t="shared" si="1654"/>
        <v>0</v>
      </c>
      <c r="HE222" s="6">
        <v>0</v>
      </c>
      <c r="HF222" s="5">
        <v>0</v>
      </c>
      <c r="HG222" s="8">
        <f t="shared" si="1655"/>
        <v>0</v>
      </c>
      <c r="HH222" s="6">
        <v>0</v>
      </c>
      <c r="HI222" s="5">
        <v>0</v>
      </c>
      <c r="HJ222" s="8">
        <f t="shared" si="1655"/>
        <v>0</v>
      </c>
      <c r="HK222" s="6">
        <v>0</v>
      </c>
      <c r="HL222" s="5">
        <v>0</v>
      </c>
      <c r="HM222" s="8">
        <f t="shared" si="1655"/>
        <v>0</v>
      </c>
      <c r="HN222" s="6">
        <v>0</v>
      </c>
      <c r="HO222" s="5">
        <v>0</v>
      </c>
      <c r="HP222" s="8">
        <f t="shared" si="1655"/>
        <v>0</v>
      </c>
      <c r="HQ222" s="6">
        <v>0</v>
      </c>
      <c r="HR222" s="5">
        <v>0</v>
      </c>
      <c r="HS222" s="8">
        <f t="shared" si="1655"/>
        <v>0</v>
      </c>
      <c r="HT222" s="6">
        <v>0</v>
      </c>
      <c r="HU222" s="5">
        <v>0</v>
      </c>
      <c r="HV222" s="8">
        <f t="shared" si="1655"/>
        <v>0</v>
      </c>
      <c r="HW222" s="6">
        <v>0</v>
      </c>
      <c r="HX222" s="5">
        <v>0</v>
      </c>
      <c r="HY222" s="8">
        <f t="shared" si="1655"/>
        <v>0</v>
      </c>
      <c r="HZ222" s="6">
        <v>0</v>
      </c>
      <c r="IA222" s="5">
        <v>0</v>
      </c>
      <c r="IB222" s="8">
        <f t="shared" si="1655"/>
        <v>0</v>
      </c>
      <c r="IC222" s="64">
        <v>8.0000000000000002E-3</v>
      </c>
      <c r="ID222" s="65">
        <v>0.748</v>
      </c>
      <c r="IE222" s="8">
        <f t="shared" si="1655"/>
        <v>93500</v>
      </c>
      <c r="IF222" s="6">
        <v>0</v>
      </c>
      <c r="IG222" s="5">
        <v>0</v>
      </c>
      <c r="IH222" s="8">
        <f t="shared" si="1655"/>
        <v>0</v>
      </c>
      <c r="II222" s="6">
        <v>0</v>
      </c>
      <c r="IJ222" s="5">
        <v>0</v>
      </c>
      <c r="IK222" s="8">
        <f t="shared" si="1655"/>
        <v>0</v>
      </c>
      <c r="IL222" s="6">
        <v>0</v>
      </c>
      <c r="IM222" s="5">
        <v>0</v>
      </c>
      <c r="IN222" s="8">
        <f t="shared" si="1655"/>
        <v>0</v>
      </c>
      <c r="IO222" s="6">
        <v>0</v>
      </c>
      <c r="IP222" s="5">
        <v>0</v>
      </c>
      <c r="IQ222" s="8">
        <f t="shared" si="1655"/>
        <v>0</v>
      </c>
      <c r="IR222" s="6">
        <v>0</v>
      </c>
      <c r="IS222" s="5">
        <v>0</v>
      </c>
      <c r="IT222" s="8">
        <f t="shared" si="1655"/>
        <v>0</v>
      </c>
      <c r="IU222" s="64">
        <v>2.4</v>
      </c>
      <c r="IV222" s="65">
        <v>42.6</v>
      </c>
      <c r="IW222" s="8">
        <f t="shared" si="1655"/>
        <v>17750</v>
      </c>
      <c r="IX222" s="64">
        <v>52.853000000000002</v>
      </c>
      <c r="IY222" s="65">
        <v>627.726</v>
      </c>
      <c r="IZ222" s="8">
        <f t="shared" si="1655"/>
        <v>11876.828183830623</v>
      </c>
      <c r="JA222" s="6">
        <f t="shared" si="1656"/>
        <v>776.99430999999993</v>
      </c>
      <c r="JB222" s="8">
        <f t="shared" si="1657"/>
        <v>14910.140000000001</v>
      </c>
    </row>
    <row r="223" spans="1:262" ht="15" customHeight="1" x14ac:dyDescent="0.3">
      <c r="A223" s="53">
        <v>2020</v>
      </c>
      <c r="B223" s="54" t="s">
        <v>11</v>
      </c>
      <c r="C223" s="6">
        <v>0</v>
      </c>
      <c r="D223" s="5">
        <v>0</v>
      </c>
      <c r="E223" s="8">
        <f t="shared" si="1651"/>
        <v>0</v>
      </c>
      <c r="F223" s="6">
        <v>0</v>
      </c>
      <c r="G223" s="5">
        <v>0</v>
      </c>
      <c r="H223" s="8">
        <f t="shared" si="1651"/>
        <v>0</v>
      </c>
      <c r="I223" s="6">
        <v>0</v>
      </c>
      <c r="J223" s="5">
        <v>0</v>
      </c>
      <c r="K223" s="8">
        <f t="shared" si="1651"/>
        <v>0</v>
      </c>
      <c r="L223" s="6">
        <v>0</v>
      </c>
      <c r="M223" s="5">
        <v>0</v>
      </c>
      <c r="N223" s="8">
        <f t="shared" si="1651"/>
        <v>0</v>
      </c>
      <c r="O223" s="6">
        <v>0</v>
      </c>
      <c r="P223" s="5">
        <v>0</v>
      </c>
      <c r="Q223" s="8">
        <f t="shared" si="1651"/>
        <v>0</v>
      </c>
      <c r="R223" s="6">
        <v>0</v>
      </c>
      <c r="S223" s="5">
        <v>0</v>
      </c>
      <c r="T223" s="8">
        <f t="shared" si="1651"/>
        <v>0</v>
      </c>
      <c r="U223" s="6">
        <v>0</v>
      </c>
      <c r="V223" s="5">
        <v>0</v>
      </c>
      <c r="W223" s="8">
        <f t="shared" si="1651"/>
        <v>0</v>
      </c>
      <c r="X223" s="6">
        <v>0</v>
      </c>
      <c r="Y223" s="5">
        <v>0</v>
      </c>
      <c r="Z223" s="8">
        <f t="shared" si="1651"/>
        <v>0</v>
      </c>
      <c r="AA223" s="6">
        <v>0</v>
      </c>
      <c r="AB223" s="5">
        <v>0</v>
      </c>
      <c r="AC223" s="8">
        <f t="shared" si="1651"/>
        <v>0</v>
      </c>
      <c r="AD223" s="7">
        <v>704.50775999999996</v>
      </c>
      <c r="AE223" s="66">
        <v>14141.816000000001</v>
      </c>
      <c r="AF223" s="8">
        <f t="shared" si="1651"/>
        <v>20073.328929691277</v>
      </c>
      <c r="AG223" s="6">
        <v>0</v>
      </c>
      <c r="AH223" s="5">
        <v>0</v>
      </c>
      <c r="AI223" s="8">
        <f t="shared" si="1651"/>
        <v>0</v>
      </c>
      <c r="AJ223" s="6">
        <v>0</v>
      </c>
      <c r="AK223" s="5">
        <v>0</v>
      </c>
      <c r="AL223" s="8">
        <f t="shared" si="1651"/>
        <v>0</v>
      </c>
      <c r="AM223" s="6">
        <v>0</v>
      </c>
      <c r="AN223" s="5">
        <v>0</v>
      </c>
      <c r="AO223" s="8">
        <f t="shared" si="1651"/>
        <v>0</v>
      </c>
      <c r="AP223" s="6">
        <v>0</v>
      </c>
      <c r="AQ223" s="5">
        <v>0</v>
      </c>
      <c r="AR223" s="8">
        <f t="shared" si="1651"/>
        <v>0</v>
      </c>
      <c r="AS223" s="6">
        <v>0</v>
      </c>
      <c r="AT223" s="5">
        <v>0</v>
      </c>
      <c r="AU223" s="8">
        <f t="shared" si="1651"/>
        <v>0</v>
      </c>
      <c r="AV223" s="6">
        <v>0</v>
      </c>
      <c r="AW223" s="5">
        <v>0</v>
      </c>
      <c r="AX223" s="8">
        <f t="shared" si="1651"/>
        <v>0</v>
      </c>
      <c r="AY223" s="6">
        <v>0</v>
      </c>
      <c r="AZ223" s="5">
        <v>0</v>
      </c>
      <c r="BA223" s="8">
        <f t="shared" si="1651"/>
        <v>0</v>
      </c>
      <c r="BB223" s="6">
        <v>0</v>
      </c>
      <c r="BC223" s="5">
        <v>0</v>
      </c>
      <c r="BD223" s="8">
        <f t="shared" si="1631"/>
        <v>0</v>
      </c>
      <c r="BE223" s="6">
        <v>0</v>
      </c>
      <c r="BF223" s="5">
        <v>0</v>
      </c>
      <c r="BG223" s="8">
        <f t="shared" si="1651"/>
        <v>0</v>
      </c>
      <c r="BH223" s="6">
        <v>0</v>
      </c>
      <c r="BI223" s="5">
        <v>0</v>
      </c>
      <c r="BJ223" s="8">
        <f t="shared" si="1651"/>
        <v>0</v>
      </c>
      <c r="BK223" s="6">
        <v>0</v>
      </c>
      <c r="BL223" s="5">
        <v>0</v>
      </c>
      <c r="BM223" s="8">
        <f t="shared" si="1632"/>
        <v>0</v>
      </c>
      <c r="BN223" s="6">
        <v>0</v>
      </c>
      <c r="BO223" s="5">
        <v>0</v>
      </c>
      <c r="BP223" s="8">
        <f t="shared" si="1651"/>
        <v>0</v>
      </c>
      <c r="BQ223" s="6">
        <v>0</v>
      </c>
      <c r="BR223" s="5">
        <v>0</v>
      </c>
      <c r="BS223" s="8">
        <f t="shared" si="1651"/>
        <v>0</v>
      </c>
      <c r="BT223" s="7">
        <v>1.1039300000000001</v>
      </c>
      <c r="BU223" s="66">
        <v>29.044</v>
      </c>
      <c r="BV223" s="8">
        <f t="shared" si="1651"/>
        <v>26309.63919813756</v>
      </c>
      <c r="BW223" s="6">
        <v>0</v>
      </c>
      <c r="BX223" s="5">
        <v>0</v>
      </c>
      <c r="BY223" s="8">
        <f t="shared" si="1634"/>
        <v>0</v>
      </c>
      <c r="BZ223" s="6">
        <v>0</v>
      </c>
      <c r="CA223" s="5">
        <v>0</v>
      </c>
      <c r="CB223" s="8">
        <f t="shared" si="1652"/>
        <v>0</v>
      </c>
      <c r="CC223" s="6">
        <v>0</v>
      </c>
      <c r="CD223" s="5">
        <v>0</v>
      </c>
      <c r="CE223" s="8">
        <f t="shared" si="1652"/>
        <v>0</v>
      </c>
      <c r="CF223" s="6">
        <v>0</v>
      </c>
      <c r="CG223" s="5">
        <v>0</v>
      </c>
      <c r="CH223" s="8">
        <f t="shared" si="1652"/>
        <v>0</v>
      </c>
      <c r="CI223" s="6">
        <v>0</v>
      </c>
      <c r="CJ223" s="5">
        <v>0</v>
      </c>
      <c r="CK223" s="8">
        <f t="shared" si="1652"/>
        <v>0</v>
      </c>
      <c r="CL223" s="6">
        <v>0</v>
      </c>
      <c r="CM223" s="5">
        <v>0</v>
      </c>
      <c r="CN223" s="8">
        <f t="shared" si="1652"/>
        <v>0</v>
      </c>
      <c r="CO223" s="6">
        <v>0</v>
      </c>
      <c r="CP223" s="5">
        <v>0</v>
      </c>
      <c r="CQ223" s="8">
        <f t="shared" si="1652"/>
        <v>0</v>
      </c>
      <c r="CR223" s="6">
        <v>0</v>
      </c>
      <c r="CS223" s="5">
        <v>0</v>
      </c>
      <c r="CT223" s="8">
        <f t="shared" si="1652"/>
        <v>0</v>
      </c>
      <c r="CU223" s="6">
        <v>0</v>
      </c>
      <c r="CV223" s="5">
        <v>0</v>
      </c>
      <c r="CW223" s="8">
        <f t="shared" si="1652"/>
        <v>0</v>
      </c>
      <c r="CX223" s="6">
        <v>0</v>
      </c>
      <c r="CY223" s="5">
        <v>0</v>
      </c>
      <c r="CZ223" s="8">
        <f t="shared" si="1652"/>
        <v>0</v>
      </c>
      <c r="DA223" s="6">
        <v>0</v>
      </c>
      <c r="DB223" s="5">
        <v>0</v>
      </c>
      <c r="DC223" s="8">
        <f t="shared" si="1652"/>
        <v>0</v>
      </c>
      <c r="DD223" s="6">
        <v>0</v>
      </c>
      <c r="DE223" s="5">
        <v>0</v>
      </c>
      <c r="DF223" s="8">
        <f t="shared" si="1652"/>
        <v>0</v>
      </c>
      <c r="DG223" s="6">
        <v>0</v>
      </c>
      <c r="DH223" s="5">
        <v>0</v>
      </c>
      <c r="DI223" s="8">
        <f t="shared" si="1652"/>
        <v>0</v>
      </c>
      <c r="DJ223" s="6">
        <v>0</v>
      </c>
      <c r="DK223" s="5">
        <v>0</v>
      </c>
      <c r="DL223" s="8">
        <f t="shared" si="1652"/>
        <v>0</v>
      </c>
      <c r="DM223" s="6">
        <v>0</v>
      </c>
      <c r="DN223" s="5">
        <v>0</v>
      </c>
      <c r="DO223" s="8">
        <f t="shared" si="1652"/>
        <v>0</v>
      </c>
      <c r="DP223" s="6">
        <v>0</v>
      </c>
      <c r="DQ223" s="5">
        <v>0</v>
      </c>
      <c r="DR223" s="8">
        <f t="shared" si="1652"/>
        <v>0</v>
      </c>
      <c r="DS223" s="6">
        <v>0</v>
      </c>
      <c r="DT223" s="5">
        <v>0</v>
      </c>
      <c r="DU223" s="8">
        <f t="shared" si="1652"/>
        <v>0</v>
      </c>
      <c r="DV223" s="6">
        <v>0</v>
      </c>
      <c r="DW223" s="5">
        <v>0</v>
      </c>
      <c r="DX223" s="8">
        <f t="shared" si="1652"/>
        <v>0</v>
      </c>
      <c r="DY223" s="7">
        <v>3.0478800000000001</v>
      </c>
      <c r="DZ223" s="66">
        <v>78.744</v>
      </c>
      <c r="EA223" s="8">
        <f t="shared" si="1652"/>
        <v>25835.662821370915</v>
      </c>
      <c r="EB223" s="6">
        <v>0</v>
      </c>
      <c r="EC223" s="5">
        <v>0</v>
      </c>
      <c r="ED223" s="8">
        <f t="shared" si="1652"/>
        <v>0</v>
      </c>
      <c r="EE223" s="7">
        <v>0.68240000000000001</v>
      </c>
      <c r="EF223" s="66">
        <v>18.416</v>
      </c>
      <c r="EG223" s="8">
        <f t="shared" si="1652"/>
        <v>26987.104337631888</v>
      </c>
      <c r="EH223" s="6">
        <v>0</v>
      </c>
      <c r="EI223" s="5">
        <v>0</v>
      </c>
      <c r="EJ223" s="8">
        <f t="shared" si="1652"/>
        <v>0</v>
      </c>
      <c r="EK223" s="6">
        <v>0</v>
      </c>
      <c r="EL223" s="5">
        <v>0</v>
      </c>
      <c r="EM223" s="8">
        <f t="shared" si="1652"/>
        <v>0</v>
      </c>
      <c r="EN223" s="6">
        <v>0</v>
      </c>
      <c r="EO223" s="5">
        <v>0</v>
      </c>
      <c r="EP223" s="8">
        <f t="shared" si="1653"/>
        <v>0</v>
      </c>
      <c r="EQ223" s="6">
        <v>0</v>
      </c>
      <c r="ER223" s="5">
        <v>0</v>
      </c>
      <c r="ES223" s="8">
        <f t="shared" si="1654"/>
        <v>0</v>
      </c>
      <c r="ET223" s="7">
        <v>0.55000000000000004</v>
      </c>
      <c r="EU223" s="66">
        <v>1.2729999999999999</v>
      </c>
      <c r="EV223" s="8">
        <f t="shared" si="1654"/>
        <v>2314.545454545454</v>
      </c>
      <c r="EW223" s="6">
        <v>0</v>
      </c>
      <c r="EX223" s="5">
        <v>0</v>
      </c>
      <c r="EY223" s="8">
        <f t="shared" si="1654"/>
        <v>0</v>
      </c>
      <c r="EZ223" s="7">
        <v>151.72800000000001</v>
      </c>
      <c r="FA223" s="66">
        <v>2968.692</v>
      </c>
      <c r="FB223" s="8">
        <f t="shared" si="1654"/>
        <v>19565.881050300537</v>
      </c>
      <c r="FC223" s="7">
        <v>215.32892000000001</v>
      </c>
      <c r="FD223" s="66">
        <v>4172.9790000000003</v>
      </c>
      <c r="FE223" s="8">
        <f t="shared" si="1654"/>
        <v>19379.556633637505</v>
      </c>
      <c r="FF223" s="6">
        <v>0</v>
      </c>
      <c r="FG223" s="5">
        <v>0</v>
      </c>
      <c r="FH223" s="8">
        <f t="shared" si="1654"/>
        <v>0</v>
      </c>
      <c r="FI223" s="6">
        <v>0</v>
      </c>
      <c r="FJ223" s="5">
        <v>0</v>
      </c>
      <c r="FK223" s="8">
        <f t="shared" si="1654"/>
        <v>0</v>
      </c>
      <c r="FL223" s="6">
        <v>0</v>
      </c>
      <c r="FM223" s="5">
        <v>0</v>
      </c>
      <c r="FN223" s="8">
        <f t="shared" si="1654"/>
        <v>0</v>
      </c>
      <c r="FO223" s="6">
        <v>0</v>
      </c>
      <c r="FP223" s="5">
        <v>0</v>
      </c>
      <c r="FQ223" s="8">
        <f t="shared" si="1654"/>
        <v>0</v>
      </c>
      <c r="FR223" s="6">
        <v>0</v>
      </c>
      <c r="FS223" s="5">
        <v>0</v>
      </c>
      <c r="FT223" s="8">
        <f t="shared" si="1654"/>
        <v>0</v>
      </c>
      <c r="FU223" s="6">
        <v>0</v>
      </c>
      <c r="FV223" s="5">
        <v>0</v>
      </c>
      <c r="FW223" s="8">
        <f t="shared" si="1654"/>
        <v>0</v>
      </c>
      <c r="FX223" s="6">
        <v>0</v>
      </c>
      <c r="FY223" s="5">
        <v>0</v>
      </c>
      <c r="FZ223" s="8">
        <f t="shared" si="1654"/>
        <v>0</v>
      </c>
      <c r="GA223" s="6">
        <v>0</v>
      </c>
      <c r="GB223" s="5">
        <v>0</v>
      </c>
      <c r="GC223" s="8">
        <f t="shared" si="1654"/>
        <v>0</v>
      </c>
      <c r="GD223" s="6">
        <v>0</v>
      </c>
      <c r="GE223" s="5">
        <v>0</v>
      </c>
      <c r="GF223" s="8">
        <f t="shared" si="1654"/>
        <v>0</v>
      </c>
      <c r="GG223" s="6">
        <v>0</v>
      </c>
      <c r="GH223" s="5">
        <v>0</v>
      </c>
      <c r="GI223" s="8">
        <f t="shared" si="1654"/>
        <v>0</v>
      </c>
      <c r="GJ223" s="6">
        <v>0</v>
      </c>
      <c r="GK223" s="5">
        <v>0</v>
      </c>
      <c r="GL223" s="8">
        <f t="shared" si="1654"/>
        <v>0</v>
      </c>
      <c r="GM223" s="6">
        <v>0</v>
      </c>
      <c r="GN223" s="5">
        <v>0</v>
      </c>
      <c r="GO223" s="8">
        <f t="shared" si="1654"/>
        <v>0</v>
      </c>
      <c r="GP223" s="6">
        <v>0</v>
      </c>
      <c r="GQ223" s="5">
        <v>0</v>
      </c>
      <c r="GR223" s="8">
        <f t="shared" si="1654"/>
        <v>0</v>
      </c>
      <c r="GS223" s="6">
        <v>0</v>
      </c>
      <c r="GT223" s="5">
        <v>0</v>
      </c>
      <c r="GU223" s="8">
        <f t="shared" si="1654"/>
        <v>0</v>
      </c>
      <c r="GV223" s="6">
        <v>0</v>
      </c>
      <c r="GW223" s="5">
        <v>0</v>
      </c>
      <c r="GX223" s="8">
        <f t="shared" si="1654"/>
        <v>0</v>
      </c>
      <c r="GY223" s="6">
        <v>0</v>
      </c>
      <c r="GZ223" s="5">
        <v>0</v>
      </c>
      <c r="HA223" s="8">
        <f t="shared" si="1654"/>
        <v>0</v>
      </c>
      <c r="HB223" s="6">
        <v>0</v>
      </c>
      <c r="HC223" s="5">
        <v>0</v>
      </c>
      <c r="HD223" s="8">
        <f t="shared" si="1654"/>
        <v>0</v>
      </c>
      <c r="HE223" s="6">
        <v>0</v>
      </c>
      <c r="HF223" s="5">
        <v>0</v>
      </c>
      <c r="HG223" s="8">
        <f t="shared" si="1655"/>
        <v>0</v>
      </c>
      <c r="HH223" s="6">
        <v>0</v>
      </c>
      <c r="HI223" s="5">
        <v>0</v>
      </c>
      <c r="HJ223" s="8">
        <f t="shared" si="1655"/>
        <v>0</v>
      </c>
      <c r="HK223" s="7">
        <v>16</v>
      </c>
      <c r="HL223" s="66">
        <v>438.39</v>
      </c>
      <c r="HM223" s="8">
        <f t="shared" si="1655"/>
        <v>27399.375</v>
      </c>
      <c r="HN223" s="6">
        <v>0</v>
      </c>
      <c r="HO223" s="5">
        <v>0</v>
      </c>
      <c r="HP223" s="8">
        <f t="shared" si="1655"/>
        <v>0</v>
      </c>
      <c r="HQ223" s="6">
        <v>0</v>
      </c>
      <c r="HR223" s="5">
        <v>0</v>
      </c>
      <c r="HS223" s="8">
        <f t="shared" si="1655"/>
        <v>0</v>
      </c>
      <c r="HT223" s="6">
        <v>0</v>
      </c>
      <c r="HU223" s="5">
        <v>0</v>
      </c>
      <c r="HV223" s="8">
        <f t="shared" si="1655"/>
        <v>0</v>
      </c>
      <c r="HW223" s="6">
        <v>0</v>
      </c>
      <c r="HX223" s="5">
        <v>0</v>
      </c>
      <c r="HY223" s="8">
        <f t="shared" si="1655"/>
        <v>0</v>
      </c>
      <c r="HZ223" s="6">
        <v>0</v>
      </c>
      <c r="IA223" s="5">
        <v>0</v>
      </c>
      <c r="IB223" s="8">
        <f t="shared" si="1655"/>
        <v>0</v>
      </c>
      <c r="IC223" s="7">
        <v>8.0000000000000002E-3</v>
      </c>
      <c r="ID223" s="66">
        <v>0.72899999999999998</v>
      </c>
      <c r="IE223" s="8">
        <f t="shared" si="1655"/>
        <v>91125</v>
      </c>
      <c r="IF223" s="6">
        <v>0</v>
      </c>
      <c r="IG223" s="5">
        <v>0</v>
      </c>
      <c r="IH223" s="8">
        <f t="shared" si="1655"/>
        <v>0</v>
      </c>
      <c r="II223" s="6">
        <v>0</v>
      </c>
      <c r="IJ223" s="5">
        <v>0</v>
      </c>
      <c r="IK223" s="8">
        <f t="shared" si="1655"/>
        <v>0</v>
      </c>
      <c r="IL223" s="6">
        <v>0</v>
      </c>
      <c r="IM223" s="5">
        <v>0</v>
      </c>
      <c r="IN223" s="8">
        <f t="shared" si="1655"/>
        <v>0</v>
      </c>
      <c r="IO223" s="6">
        <v>0</v>
      </c>
      <c r="IP223" s="5">
        <v>0</v>
      </c>
      <c r="IQ223" s="8">
        <f t="shared" si="1655"/>
        <v>0</v>
      </c>
      <c r="IR223" s="6">
        <v>0</v>
      </c>
      <c r="IS223" s="5">
        <v>0</v>
      </c>
      <c r="IT223" s="8">
        <f t="shared" si="1655"/>
        <v>0</v>
      </c>
      <c r="IU223" s="7">
        <v>0.14793999999999999</v>
      </c>
      <c r="IV223" s="66">
        <v>6.1820000000000004</v>
      </c>
      <c r="IW223" s="8">
        <f t="shared" si="1655"/>
        <v>41787.211031499261</v>
      </c>
      <c r="IX223" s="7">
        <v>28.713000000000001</v>
      </c>
      <c r="IY223" s="66">
        <v>251.32400000000001</v>
      </c>
      <c r="IZ223" s="8">
        <f t="shared" si="1655"/>
        <v>8752.9690384146543</v>
      </c>
      <c r="JA223" s="6">
        <f t="shared" si="1656"/>
        <v>1121.81783</v>
      </c>
      <c r="JB223" s="8">
        <f t="shared" si="1657"/>
        <v>22107.589</v>
      </c>
    </row>
    <row r="224" spans="1:262" ht="15" customHeight="1" x14ac:dyDescent="0.3">
      <c r="A224" s="53">
        <v>2020</v>
      </c>
      <c r="B224" s="8" t="s">
        <v>12</v>
      </c>
      <c r="C224" s="6">
        <v>0</v>
      </c>
      <c r="D224" s="5">
        <v>0</v>
      </c>
      <c r="E224" s="8">
        <f t="shared" si="1651"/>
        <v>0</v>
      </c>
      <c r="F224" s="6">
        <v>0</v>
      </c>
      <c r="G224" s="5">
        <v>0</v>
      </c>
      <c r="H224" s="8">
        <f t="shared" si="1651"/>
        <v>0</v>
      </c>
      <c r="I224" s="6">
        <v>0</v>
      </c>
      <c r="J224" s="5">
        <v>0</v>
      </c>
      <c r="K224" s="8">
        <f t="shared" si="1651"/>
        <v>0</v>
      </c>
      <c r="L224" s="6">
        <v>0</v>
      </c>
      <c r="M224" s="5">
        <v>0</v>
      </c>
      <c r="N224" s="8">
        <f t="shared" si="1651"/>
        <v>0</v>
      </c>
      <c r="O224" s="6">
        <v>0</v>
      </c>
      <c r="P224" s="5">
        <v>0</v>
      </c>
      <c r="Q224" s="8">
        <f t="shared" si="1651"/>
        <v>0</v>
      </c>
      <c r="R224" s="6">
        <v>0</v>
      </c>
      <c r="S224" s="5">
        <v>0</v>
      </c>
      <c r="T224" s="8">
        <f t="shared" si="1651"/>
        <v>0</v>
      </c>
      <c r="U224" s="6">
        <v>0</v>
      </c>
      <c r="V224" s="5">
        <v>0</v>
      </c>
      <c r="W224" s="8">
        <f t="shared" si="1651"/>
        <v>0</v>
      </c>
      <c r="X224" s="6">
        <v>0</v>
      </c>
      <c r="Y224" s="5">
        <v>0</v>
      </c>
      <c r="Z224" s="8">
        <f t="shared" si="1651"/>
        <v>0</v>
      </c>
      <c r="AA224" s="6">
        <v>0</v>
      </c>
      <c r="AB224" s="5">
        <v>0</v>
      </c>
      <c r="AC224" s="8">
        <f t="shared" si="1651"/>
        <v>0</v>
      </c>
      <c r="AD224" s="67">
        <v>175.6925</v>
      </c>
      <c r="AE224" s="5">
        <v>3676.373</v>
      </c>
      <c r="AF224" s="8">
        <f t="shared" si="1651"/>
        <v>20925.042332484314</v>
      </c>
      <c r="AG224" s="6">
        <v>0</v>
      </c>
      <c r="AH224" s="5">
        <v>0</v>
      </c>
      <c r="AI224" s="8">
        <f t="shared" si="1651"/>
        <v>0</v>
      </c>
      <c r="AJ224" s="6">
        <v>0</v>
      </c>
      <c r="AK224" s="5">
        <v>0</v>
      </c>
      <c r="AL224" s="8">
        <f t="shared" si="1651"/>
        <v>0</v>
      </c>
      <c r="AM224" s="6">
        <v>0</v>
      </c>
      <c r="AN224" s="5">
        <v>0</v>
      </c>
      <c r="AO224" s="8">
        <f t="shared" si="1651"/>
        <v>0</v>
      </c>
      <c r="AP224" s="6">
        <v>0</v>
      </c>
      <c r="AQ224" s="5">
        <v>0</v>
      </c>
      <c r="AR224" s="8">
        <f t="shared" si="1651"/>
        <v>0</v>
      </c>
      <c r="AS224" s="6">
        <v>0</v>
      </c>
      <c r="AT224" s="5">
        <v>0</v>
      </c>
      <c r="AU224" s="8">
        <f t="shared" si="1651"/>
        <v>0</v>
      </c>
      <c r="AV224" s="6">
        <v>0</v>
      </c>
      <c r="AW224" s="5">
        <v>0</v>
      </c>
      <c r="AX224" s="8">
        <f t="shared" si="1651"/>
        <v>0</v>
      </c>
      <c r="AY224" s="6">
        <v>0</v>
      </c>
      <c r="AZ224" s="5">
        <v>0</v>
      </c>
      <c r="BA224" s="8">
        <f t="shared" si="1651"/>
        <v>0</v>
      </c>
      <c r="BB224" s="6">
        <v>0</v>
      </c>
      <c r="BC224" s="5">
        <v>0</v>
      </c>
      <c r="BD224" s="8">
        <f t="shared" si="1631"/>
        <v>0</v>
      </c>
      <c r="BE224" s="6">
        <v>0</v>
      </c>
      <c r="BF224" s="5">
        <v>0</v>
      </c>
      <c r="BG224" s="8">
        <f t="shared" si="1651"/>
        <v>0</v>
      </c>
      <c r="BH224" s="6">
        <v>0</v>
      </c>
      <c r="BI224" s="5">
        <v>0</v>
      </c>
      <c r="BJ224" s="8">
        <f t="shared" si="1651"/>
        <v>0</v>
      </c>
      <c r="BK224" s="6">
        <v>0</v>
      </c>
      <c r="BL224" s="5">
        <v>0</v>
      </c>
      <c r="BM224" s="8">
        <f t="shared" si="1632"/>
        <v>0</v>
      </c>
      <c r="BN224" s="6">
        <v>0</v>
      </c>
      <c r="BO224" s="5">
        <v>0</v>
      </c>
      <c r="BP224" s="8">
        <f t="shared" si="1651"/>
        <v>0</v>
      </c>
      <c r="BQ224" s="6">
        <v>0</v>
      </c>
      <c r="BR224" s="5">
        <v>0</v>
      </c>
      <c r="BS224" s="8">
        <f t="shared" si="1651"/>
        <v>0</v>
      </c>
      <c r="BT224" s="67">
        <v>0.94595000000000007</v>
      </c>
      <c r="BU224" s="5">
        <v>25.582999999999998</v>
      </c>
      <c r="BV224" s="8">
        <f t="shared" si="1651"/>
        <v>27044.769808129393</v>
      </c>
      <c r="BW224" s="6">
        <v>0</v>
      </c>
      <c r="BX224" s="5">
        <v>0</v>
      </c>
      <c r="BY224" s="8">
        <f t="shared" si="1634"/>
        <v>0</v>
      </c>
      <c r="BZ224" s="6">
        <v>0</v>
      </c>
      <c r="CA224" s="5">
        <v>0</v>
      </c>
      <c r="CB224" s="8">
        <f t="shared" si="1652"/>
        <v>0</v>
      </c>
      <c r="CC224" s="6">
        <v>0</v>
      </c>
      <c r="CD224" s="5">
        <v>0</v>
      </c>
      <c r="CE224" s="8">
        <f t="shared" si="1652"/>
        <v>0</v>
      </c>
      <c r="CF224" s="6">
        <v>0</v>
      </c>
      <c r="CG224" s="5">
        <v>0</v>
      </c>
      <c r="CH224" s="8">
        <f t="shared" si="1652"/>
        <v>0</v>
      </c>
      <c r="CI224" s="6">
        <v>0</v>
      </c>
      <c r="CJ224" s="5">
        <v>0</v>
      </c>
      <c r="CK224" s="8">
        <f t="shared" si="1652"/>
        <v>0</v>
      </c>
      <c r="CL224" s="6">
        <v>0</v>
      </c>
      <c r="CM224" s="5">
        <v>0</v>
      </c>
      <c r="CN224" s="8">
        <f t="shared" si="1652"/>
        <v>0</v>
      </c>
      <c r="CO224" s="67">
        <v>0.06</v>
      </c>
      <c r="CP224" s="5">
        <v>1.6479999999999999</v>
      </c>
      <c r="CQ224" s="8">
        <f t="shared" si="1652"/>
        <v>27466.666666666664</v>
      </c>
      <c r="CR224" s="6">
        <v>0</v>
      </c>
      <c r="CS224" s="5">
        <v>0</v>
      </c>
      <c r="CT224" s="8">
        <f t="shared" si="1652"/>
        <v>0</v>
      </c>
      <c r="CU224" s="6">
        <v>0</v>
      </c>
      <c r="CV224" s="5">
        <v>0</v>
      </c>
      <c r="CW224" s="8">
        <f t="shared" si="1652"/>
        <v>0</v>
      </c>
      <c r="CX224" s="6">
        <v>0</v>
      </c>
      <c r="CY224" s="5">
        <v>0</v>
      </c>
      <c r="CZ224" s="8">
        <f t="shared" si="1652"/>
        <v>0</v>
      </c>
      <c r="DA224" s="6">
        <v>0</v>
      </c>
      <c r="DB224" s="5">
        <v>0</v>
      </c>
      <c r="DC224" s="8">
        <f t="shared" si="1652"/>
        <v>0</v>
      </c>
      <c r="DD224" s="6">
        <v>0</v>
      </c>
      <c r="DE224" s="5">
        <v>0</v>
      </c>
      <c r="DF224" s="8">
        <f t="shared" si="1652"/>
        <v>0</v>
      </c>
      <c r="DG224" s="6">
        <v>0</v>
      </c>
      <c r="DH224" s="5">
        <v>0</v>
      </c>
      <c r="DI224" s="8">
        <f t="shared" si="1652"/>
        <v>0</v>
      </c>
      <c r="DJ224" s="6">
        <v>0</v>
      </c>
      <c r="DK224" s="5">
        <v>0</v>
      </c>
      <c r="DL224" s="8">
        <f t="shared" si="1652"/>
        <v>0</v>
      </c>
      <c r="DM224" s="6">
        <v>0</v>
      </c>
      <c r="DN224" s="5">
        <v>0</v>
      </c>
      <c r="DO224" s="8">
        <f t="shared" si="1652"/>
        <v>0</v>
      </c>
      <c r="DP224" s="6">
        <v>0</v>
      </c>
      <c r="DQ224" s="5">
        <v>0</v>
      </c>
      <c r="DR224" s="8">
        <f t="shared" si="1652"/>
        <v>0</v>
      </c>
      <c r="DS224" s="6">
        <v>0</v>
      </c>
      <c r="DT224" s="5">
        <v>0</v>
      </c>
      <c r="DU224" s="8">
        <f t="shared" si="1652"/>
        <v>0</v>
      </c>
      <c r="DV224" s="6">
        <v>0</v>
      </c>
      <c r="DW224" s="5">
        <v>0</v>
      </c>
      <c r="DX224" s="8">
        <f t="shared" si="1652"/>
        <v>0</v>
      </c>
      <c r="DY224" s="67">
        <v>6.4611700000000001</v>
      </c>
      <c r="DZ224" s="5">
        <v>189.25700000000001</v>
      </c>
      <c r="EA224" s="8">
        <f t="shared" si="1652"/>
        <v>29291.444119253942</v>
      </c>
      <c r="EB224" s="6">
        <v>0</v>
      </c>
      <c r="EC224" s="5">
        <v>0</v>
      </c>
      <c r="ED224" s="8">
        <f t="shared" si="1652"/>
        <v>0</v>
      </c>
      <c r="EE224" s="67">
        <v>1.214</v>
      </c>
      <c r="EF224" s="5">
        <v>38.875</v>
      </c>
      <c r="EG224" s="8">
        <f t="shared" si="1652"/>
        <v>32022.240527182865</v>
      </c>
      <c r="EH224" s="6">
        <v>0</v>
      </c>
      <c r="EI224" s="5">
        <v>0</v>
      </c>
      <c r="EJ224" s="8">
        <f t="shared" si="1652"/>
        <v>0</v>
      </c>
      <c r="EK224" s="6">
        <v>0</v>
      </c>
      <c r="EL224" s="5">
        <v>0</v>
      </c>
      <c r="EM224" s="8">
        <f t="shared" si="1652"/>
        <v>0</v>
      </c>
      <c r="EN224" s="6">
        <v>0</v>
      </c>
      <c r="EO224" s="5">
        <v>0</v>
      </c>
      <c r="EP224" s="8">
        <f t="shared" si="1653"/>
        <v>0</v>
      </c>
      <c r="EQ224" s="6">
        <v>0</v>
      </c>
      <c r="ER224" s="5">
        <v>0</v>
      </c>
      <c r="ES224" s="8">
        <f t="shared" si="1654"/>
        <v>0</v>
      </c>
      <c r="ET224" s="6">
        <v>0</v>
      </c>
      <c r="EU224" s="5">
        <v>0</v>
      </c>
      <c r="EV224" s="8">
        <f t="shared" si="1654"/>
        <v>0</v>
      </c>
      <c r="EW224" s="6">
        <v>0</v>
      </c>
      <c r="EX224" s="5">
        <v>0</v>
      </c>
      <c r="EY224" s="8">
        <f t="shared" si="1654"/>
        <v>0</v>
      </c>
      <c r="EZ224" s="67">
        <v>49.003</v>
      </c>
      <c r="FA224" s="5">
        <v>987.80899999999997</v>
      </c>
      <c r="FB224" s="8">
        <f t="shared" si="1654"/>
        <v>20158.133175519866</v>
      </c>
      <c r="FC224" s="67">
        <v>104.49314</v>
      </c>
      <c r="FD224" s="5">
        <v>2328.9160000000002</v>
      </c>
      <c r="FE224" s="8">
        <f t="shared" si="1654"/>
        <v>22287.740611488949</v>
      </c>
      <c r="FF224" s="6">
        <v>0</v>
      </c>
      <c r="FG224" s="5">
        <v>0</v>
      </c>
      <c r="FH224" s="8">
        <f t="shared" si="1654"/>
        <v>0</v>
      </c>
      <c r="FI224" s="6">
        <v>0</v>
      </c>
      <c r="FJ224" s="5">
        <v>0</v>
      </c>
      <c r="FK224" s="8">
        <f t="shared" si="1654"/>
        <v>0</v>
      </c>
      <c r="FL224" s="6">
        <v>0</v>
      </c>
      <c r="FM224" s="5">
        <v>0</v>
      </c>
      <c r="FN224" s="8">
        <f t="shared" si="1654"/>
        <v>0</v>
      </c>
      <c r="FO224" s="6">
        <v>0</v>
      </c>
      <c r="FP224" s="5">
        <v>0</v>
      </c>
      <c r="FQ224" s="8">
        <f t="shared" si="1654"/>
        <v>0</v>
      </c>
      <c r="FR224" s="6">
        <v>0</v>
      </c>
      <c r="FS224" s="5">
        <v>0</v>
      </c>
      <c r="FT224" s="8">
        <f t="shared" si="1654"/>
        <v>0</v>
      </c>
      <c r="FU224" s="6">
        <v>0</v>
      </c>
      <c r="FV224" s="5">
        <v>0</v>
      </c>
      <c r="FW224" s="8">
        <f t="shared" si="1654"/>
        <v>0</v>
      </c>
      <c r="FX224" s="6">
        <v>0</v>
      </c>
      <c r="FY224" s="5">
        <v>0</v>
      </c>
      <c r="FZ224" s="8">
        <f t="shared" si="1654"/>
        <v>0</v>
      </c>
      <c r="GA224" s="6">
        <v>0</v>
      </c>
      <c r="GB224" s="5">
        <v>0</v>
      </c>
      <c r="GC224" s="8">
        <f t="shared" si="1654"/>
        <v>0</v>
      </c>
      <c r="GD224" s="6">
        <v>0</v>
      </c>
      <c r="GE224" s="5">
        <v>0</v>
      </c>
      <c r="GF224" s="8">
        <f t="shared" si="1654"/>
        <v>0</v>
      </c>
      <c r="GG224" s="6">
        <v>0</v>
      </c>
      <c r="GH224" s="5">
        <v>0</v>
      </c>
      <c r="GI224" s="8">
        <f t="shared" si="1654"/>
        <v>0</v>
      </c>
      <c r="GJ224" s="6">
        <v>0</v>
      </c>
      <c r="GK224" s="5">
        <v>0</v>
      </c>
      <c r="GL224" s="8">
        <f t="shared" si="1654"/>
        <v>0</v>
      </c>
      <c r="GM224" s="6">
        <v>0</v>
      </c>
      <c r="GN224" s="5">
        <v>0</v>
      </c>
      <c r="GO224" s="8">
        <f t="shared" si="1654"/>
        <v>0</v>
      </c>
      <c r="GP224" s="6">
        <v>0</v>
      </c>
      <c r="GQ224" s="5">
        <v>0</v>
      </c>
      <c r="GR224" s="8">
        <f t="shared" si="1654"/>
        <v>0</v>
      </c>
      <c r="GS224" s="6">
        <v>0</v>
      </c>
      <c r="GT224" s="5">
        <v>0</v>
      </c>
      <c r="GU224" s="8">
        <f t="shared" si="1654"/>
        <v>0</v>
      </c>
      <c r="GV224" s="67">
        <v>2.8340000000000001E-2</v>
      </c>
      <c r="GW224" s="5">
        <v>1.9319999999999999</v>
      </c>
      <c r="GX224" s="8">
        <f t="shared" si="1654"/>
        <v>68172.194777699362</v>
      </c>
      <c r="GY224" s="6">
        <v>0</v>
      </c>
      <c r="GZ224" s="5">
        <v>0</v>
      </c>
      <c r="HA224" s="8">
        <f t="shared" si="1654"/>
        <v>0</v>
      </c>
      <c r="HB224" s="6">
        <v>0</v>
      </c>
      <c r="HC224" s="5">
        <v>0</v>
      </c>
      <c r="HD224" s="8">
        <f t="shared" si="1654"/>
        <v>0</v>
      </c>
      <c r="HE224" s="6">
        <v>0</v>
      </c>
      <c r="HF224" s="5">
        <v>0</v>
      </c>
      <c r="HG224" s="8">
        <f t="shared" si="1655"/>
        <v>0</v>
      </c>
      <c r="HH224" s="6">
        <v>0</v>
      </c>
      <c r="HI224" s="5">
        <v>0</v>
      </c>
      <c r="HJ224" s="8">
        <f t="shared" si="1655"/>
        <v>0</v>
      </c>
      <c r="HK224" s="6">
        <v>0</v>
      </c>
      <c r="HL224" s="5">
        <v>0</v>
      </c>
      <c r="HM224" s="8">
        <f t="shared" si="1655"/>
        <v>0</v>
      </c>
      <c r="HN224" s="6">
        <v>0</v>
      </c>
      <c r="HO224" s="5">
        <v>0</v>
      </c>
      <c r="HP224" s="8">
        <f t="shared" si="1655"/>
        <v>0</v>
      </c>
      <c r="HQ224" s="6">
        <v>0</v>
      </c>
      <c r="HR224" s="5">
        <v>0</v>
      </c>
      <c r="HS224" s="8">
        <f t="shared" si="1655"/>
        <v>0</v>
      </c>
      <c r="HT224" s="6">
        <v>0</v>
      </c>
      <c r="HU224" s="5">
        <v>0</v>
      </c>
      <c r="HV224" s="8">
        <f t="shared" si="1655"/>
        <v>0</v>
      </c>
      <c r="HW224" s="6">
        <v>0</v>
      </c>
      <c r="HX224" s="5">
        <v>0</v>
      </c>
      <c r="HY224" s="8">
        <f t="shared" si="1655"/>
        <v>0</v>
      </c>
      <c r="HZ224" s="6">
        <v>0</v>
      </c>
      <c r="IA224" s="5">
        <v>0</v>
      </c>
      <c r="IB224" s="8">
        <f t="shared" si="1655"/>
        <v>0</v>
      </c>
      <c r="IC224" s="6">
        <v>0</v>
      </c>
      <c r="ID224" s="5">
        <v>0</v>
      </c>
      <c r="IE224" s="8">
        <f t="shared" si="1655"/>
        <v>0</v>
      </c>
      <c r="IF224" s="6">
        <v>0</v>
      </c>
      <c r="IG224" s="5">
        <v>0</v>
      </c>
      <c r="IH224" s="8">
        <f t="shared" si="1655"/>
        <v>0</v>
      </c>
      <c r="II224" s="6">
        <v>0</v>
      </c>
      <c r="IJ224" s="5">
        <v>0</v>
      </c>
      <c r="IK224" s="8">
        <f t="shared" si="1655"/>
        <v>0</v>
      </c>
      <c r="IL224" s="6">
        <v>0</v>
      </c>
      <c r="IM224" s="5">
        <v>0</v>
      </c>
      <c r="IN224" s="8">
        <f t="shared" si="1655"/>
        <v>0</v>
      </c>
      <c r="IO224" s="6">
        <v>0</v>
      </c>
      <c r="IP224" s="5">
        <v>0</v>
      </c>
      <c r="IQ224" s="8">
        <f t="shared" si="1655"/>
        <v>0</v>
      </c>
      <c r="IR224" s="6">
        <v>0</v>
      </c>
      <c r="IS224" s="5">
        <v>0</v>
      </c>
      <c r="IT224" s="8">
        <f t="shared" si="1655"/>
        <v>0</v>
      </c>
      <c r="IU224" s="67">
        <v>0.22847999999999999</v>
      </c>
      <c r="IV224" s="5">
        <v>13.909000000000001</v>
      </c>
      <c r="IW224" s="8">
        <f t="shared" si="1655"/>
        <v>60876.225490196084</v>
      </c>
      <c r="IX224" s="67">
        <v>7.2567700000000004</v>
      </c>
      <c r="IY224" s="5">
        <v>118.468</v>
      </c>
      <c r="IZ224" s="8">
        <f t="shared" si="1655"/>
        <v>16325.169462446791</v>
      </c>
      <c r="JA224" s="6">
        <f t="shared" si="1656"/>
        <v>345.38335000000001</v>
      </c>
      <c r="JB224" s="8">
        <f t="shared" si="1657"/>
        <v>7382.7699999999995</v>
      </c>
    </row>
    <row r="225" spans="1:262" ht="15" customHeight="1" x14ac:dyDescent="0.3">
      <c r="A225" s="53">
        <v>2020</v>
      </c>
      <c r="B225" s="54" t="s">
        <v>13</v>
      </c>
      <c r="C225" s="6">
        <v>0</v>
      </c>
      <c r="D225" s="5">
        <v>0</v>
      </c>
      <c r="E225" s="8">
        <f t="shared" si="1651"/>
        <v>0</v>
      </c>
      <c r="F225" s="6">
        <v>0</v>
      </c>
      <c r="G225" s="5">
        <v>0</v>
      </c>
      <c r="H225" s="8">
        <f t="shared" si="1651"/>
        <v>0</v>
      </c>
      <c r="I225" s="6">
        <v>0</v>
      </c>
      <c r="J225" s="5">
        <v>0</v>
      </c>
      <c r="K225" s="8">
        <f t="shared" si="1651"/>
        <v>0</v>
      </c>
      <c r="L225" s="6">
        <v>0</v>
      </c>
      <c r="M225" s="5">
        <v>0</v>
      </c>
      <c r="N225" s="8">
        <f t="shared" si="1651"/>
        <v>0</v>
      </c>
      <c r="O225" s="6">
        <v>0</v>
      </c>
      <c r="P225" s="5">
        <v>0</v>
      </c>
      <c r="Q225" s="8">
        <f t="shared" si="1651"/>
        <v>0</v>
      </c>
      <c r="R225" s="6">
        <v>0</v>
      </c>
      <c r="S225" s="5">
        <v>0</v>
      </c>
      <c r="T225" s="8">
        <f t="shared" si="1651"/>
        <v>0</v>
      </c>
      <c r="U225" s="6">
        <v>0</v>
      </c>
      <c r="V225" s="5">
        <v>0</v>
      </c>
      <c r="W225" s="8">
        <f t="shared" si="1651"/>
        <v>0</v>
      </c>
      <c r="X225" s="6">
        <v>0</v>
      </c>
      <c r="Y225" s="5">
        <v>0</v>
      </c>
      <c r="Z225" s="8">
        <f t="shared" si="1651"/>
        <v>0</v>
      </c>
      <c r="AA225" s="6">
        <v>0</v>
      </c>
      <c r="AB225" s="5">
        <v>0</v>
      </c>
      <c r="AC225" s="8">
        <f t="shared" si="1651"/>
        <v>0</v>
      </c>
      <c r="AD225" s="67">
        <v>57.305489999999999</v>
      </c>
      <c r="AE225" s="5">
        <v>1221.029</v>
      </c>
      <c r="AF225" s="8">
        <f t="shared" si="1651"/>
        <v>21307.365140757021</v>
      </c>
      <c r="AG225" s="6">
        <v>0</v>
      </c>
      <c r="AH225" s="5">
        <v>0</v>
      </c>
      <c r="AI225" s="8">
        <f t="shared" si="1651"/>
        <v>0</v>
      </c>
      <c r="AJ225" s="6">
        <v>0</v>
      </c>
      <c r="AK225" s="5">
        <v>0</v>
      </c>
      <c r="AL225" s="8">
        <f t="shared" si="1651"/>
        <v>0</v>
      </c>
      <c r="AM225" s="6">
        <v>0</v>
      </c>
      <c r="AN225" s="5">
        <v>0</v>
      </c>
      <c r="AO225" s="8">
        <f t="shared" si="1651"/>
        <v>0</v>
      </c>
      <c r="AP225" s="6">
        <v>0</v>
      </c>
      <c r="AQ225" s="5">
        <v>0</v>
      </c>
      <c r="AR225" s="8">
        <f t="shared" si="1651"/>
        <v>0</v>
      </c>
      <c r="AS225" s="6">
        <v>0</v>
      </c>
      <c r="AT225" s="5">
        <v>0</v>
      </c>
      <c r="AU225" s="8">
        <f t="shared" si="1651"/>
        <v>0</v>
      </c>
      <c r="AV225" s="6">
        <v>0</v>
      </c>
      <c r="AW225" s="5">
        <v>0</v>
      </c>
      <c r="AX225" s="8">
        <f t="shared" si="1651"/>
        <v>0</v>
      </c>
      <c r="AY225" s="6">
        <v>0</v>
      </c>
      <c r="AZ225" s="5">
        <v>0</v>
      </c>
      <c r="BA225" s="8">
        <f t="shared" si="1651"/>
        <v>0</v>
      </c>
      <c r="BB225" s="6">
        <v>0</v>
      </c>
      <c r="BC225" s="5">
        <v>0</v>
      </c>
      <c r="BD225" s="8">
        <f t="shared" si="1631"/>
        <v>0</v>
      </c>
      <c r="BE225" s="6">
        <v>0</v>
      </c>
      <c r="BF225" s="5">
        <v>0</v>
      </c>
      <c r="BG225" s="8">
        <f t="shared" si="1651"/>
        <v>0</v>
      </c>
      <c r="BH225" s="6">
        <v>0</v>
      </c>
      <c r="BI225" s="5">
        <v>0</v>
      </c>
      <c r="BJ225" s="8">
        <f t="shared" si="1651"/>
        <v>0</v>
      </c>
      <c r="BK225" s="6">
        <v>0</v>
      </c>
      <c r="BL225" s="5">
        <v>0</v>
      </c>
      <c r="BM225" s="8">
        <f t="shared" si="1632"/>
        <v>0</v>
      </c>
      <c r="BN225" s="6">
        <v>0</v>
      </c>
      <c r="BO225" s="5">
        <v>0</v>
      </c>
      <c r="BP225" s="8">
        <f t="shared" si="1651"/>
        <v>0</v>
      </c>
      <c r="BQ225" s="6">
        <v>0</v>
      </c>
      <c r="BR225" s="5">
        <v>0</v>
      </c>
      <c r="BS225" s="8">
        <f t="shared" si="1651"/>
        <v>0</v>
      </c>
      <c r="BT225" s="67">
        <v>0.996</v>
      </c>
      <c r="BU225" s="5">
        <v>27.221</v>
      </c>
      <c r="BV225" s="8">
        <f t="shared" si="1651"/>
        <v>27330.321285140562</v>
      </c>
      <c r="BW225" s="6">
        <v>0</v>
      </c>
      <c r="BX225" s="5">
        <v>0</v>
      </c>
      <c r="BY225" s="8">
        <f t="shared" si="1634"/>
        <v>0</v>
      </c>
      <c r="BZ225" s="6">
        <v>0</v>
      </c>
      <c r="CA225" s="5">
        <v>0</v>
      </c>
      <c r="CB225" s="8">
        <f t="shared" si="1652"/>
        <v>0</v>
      </c>
      <c r="CC225" s="6">
        <v>0</v>
      </c>
      <c r="CD225" s="5">
        <v>0</v>
      </c>
      <c r="CE225" s="8">
        <f t="shared" si="1652"/>
        <v>0</v>
      </c>
      <c r="CF225" s="6">
        <v>0</v>
      </c>
      <c r="CG225" s="5">
        <v>0</v>
      </c>
      <c r="CH225" s="8">
        <f t="shared" si="1652"/>
        <v>0</v>
      </c>
      <c r="CI225" s="6">
        <v>0</v>
      </c>
      <c r="CJ225" s="5">
        <v>0</v>
      </c>
      <c r="CK225" s="8">
        <f t="shared" si="1652"/>
        <v>0</v>
      </c>
      <c r="CL225" s="6">
        <v>0</v>
      </c>
      <c r="CM225" s="5">
        <v>0</v>
      </c>
      <c r="CN225" s="8">
        <f t="shared" si="1652"/>
        <v>0</v>
      </c>
      <c r="CO225" s="6">
        <v>0</v>
      </c>
      <c r="CP225" s="5">
        <v>0</v>
      </c>
      <c r="CQ225" s="8">
        <f t="shared" si="1652"/>
        <v>0</v>
      </c>
      <c r="CR225" s="6">
        <v>0</v>
      </c>
      <c r="CS225" s="5">
        <v>0</v>
      </c>
      <c r="CT225" s="8">
        <f t="shared" si="1652"/>
        <v>0</v>
      </c>
      <c r="CU225" s="6">
        <v>0</v>
      </c>
      <c r="CV225" s="5">
        <v>0</v>
      </c>
      <c r="CW225" s="8">
        <f t="shared" si="1652"/>
        <v>0</v>
      </c>
      <c r="CX225" s="6">
        <v>0</v>
      </c>
      <c r="CY225" s="5">
        <v>0</v>
      </c>
      <c r="CZ225" s="8">
        <f t="shared" si="1652"/>
        <v>0</v>
      </c>
      <c r="DA225" s="6">
        <v>0</v>
      </c>
      <c r="DB225" s="5">
        <v>0</v>
      </c>
      <c r="DC225" s="8">
        <f t="shared" si="1652"/>
        <v>0</v>
      </c>
      <c r="DD225" s="6">
        <v>0</v>
      </c>
      <c r="DE225" s="5">
        <v>0</v>
      </c>
      <c r="DF225" s="8">
        <f t="shared" si="1652"/>
        <v>0</v>
      </c>
      <c r="DG225" s="6">
        <v>0</v>
      </c>
      <c r="DH225" s="5">
        <v>0</v>
      </c>
      <c r="DI225" s="8">
        <f t="shared" si="1652"/>
        <v>0</v>
      </c>
      <c r="DJ225" s="6">
        <v>0</v>
      </c>
      <c r="DK225" s="5">
        <v>0</v>
      </c>
      <c r="DL225" s="8">
        <f t="shared" si="1652"/>
        <v>0</v>
      </c>
      <c r="DM225" s="6">
        <v>0</v>
      </c>
      <c r="DN225" s="5">
        <v>0</v>
      </c>
      <c r="DO225" s="8">
        <f t="shared" si="1652"/>
        <v>0</v>
      </c>
      <c r="DP225" s="6">
        <v>0</v>
      </c>
      <c r="DQ225" s="5">
        <v>0</v>
      </c>
      <c r="DR225" s="8">
        <f t="shared" si="1652"/>
        <v>0</v>
      </c>
      <c r="DS225" s="6">
        <v>0</v>
      </c>
      <c r="DT225" s="5">
        <v>0</v>
      </c>
      <c r="DU225" s="8">
        <f t="shared" si="1652"/>
        <v>0</v>
      </c>
      <c r="DV225" s="6">
        <v>0</v>
      </c>
      <c r="DW225" s="5">
        <v>0</v>
      </c>
      <c r="DX225" s="8">
        <f t="shared" si="1652"/>
        <v>0</v>
      </c>
      <c r="DY225" s="67">
        <v>54.970739999999999</v>
      </c>
      <c r="DZ225" s="5">
        <v>1099.4670000000001</v>
      </c>
      <c r="EA225" s="8">
        <f t="shared" si="1652"/>
        <v>20000.949596094215</v>
      </c>
      <c r="EB225" s="6">
        <v>0</v>
      </c>
      <c r="EC225" s="5">
        <v>0</v>
      </c>
      <c r="ED225" s="8">
        <f t="shared" si="1652"/>
        <v>0</v>
      </c>
      <c r="EE225" s="67">
        <v>14.561999999999999</v>
      </c>
      <c r="EF225" s="5">
        <v>256.45</v>
      </c>
      <c r="EG225" s="8">
        <f t="shared" si="1652"/>
        <v>17610.905095453923</v>
      </c>
      <c r="EH225" s="6">
        <v>0</v>
      </c>
      <c r="EI225" s="5">
        <v>0</v>
      </c>
      <c r="EJ225" s="8">
        <f t="shared" si="1652"/>
        <v>0</v>
      </c>
      <c r="EK225" s="6">
        <v>0</v>
      </c>
      <c r="EL225" s="5">
        <v>0</v>
      </c>
      <c r="EM225" s="8">
        <f t="shared" si="1652"/>
        <v>0</v>
      </c>
      <c r="EN225" s="6">
        <v>0</v>
      </c>
      <c r="EO225" s="5">
        <v>0</v>
      </c>
      <c r="EP225" s="8">
        <f t="shared" si="1653"/>
        <v>0</v>
      </c>
      <c r="EQ225" s="6">
        <v>0</v>
      </c>
      <c r="ER225" s="5">
        <v>0</v>
      </c>
      <c r="ES225" s="8">
        <f t="shared" si="1654"/>
        <v>0</v>
      </c>
      <c r="ET225" s="6">
        <v>0</v>
      </c>
      <c r="EU225" s="5">
        <v>0</v>
      </c>
      <c r="EV225" s="8">
        <f t="shared" si="1654"/>
        <v>0</v>
      </c>
      <c r="EW225" s="6">
        <v>0</v>
      </c>
      <c r="EX225" s="5">
        <v>0</v>
      </c>
      <c r="EY225" s="8">
        <f t="shared" si="1654"/>
        <v>0</v>
      </c>
      <c r="EZ225" s="67">
        <v>66.564149999999998</v>
      </c>
      <c r="FA225" s="5">
        <v>1343.336</v>
      </c>
      <c r="FB225" s="8">
        <f t="shared" si="1654"/>
        <v>20181.073445691112</v>
      </c>
      <c r="FC225" s="67">
        <v>66.867380000000011</v>
      </c>
      <c r="FD225" s="5">
        <v>1543.8720000000001</v>
      </c>
      <c r="FE225" s="8">
        <f t="shared" si="1654"/>
        <v>23088.567250578682</v>
      </c>
      <c r="FF225" s="6">
        <v>0</v>
      </c>
      <c r="FG225" s="5">
        <v>0</v>
      </c>
      <c r="FH225" s="8">
        <f t="shared" si="1654"/>
        <v>0</v>
      </c>
      <c r="FI225" s="6">
        <v>0</v>
      </c>
      <c r="FJ225" s="5">
        <v>0</v>
      </c>
      <c r="FK225" s="8">
        <f t="shared" si="1654"/>
        <v>0</v>
      </c>
      <c r="FL225" s="6">
        <v>0</v>
      </c>
      <c r="FM225" s="5">
        <v>0</v>
      </c>
      <c r="FN225" s="8">
        <f t="shared" si="1654"/>
        <v>0</v>
      </c>
      <c r="FO225" s="6">
        <v>0</v>
      </c>
      <c r="FP225" s="5">
        <v>0</v>
      </c>
      <c r="FQ225" s="8">
        <f t="shared" si="1654"/>
        <v>0</v>
      </c>
      <c r="FR225" s="6">
        <v>0</v>
      </c>
      <c r="FS225" s="5">
        <v>0</v>
      </c>
      <c r="FT225" s="8">
        <f t="shared" si="1654"/>
        <v>0</v>
      </c>
      <c r="FU225" s="6">
        <v>0</v>
      </c>
      <c r="FV225" s="5">
        <v>0</v>
      </c>
      <c r="FW225" s="8">
        <f t="shared" si="1654"/>
        <v>0</v>
      </c>
      <c r="FX225" s="6">
        <v>0</v>
      </c>
      <c r="FY225" s="5">
        <v>0</v>
      </c>
      <c r="FZ225" s="8">
        <f t="shared" si="1654"/>
        <v>0</v>
      </c>
      <c r="GA225" s="6">
        <v>0</v>
      </c>
      <c r="GB225" s="5">
        <v>0</v>
      </c>
      <c r="GC225" s="8">
        <f t="shared" si="1654"/>
        <v>0</v>
      </c>
      <c r="GD225" s="6">
        <v>0</v>
      </c>
      <c r="GE225" s="5">
        <v>0</v>
      </c>
      <c r="GF225" s="8">
        <f t="shared" si="1654"/>
        <v>0</v>
      </c>
      <c r="GG225" s="6">
        <v>0</v>
      </c>
      <c r="GH225" s="5">
        <v>0</v>
      </c>
      <c r="GI225" s="8">
        <f t="shared" si="1654"/>
        <v>0</v>
      </c>
      <c r="GJ225" s="6">
        <v>0</v>
      </c>
      <c r="GK225" s="5">
        <v>0</v>
      </c>
      <c r="GL225" s="8">
        <f t="shared" si="1654"/>
        <v>0</v>
      </c>
      <c r="GM225" s="6">
        <v>0</v>
      </c>
      <c r="GN225" s="5">
        <v>0</v>
      </c>
      <c r="GO225" s="8">
        <f t="shared" si="1654"/>
        <v>0</v>
      </c>
      <c r="GP225" s="6">
        <v>0</v>
      </c>
      <c r="GQ225" s="5">
        <v>0</v>
      </c>
      <c r="GR225" s="8">
        <f t="shared" si="1654"/>
        <v>0</v>
      </c>
      <c r="GS225" s="6">
        <v>0</v>
      </c>
      <c r="GT225" s="5">
        <v>0</v>
      </c>
      <c r="GU225" s="8">
        <f t="shared" si="1654"/>
        <v>0</v>
      </c>
      <c r="GV225" s="6">
        <v>0</v>
      </c>
      <c r="GW225" s="5">
        <v>0</v>
      </c>
      <c r="GX225" s="8">
        <f t="shared" si="1654"/>
        <v>0</v>
      </c>
      <c r="GY225" s="6">
        <v>0</v>
      </c>
      <c r="GZ225" s="5">
        <v>0</v>
      </c>
      <c r="HA225" s="8">
        <f t="shared" si="1654"/>
        <v>0</v>
      </c>
      <c r="HB225" s="6">
        <v>0</v>
      </c>
      <c r="HC225" s="5">
        <v>0</v>
      </c>
      <c r="HD225" s="8">
        <f t="shared" si="1654"/>
        <v>0</v>
      </c>
      <c r="HE225" s="6">
        <v>0</v>
      </c>
      <c r="HF225" s="5">
        <v>0</v>
      </c>
      <c r="HG225" s="8">
        <f t="shared" si="1655"/>
        <v>0</v>
      </c>
      <c r="HH225" s="6">
        <v>0</v>
      </c>
      <c r="HI225" s="5">
        <v>0</v>
      </c>
      <c r="HJ225" s="8">
        <f t="shared" si="1655"/>
        <v>0</v>
      </c>
      <c r="HK225" s="6">
        <v>0</v>
      </c>
      <c r="HL225" s="5">
        <v>0</v>
      </c>
      <c r="HM225" s="8">
        <f t="shared" si="1655"/>
        <v>0</v>
      </c>
      <c r="HN225" s="6">
        <v>0</v>
      </c>
      <c r="HO225" s="5">
        <v>0</v>
      </c>
      <c r="HP225" s="8">
        <f t="shared" si="1655"/>
        <v>0</v>
      </c>
      <c r="HQ225" s="6">
        <v>0</v>
      </c>
      <c r="HR225" s="5">
        <v>0</v>
      </c>
      <c r="HS225" s="8">
        <f t="shared" si="1655"/>
        <v>0</v>
      </c>
      <c r="HT225" s="6">
        <v>0</v>
      </c>
      <c r="HU225" s="5">
        <v>0</v>
      </c>
      <c r="HV225" s="8">
        <f t="shared" si="1655"/>
        <v>0</v>
      </c>
      <c r="HW225" s="6">
        <v>0</v>
      </c>
      <c r="HX225" s="5">
        <v>0</v>
      </c>
      <c r="HY225" s="8">
        <f t="shared" si="1655"/>
        <v>0</v>
      </c>
      <c r="HZ225" s="6">
        <v>0</v>
      </c>
      <c r="IA225" s="5">
        <v>0</v>
      </c>
      <c r="IB225" s="8">
        <f t="shared" si="1655"/>
        <v>0</v>
      </c>
      <c r="IC225" s="67">
        <v>1.2E-2</v>
      </c>
      <c r="ID225" s="5">
        <v>0.14599999999999999</v>
      </c>
      <c r="IE225" s="8">
        <f t="shared" si="1655"/>
        <v>12166.666666666666</v>
      </c>
      <c r="IF225" s="6">
        <v>0</v>
      </c>
      <c r="IG225" s="5">
        <v>0</v>
      </c>
      <c r="IH225" s="8">
        <f t="shared" si="1655"/>
        <v>0</v>
      </c>
      <c r="II225" s="6">
        <v>0</v>
      </c>
      <c r="IJ225" s="5">
        <v>0</v>
      </c>
      <c r="IK225" s="8">
        <f t="shared" si="1655"/>
        <v>0</v>
      </c>
      <c r="IL225" s="6">
        <v>0</v>
      </c>
      <c r="IM225" s="5">
        <v>0</v>
      </c>
      <c r="IN225" s="8">
        <f t="shared" si="1655"/>
        <v>0</v>
      </c>
      <c r="IO225" s="6">
        <v>0</v>
      </c>
      <c r="IP225" s="5">
        <v>0</v>
      </c>
      <c r="IQ225" s="8">
        <f t="shared" si="1655"/>
        <v>0</v>
      </c>
      <c r="IR225" s="6">
        <v>0</v>
      </c>
      <c r="IS225" s="5">
        <v>0</v>
      </c>
      <c r="IT225" s="8">
        <f t="shared" si="1655"/>
        <v>0</v>
      </c>
      <c r="IU225" s="67">
        <v>0.15414</v>
      </c>
      <c r="IV225" s="5">
        <v>9.9700000000000006</v>
      </c>
      <c r="IW225" s="8">
        <f t="shared" si="1655"/>
        <v>64681.458414428445</v>
      </c>
      <c r="IX225" s="67">
        <v>13.154999999999999</v>
      </c>
      <c r="IY225" s="5">
        <v>143.68</v>
      </c>
      <c r="IZ225" s="8">
        <f t="shared" si="1655"/>
        <v>10922.082858228812</v>
      </c>
      <c r="JA225" s="6">
        <f t="shared" si="1656"/>
        <v>274.58689999999996</v>
      </c>
      <c r="JB225" s="8">
        <f t="shared" si="1657"/>
        <v>5645.1710000000003</v>
      </c>
    </row>
    <row r="226" spans="1:262" ht="15" customHeight="1" thickBot="1" x14ac:dyDescent="0.35">
      <c r="A226" s="56"/>
      <c r="B226" s="57" t="s">
        <v>14</v>
      </c>
      <c r="C226" s="58">
        <f t="shared" ref="C226:D226" si="1658">SUM(C214:C225)</f>
        <v>0</v>
      </c>
      <c r="D226" s="59">
        <f t="shared" si="1658"/>
        <v>0</v>
      </c>
      <c r="E226" s="60"/>
      <c r="F226" s="58">
        <f t="shared" ref="F226:G226" si="1659">SUM(F214:F225)</f>
        <v>0</v>
      </c>
      <c r="G226" s="59">
        <f t="shared" si="1659"/>
        <v>0</v>
      </c>
      <c r="H226" s="60"/>
      <c r="I226" s="58">
        <f t="shared" ref="I226:J226" si="1660">SUM(I214:I225)</f>
        <v>0</v>
      </c>
      <c r="J226" s="59">
        <f t="shared" si="1660"/>
        <v>0</v>
      </c>
      <c r="K226" s="60"/>
      <c r="L226" s="58">
        <f t="shared" ref="L226:M226" si="1661">SUM(L214:L225)</f>
        <v>0</v>
      </c>
      <c r="M226" s="59">
        <f t="shared" si="1661"/>
        <v>0</v>
      </c>
      <c r="N226" s="60"/>
      <c r="O226" s="58">
        <f t="shared" ref="O226:P226" si="1662">SUM(O214:O225)</f>
        <v>0</v>
      </c>
      <c r="P226" s="59">
        <f t="shared" si="1662"/>
        <v>0</v>
      </c>
      <c r="Q226" s="60"/>
      <c r="R226" s="58">
        <f t="shared" ref="R226:S226" si="1663">SUM(R214:R225)</f>
        <v>0</v>
      </c>
      <c r="S226" s="59">
        <f t="shared" si="1663"/>
        <v>0</v>
      </c>
      <c r="T226" s="60"/>
      <c r="U226" s="58">
        <f t="shared" ref="U226:V226" si="1664">SUM(U214:U225)</f>
        <v>0</v>
      </c>
      <c r="V226" s="59">
        <f t="shared" si="1664"/>
        <v>0</v>
      </c>
      <c r="W226" s="60"/>
      <c r="X226" s="58">
        <f t="shared" ref="X226:Y226" si="1665">SUM(X214:X225)</f>
        <v>0</v>
      </c>
      <c r="Y226" s="59">
        <f t="shared" si="1665"/>
        <v>0</v>
      </c>
      <c r="Z226" s="60"/>
      <c r="AA226" s="58">
        <f t="shared" ref="AA226:AB226" si="1666">SUM(AA214:AA225)</f>
        <v>0</v>
      </c>
      <c r="AB226" s="59">
        <f t="shared" si="1666"/>
        <v>0</v>
      </c>
      <c r="AC226" s="60"/>
      <c r="AD226" s="58">
        <f t="shared" ref="AD226:AE226" si="1667">SUM(AD214:AD225)</f>
        <v>3390.5406199999998</v>
      </c>
      <c r="AE226" s="59">
        <f t="shared" si="1667"/>
        <v>66562.72099999999</v>
      </c>
      <c r="AF226" s="60"/>
      <c r="AG226" s="58">
        <f t="shared" ref="AG226:AH226" si="1668">SUM(AG214:AG225)</f>
        <v>0</v>
      </c>
      <c r="AH226" s="59">
        <f t="shared" si="1668"/>
        <v>0</v>
      </c>
      <c r="AI226" s="60"/>
      <c r="AJ226" s="58">
        <f t="shared" ref="AJ226:AK226" si="1669">SUM(AJ214:AJ225)</f>
        <v>0</v>
      </c>
      <c r="AK226" s="59">
        <f t="shared" si="1669"/>
        <v>0</v>
      </c>
      <c r="AL226" s="60"/>
      <c r="AM226" s="58">
        <f t="shared" ref="AM226:AN226" si="1670">SUM(AM214:AM225)</f>
        <v>0</v>
      </c>
      <c r="AN226" s="59">
        <f t="shared" si="1670"/>
        <v>0</v>
      </c>
      <c r="AO226" s="60"/>
      <c r="AP226" s="58">
        <f t="shared" ref="AP226:AQ226" si="1671">SUM(AP214:AP225)</f>
        <v>0</v>
      </c>
      <c r="AQ226" s="59">
        <f t="shared" si="1671"/>
        <v>0</v>
      </c>
      <c r="AR226" s="60"/>
      <c r="AS226" s="58">
        <f t="shared" ref="AS226:AT226" si="1672">SUM(AS214:AS225)</f>
        <v>0</v>
      </c>
      <c r="AT226" s="59">
        <f t="shared" si="1672"/>
        <v>0</v>
      </c>
      <c r="AU226" s="60"/>
      <c r="AV226" s="58">
        <f t="shared" ref="AV226:AW226" si="1673">SUM(AV214:AV225)</f>
        <v>0</v>
      </c>
      <c r="AW226" s="59">
        <f t="shared" si="1673"/>
        <v>0</v>
      </c>
      <c r="AX226" s="60"/>
      <c r="AY226" s="58">
        <f t="shared" ref="AY226:AZ226" si="1674">SUM(AY214:AY225)</f>
        <v>5.45519</v>
      </c>
      <c r="AZ226" s="59">
        <f t="shared" si="1674"/>
        <v>98.355000000000004</v>
      </c>
      <c r="BA226" s="60"/>
      <c r="BB226" s="58">
        <f t="shared" ref="BB226:BC226" si="1675">SUM(BB214:BB225)</f>
        <v>0</v>
      </c>
      <c r="BC226" s="59">
        <f t="shared" si="1675"/>
        <v>0</v>
      </c>
      <c r="BD226" s="60"/>
      <c r="BE226" s="58">
        <f t="shared" ref="BE226:BF226" si="1676">SUM(BE214:BE225)</f>
        <v>0</v>
      </c>
      <c r="BF226" s="59">
        <f t="shared" si="1676"/>
        <v>0</v>
      </c>
      <c r="BG226" s="60"/>
      <c r="BH226" s="58">
        <f t="shared" ref="BH226:BI226" si="1677">SUM(BH214:BH225)</f>
        <v>0</v>
      </c>
      <c r="BI226" s="59">
        <f t="shared" si="1677"/>
        <v>0</v>
      </c>
      <c r="BJ226" s="60"/>
      <c r="BK226" s="58">
        <f t="shared" ref="BK226:BL226" si="1678">SUM(BK214:BK225)</f>
        <v>0</v>
      </c>
      <c r="BL226" s="59">
        <f t="shared" si="1678"/>
        <v>0</v>
      </c>
      <c r="BM226" s="60"/>
      <c r="BN226" s="58">
        <f t="shared" ref="BN226:BO226" si="1679">SUM(BN214:BN225)</f>
        <v>0</v>
      </c>
      <c r="BO226" s="59">
        <f t="shared" si="1679"/>
        <v>0</v>
      </c>
      <c r="BP226" s="60"/>
      <c r="BQ226" s="58">
        <f t="shared" ref="BQ226:BR226" si="1680">SUM(BQ214:BQ225)</f>
        <v>0</v>
      </c>
      <c r="BR226" s="59">
        <f t="shared" si="1680"/>
        <v>0</v>
      </c>
      <c r="BS226" s="60"/>
      <c r="BT226" s="58">
        <f t="shared" ref="BT226:BU226" si="1681">SUM(BT214:BT225)</f>
        <v>22.001370000000001</v>
      </c>
      <c r="BU226" s="59">
        <f t="shared" si="1681"/>
        <v>400.83899999999994</v>
      </c>
      <c r="BV226" s="60"/>
      <c r="BW226" s="58">
        <f t="shared" ref="BW226:BX226" si="1682">SUM(BW214:BW225)</f>
        <v>0</v>
      </c>
      <c r="BX226" s="59">
        <f t="shared" si="1682"/>
        <v>0</v>
      </c>
      <c r="BY226" s="60"/>
      <c r="BZ226" s="58">
        <f t="shared" ref="BZ226:CA226" si="1683">SUM(BZ214:BZ225)</f>
        <v>0</v>
      </c>
      <c r="CA226" s="59">
        <f t="shared" si="1683"/>
        <v>0</v>
      </c>
      <c r="CB226" s="60"/>
      <c r="CC226" s="58">
        <f t="shared" ref="CC226:CD226" si="1684">SUM(CC214:CC225)</f>
        <v>0</v>
      </c>
      <c r="CD226" s="59">
        <f t="shared" si="1684"/>
        <v>0</v>
      </c>
      <c r="CE226" s="60"/>
      <c r="CF226" s="58">
        <f t="shared" ref="CF226:CG226" si="1685">SUM(CF214:CF225)</f>
        <v>0</v>
      </c>
      <c r="CG226" s="59">
        <f t="shared" si="1685"/>
        <v>0</v>
      </c>
      <c r="CH226" s="60"/>
      <c r="CI226" s="58">
        <f t="shared" ref="CI226:CJ226" si="1686">SUM(CI214:CI225)</f>
        <v>0</v>
      </c>
      <c r="CJ226" s="59">
        <f t="shared" si="1686"/>
        <v>0</v>
      </c>
      <c r="CK226" s="60"/>
      <c r="CL226" s="58">
        <f t="shared" ref="CL226:CM226" si="1687">SUM(CL214:CL225)</f>
        <v>0</v>
      </c>
      <c r="CM226" s="59">
        <f t="shared" si="1687"/>
        <v>0</v>
      </c>
      <c r="CN226" s="60"/>
      <c r="CO226" s="58">
        <f t="shared" ref="CO226:CP226" si="1688">SUM(CO214:CO225)</f>
        <v>0.06</v>
      </c>
      <c r="CP226" s="59">
        <f t="shared" si="1688"/>
        <v>1.6479999999999999</v>
      </c>
      <c r="CQ226" s="60"/>
      <c r="CR226" s="58">
        <f t="shared" ref="CR226:CS226" si="1689">SUM(CR214:CR225)</f>
        <v>0</v>
      </c>
      <c r="CS226" s="59">
        <f t="shared" si="1689"/>
        <v>0</v>
      </c>
      <c r="CT226" s="60"/>
      <c r="CU226" s="58">
        <f t="shared" ref="CU226:CV226" si="1690">SUM(CU214:CU225)</f>
        <v>0</v>
      </c>
      <c r="CV226" s="59">
        <f t="shared" si="1690"/>
        <v>0</v>
      </c>
      <c r="CW226" s="60"/>
      <c r="CX226" s="58">
        <f t="shared" ref="CX226:CY226" si="1691">SUM(CX214:CX225)</f>
        <v>0</v>
      </c>
      <c r="CY226" s="59">
        <f t="shared" si="1691"/>
        <v>0</v>
      </c>
      <c r="CZ226" s="60"/>
      <c r="DA226" s="58">
        <f t="shared" ref="DA226:DB226" si="1692">SUM(DA214:DA225)</f>
        <v>0</v>
      </c>
      <c r="DB226" s="59">
        <f t="shared" si="1692"/>
        <v>0</v>
      </c>
      <c r="DC226" s="60"/>
      <c r="DD226" s="58">
        <f t="shared" ref="DD226:DE226" si="1693">SUM(DD214:DD225)</f>
        <v>0</v>
      </c>
      <c r="DE226" s="59">
        <f t="shared" si="1693"/>
        <v>0</v>
      </c>
      <c r="DF226" s="60"/>
      <c r="DG226" s="58">
        <f t="shared" ref="DG226:DH226" si="1694">SUM(DG214:DG225)</f>
        <v>0</v>
      </c>
      <c r="DH226" s="59">
        <f t="shared" si="1694"/>
        <v>0</v>
      </c>
      <c r="DI226" s="60"/>
      <c r="DJ226" s="58">
        <f t="shared" ref="DJ226:DK226" si="1695">SUM(DJ214:DJ225)</f>
        <v>0</v>
      </c>
      <c r="DK226" s="59">
        <f t="shared" si="1695"/>
        <v>0</v>
      </c>
      <c r="DL226" s="60"/>
      <c r="DM226" s="58">
        <f t="shared" ref="DM226:DN226" si="1696">SUM(DM214:DM225)</f>
        <v>0</v>
      </c>
      <c r="DN226" s="59">
        <f t="shared" si="1696"/>
        <v>0</v>
      </c>
      <c r="DO226" s="60"/>
      <c r="DP226" s="58">
        <f t="shared" ref="DP226:DQ226" si="1697">SUM(DP214:DP225)</f>
        <v>0.11700000000000001</v>
      </c>
      <c r="DQ226" s="59">
        <f t="shared" si="1697"/>
        <v>11.9</v>
      </c>
      <c r="DR226" s="60"/>
      <c r="DS226" s="58">
        <f t="shared" ref="DS226:DT226" si="1698">SUM(DS214:DS225)</f>
        <v>0</v>
      </c>
      <c r="DT226" s="59">
        <f t="shared" si="1698"/>
        <v>0</v>
      </c>
      <c r="DU226" s="60"/>
      <c r="DV226" s="58">
        <f t="shared" ref="DV226:DW226" si="1699">SUM(DV214:DV225)</f>
        <v>0</v>
      </c>
      <c r="DW226" s="59">
        <f t="shared" si="1699"/>
        <v>0</v>
      </c>
      <c r="DX226" s="60"/>
      <c r="DY226" s="58">
        <f t="shared" ref="DY226:DZ226" si="1700">SUM(DY214:DY225)</f>
        <v>1179.8790800000002</v>
      </c>
      <c r="DZ226" s="59">
        <f t="shared" si="1700"/>
        <v>11248.805000000002</v>
      </c>
      <c r="EA226" s="60"/>
      <c r="EB226" s="58">
        <f t="shared" ref="EB226:EC226" si="1701">SUM(EB214:EB225)</f>
        <v>0</v>
      </c>
      <c r="EC226" s="59">
        <f t="shared" si="1701"/>
        <v>0</v>
      </c>
      <c r="ED226" s="60"/>
      <c r="EE226" s="58">
        <f t="shared" ref="EE226:EF226" si="1702">SUM(EE214:EE225)</f>
        <v>77.213000000000008</v>
      </c>
      <c r="EF226" s="59">
        <f t="shared" si="1702"/>
        <v>1254.393</v>
      </c>
      <c r="EG226" s="60"/>
      <c r="EH226" s="58">
        <f t="shared" ref="EH226:EI226" si="1703">SUM(EH214:EH225)</f>
        <v>1.2E-2</v>
      </c>
      <c r="EI226" s="59">
        <f t="shared" si="1703"/>
        <v>0.23400000000000001</v>
      </c>
      <c r="EJ226" s="60"/>
      <c r="EK226" s="58">
        <f t="shared" ref="EK226:EL226" si="1704">SUM(EK214:EK225)</f>
        <v>0.39274000000000003</v>
      </c>
      <c r="EL226" s="59">
        <f t="shared" si="1704"/>
        <v>23.722000000000001</v>
      </c>
      <c r="EM226" s="60"/>
      <c r="EN226" s="58">
        <f t="shared" ref="EN226:EO226" si="1705">SUM(EN214:EN225)</f>
        <v>0</v>
      </c>
      <c r="EO226" s="59">
        <f t="shared" si="1705"/>
        <v>0</v>
      </c>
      <c r="EP226" s="60"/>
      <c r="EQ226" s="58">
        <f t="shared" ref="EQ226:ER226" si="1706">SUM(EQ214:EQ225)</f>
        <v>0</v>
      </c>
      <c r="ER226" s="59">
        <f t="shared" si="1706"/>
        <v>0</v>
      </c>
      <c r="ES226" s="60"/>
      <c r="ET226" s="58">
        <f t="shared" ref="ET226:EU226" si="1707">SUM(ET214:ET225)</f>
        <v>2.0510000000000002</v>
      </c>
      <c r="EU226" s="59">
        <f t="shared" si="1707"/>
        <v>28.478999999999996</v>
      </c>
      <c r="EV226" s="60"/>
      <c r="EW226" s="58">
        <f t="shared" ref="EW226:EX226" si="1708">SUM(EW214:EW225)</f>
        <v>0</v>
      </c>
      <c r="EX226" s="59">
        <f t="shared" si="1708"/>
        <v>0</v>
      </c>
      <c r="EY226" s="60"/>
      <c r="EZ226" s="58">
        <f t="shared" ref="EZ226:FA226" si="1709">SUM(EZ214:EZ225)</f>
        <v>921.28377</v>
      </c>
      <c r="FA226" s="59">
        <f t="shared" si="1709"/>
        <v>17118.240000000002</v>
      </c>
      <c r="FB226" s="60"/>
      <c r="FC226" s="58">
        <f t="shared" ref="FC226:FD226" si="1710">SUM(FC214:FC225)</f>
        <v>736.16602000000012</v>
      </c>
      <c r="FD226" s="59">
        <f t="shared" si="1710"/>
        <v>15514.233</v>
      </c>
      <c r="FE226" s="60"/>
      <c r="FF226" s="58">
        <f t="shared" ref="FF226:FG226" si="1711">SUM(FF214:FF225)</f>
        <v>0</v>
      </c>
      <c r="FG226" s="59">
        <f t="shared" si="1711"/>
        <v>0</v>
      </c>
      <c r="FH226" s="60"/>
      <c r="FI226" s="58">
        <f t="shared" ref="FI226:FJ226" si="1712">SUM(FI214:FI225)</f>
        <v>0</v>
      </c>
      <c r="FJ226" s="59">
        <f t="shared" si="1712"/>
        <v>0</v>
      </c>
      <c r="FK226" s="60"/>
      <c r="FL226" s="58">
        <f t="shared" ref="FL226:FM226" si="1713">SUM(FL214:FL225)</f>
        <v>0</v>
      </c>
      <c r="FM226" s="59">
        <f t="shared" si="1713"/>
        <v>0</v>
      </c>
      <c r="FN226" s="60"/>
      <c r="FO226" s="58">
        <f t="shared" ref="FO226:FP226" si="1714">SUM(FO214:FO225)</f>
        <v>0</v>
      </c>
      <c r="FP226" s="59">
        <f t="shared" si="1714"/>
        <v>0</v>
      </c>
      <c r="FQ226" s="60"/>
      <c r="FR226" s="58">
        <f t="shared" ref="FR226:FS226" si="1715">SUM(FR214:FR225)</f>
        <v>0</v>
      </c>
      <c r="FS226" s="59">
        <f t="shared" si="1715"/>
        <v>0</v>
      </c>
      <c r="FT226" s="60"/>
      <c r="FU226" s="58">
        <f t="shared" ref="FU226:FV226" si="1716">SUM(FU214:FU225)</f>
        <v>0</v>
      </c>
      <c r="FV226" s="59">
        <f t="shared" si="1716"/>
        <v>0</v>
      </c>
      <c r="FW226" s="60"/>
      <c r="FX226" s="58">
        <f t="shared" ref="FX226:FY226" si="1717">SUM(FX214:FX225)</f>
        <v>0.1</v>
      </c>
      <c r="FY226" s="59">
        <f t="shared" si="1717"/>
        <v>4.5</v>
      </c>
      <c r="FZ226" s="60"/>
      <c r="GA226" s="58">
        <f t="shared" ref="GA226:GB226" si="1718">SUM(GA214:GA225)</f>
        <v>0</v>
      </c>
      <c r="GB226" s="59">
        <f t="shared" si="1718"/>
        <v>0</v>
      </c>
      <c r="GC226" s="60"/>
      <c r="GD226" s="58">
        <f t="shared" ref="GD226:GE226" si="1719">SUM(GD214:GD225)</f>
        <v>0</v>
      </c>
      <c r="GE226" s="59">
        <f t="shared" si="1719"/>
        <v>0</v>
      </c>
      <c r="GF226" s="60"/>
      <c r="GG226" s="58">
        <f t="shared" ref="GG226:GH226" si="1720">SUM(GG214:GG225)</f>
        <v>0</v>
      </c>
      <c r="GH226" s="59">
        <f t="shared" si="1720"/>
        <v>0</v>
      </c>
      <c r="GI226" s="60"/>
      <c r="GJ226" s="58">
        <f t="shared" ref="GJ226:GK226" si="1721">SUM(GJ214:GJ225)</f>
        <v>0</v>
      </c>
      <c r="GK226" s="59">
        <f t="shared" si="1721"/>
        <v>0</v>
      </c>
      <c r="GL226" s="60"/>
      <c r="GM226" s="58">
        <f t="shared" ref="GM226:GN226" si="1722">SUM(GM214:GM225)</f>
        <v>0</v>
      </c>
      <c r="GN226" s="59">
        <f t="shared" si="1722"/>
        <v>0</v>
      </c>
      <c r="GO226" s="60"/>
      <c r="GP226" s="58">
        <f t="shared" ref="GP226:GQ226" si="1723">SUM(GP214:GP225)</f>
        <v>1E-3</v>
      </c>
      <c r="GQ226" s="59">
        <f t="shared" si="1723"/>
        <v>5.0000000000000001E-3</v>
      </c>
      <c r="GR226" s="60"/>
      <c r="GS226" s="58">
        <f t="shared" ref="GS226:GT226" si="1724">SUM(GS214:GS225)</f>
        <v>0</v>
      </c>
      <c r="GT226" s="59">
        <f t="shared" si="1724"/>
        <v>0</v>
      </c>
      <c r="GU226" s="60"/>
      <c r="GV226" s="58">
        <f t="shared" ref="GV226:GW226" si="1725">SUM(GV214:GV225)</f>
        <v>2.8340000000000001E-2</v>
      </c>
      <c r="GW226" s="59">
        <f t="shared" si="1725"/>
        <v>1.9319999999999999</v>
      </c>
      <c r="GX226" s="60"/>
      <c r="GY226" s="58">
        <f t="shared" ref="GY226:GZ226" si="1726">SUM(GY214:GY225)</f>
        <v>0</v>
      </c>
      <c r="GZ226" s="59">
        <f t="shared" si="1726"/>
        <v>0</v>
      </c>
      <c r="HA226" s="60"/>
      <c r="HB226" s="58">
        <f t="shared" ref="HB226:HC226" si="1727">SUM(HB214:HB225)</f>
        <v>0</v>
      </c>
      <c r="HC226" s="59">
        <f t="shared" si="1727"/>
        <v>0</v>
      </c>
      <c r="HD226" s="60"/>
      <c r="HE226" s="58">
        <f t="shared" ref="HE226:HF226" si="1728">SUM(HE214:HE225)</f>
        <v>0</v>
      </c>
      <c r="HF226" s="59">
        <f t="shared" si="1728"/>
        <v>0</v>
      </c>
      <c r="HG226" s="60"/>
      <c r="HH226" s="58">
        <f t="shared" ref="HH226:HI226" si="1729">SUM(HH214:HH225)</f>
        <v>0</v>
      </c>
      <c r="HI226" s="59">
        <f t="shared" si="1729"/>
        <v>0</v>
      </c>
      <c r="HJ226" s="60"/>
      <c r="HK226" s="58">
        <f t="shared" ref="HK226:HL226" si="1730">SUM(HK214:HK225)</f>
        <v>16</v>
      </c>
      <c r="HL226" s="59">
        <f t="shared" si="1730"/>
        <v>438.39</v>
      </c>
      <c r="HM226" s="60"/>
      <c r="HN226" s="58">
        <f t="shared" ref="HN226:HO226" si="1731">SUM(HN214:HN225)</f>
        <v>0</v>
      </c>
      <c r="HO226" s="59">
        <f t="shared" si="1731"/>
        <v>0</v>
      </c>
      <c r="HP226" s="60"/>
      <c r="HQ226" s="58">
        <f t="shared" ref="HQ226:HR226" si="1732">SUM(HQ214:HQ225)</f>
        <v>0</v>
      </c>
      <c r="HR226" s="59">
        <f t="shared" si="1732"/>
        <v>0</v>
      </c>
      <c r="HS226" s="60"/>
      <c r="HT226" s="58">
        <f t="shared" ref="HT226:HU226" si="1733">SUM(HT214:HT225)</f>
        <v>0.22500000000000001</v>
      </c>
      <c r="HU226" s="59">
        <f t="shared" si="1733"/>
        <v>24.975000000000001</v>
      </c>
      <c r="HV226" s="60"/>
      <c r="HW226" s="58">
        <f t="shared" ref="HW226:HX226" si="1734">SUM(HW214:HW225)</f>
        <v>0</v>
      </c>
      <c r="HX226" s="59">
        <f t="shared" si="1734"/>
        <v>0</v>
      </c>
      <c r="HY226" s="60"/>
      <c r="HZ226" s="58">
        <f t="shared" ref="HZ226:IA226" si="1735">SUM(HZ214:HZ225)</f>
        <v>0</v>
      </c>
      <c r="IA226" s="59">
        <f t="shared" si="1735"/>
        <v>0</v>
      </c>
      <c r="IB226" s="60"/>
      <c r="IC226" s="58">
        <f t="shared" ref="IC226:ID226" si="1736">SUM(IC214:IC225)</f>
        <v>0.23836000000000002</v>
      </c>
      <c r="ID226" s="59">
        <f t="shared" si="1736"/>
        <v>6.0190000000000001</v>
      </c>
      <c r="IE226" s="60"/>
      <c r="IF226" s="58">
        <f t="shared" ref="IF226:IG226" si="1737">SUM(IF214:IF225)</f>
        <v>0</v>
      </c>
      <c r="IG226" s="59">
        <f t="shared" si="1737"/>
        <v>0</v>
      </c>
      <c r="IH226" s="60"/>
      <c r="II226" s="58">
        <f t="shared" ref="II226:IJ226" si="1738">SUM(II214:II225)</f>
        <v>0</v>
      </c>
      <c r="IJ226" s="59">
        <f t="shared" si="1738"/>
        <v>0</v>
      </c>
      <c r="IK226" s="60"/>
      <c r="IL226" s="58">
        <f t="shared" ref="IL226:IM226" si="1739">SUM(IL214:IL225)</f>
        <v>0.80200000000000005</v>
      </c>
      <c r="IM226" s="59">
        <f t="shared" si="1739"/>
        <v>11.26</v>
      </c>
      <c r="IN226" s="60"/>
      <c r="IO226" s="58">
        <f t="shared" ref="IO226:IP226" si="1740">SUM(IO214:IO225)</f>
        <v>1.4100000000000001</v>
      </c>
      <c r="IP226" s="59">
        <f t="shared" si="1740"/>
        <v>19.316000000000003</v>
      </c>
      <c r="IQ226" s="60"/>
      <c r="IR226" s="58">
        <f t="shared" ref="IR226:IS226" si="1741">SUM(IR214:IR225)</f>
        <v>0</v>
      </c>
      <c r="IS226" s="59">
        <f t="shared" si="1741"/>
        <v>0</v>
      </c>
      <c r="IT226" s="60"/>
      <c r="IU226" s="58">
        <f t="shared" ref="IU226:IV226" si="1742">SUM(IU214:IU225)</f>
        <v>32.377199999999995</v>
      </c>
      <c r="IV226" s="59">
        <f t="shared" si="1742"/>
        <v>603.07500000000005</v>
      </c>
      <c r="IW226" s="60"/>
      <c r="IX226" s="58">
        <f t="shared" ref="IX226:IY226" si="1743">SUM(IX214:IX225)</f>
        <v>420.93876999999998</v>
      </c>
      <c r="IY226" s="59">
        <f t="shared" si="1743"/>
        <v>6451.445999999999</v>
      </c>
      <c r="IZ226" s="60"/>
      <c r="JA226" s="35">
        <f t="shared" si="1656"/>
        <v>6807.2924600000015</v>
      </c>
      <c r="JB226" s="36">
        <f t="shared" si="1657"/>
        <v>119824.48699999999</v>
      </c>
    </row>
    <row r="227" spans="1:262" ht="15" customHeight="1" x14ac:dyDescent="0.3">
      <c r="A227" s="53">
        <v>2021</v>
      </c>
      <c r="B227" s="54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1744">IF(F227=0,0,G227/F227*1000)</f>
        <v>0</v>
      </c>
      <c r="I227" s="6">
        <v>0</v>
      </c>
      <c r="J227" s="5">
        <v>0</v>
      </c>
      <c r="K227" s="8">
        <f t="shared" ref="K227:K238" si="1745">IF(I227=0,0,J227/I227*1000)</f>
        <v>0</v>
      </c>
      <c r="L227" s="6">
        <v>0</v>
      </c>
      <c r="M227" s="5">
        <v>0</v>
      </c>
      <c r="N227" s="8">
        <f t="shared" ref="N227:N238" si="1746">IF(L227=0,0,M227/L227*1000)</f>
        <v>0</v>
      </c>
      <c r="O227" s="6">
        <v>0</v>
      </c>
      <c r="P227" s="5">
        <v>0</v>
      </c>
      <c r="Q227" s="8">
        <f t="shared" ref="Q227:Q238" si="1747">IF(O227=0,0,P227/O227*1000)</f>
        <v>0</v>
      </c>
      <c r="R227" s="6">
        <v>0</v>
      </c>
      <c r="S227" s="5">
        <v>0</v>
      </c>
      <c r="T227" s="8">
        <f t="shared" ref="T227:T238" si="1748">IF(R227=0,0,S227/R227*1000)</f>
        <v>0</v>
      </c>
      <c r="U227" s="6">
        <v>0</v>
      </c>
      <c r="V227" s="5">
        <v>0</v>
      </c>
      <c r="W227" s="8">
        <f t="shared" ref="W227:W238" si="1749">IF(U227=0,0,V227/U227*1000)</f>
        <v>0</v>
      </c>
      <c r="X227" s="6">
        <v>0</v>
      </c>
      <c r="Y227" s="5">
        <v>0</v>
      </c>
      <c r="Z227" s="8">
        <f t="shared" ref="Z227:Z238" si="1750">IF(X227=0,0,Y227/X227*1000)</f>
        <v>0</v>
      </c>
      <c r="AA227" s="6">
        <v>0</v>
      </c>
      <c r="AB227" s="5">
        <v>0</v>
      </c>
      <c r="AC227" s="8">
        <f t="shared" ref="AC227:AC238" si="1751">IF(AA227=0,0,AB227/AA227*1000)</f>
        <v>0</v>
      </c>
      <c r="AD227" s="67">
        <v>95.911810000000003</v>
      </c>
      <c r="AE227" s="5">
        <v>2192.7620000000002</v>
      </c>
      <c r="AF227" s="8">
        <f t="shared" ref="AF227:AF238" si="1752">IF(AD227=0,0,AE227/AD227*1000)</f>
        <v>22862.27316531718</v>
      </c>
      <c r="AG227" s="6">
        <v>0</v>
      </c>
      <c r="AH227" s="5">
        <v>0</v>
      </c>
      <c r="AI227" s="8">
        <f t="shared" ref="AI227:AI238" si="1753">IF(AG227=0,0,AH227/AG227*1000)</f>
        <v>0</v>
      </c>
      <c r="AJ227" s="6">
        <v>0</v>
      </c>
      <c r="AK227" s="5">
        <v>0</v>
      </c>
      <c r="AL227" s="8">
        <f t="shared" ref="AL227:AL238" si="1754">IF(AJ227=0,0,AK227/AJ227*1000)</f>
        <v>0</v>
      </c>
      <c r="AM227" s="6">
        <v>0</v>
      </c>
      <c r="AN227" s="5">
        <v>0</v>
      </c>
      <c r="AO227" s="8">
        <f t="shared" ref="AO227:AO238" si="1755">IF(AM227=0,0,AN227/AM227*1000)</f>
        <v>0</v>
      </c>
      <c r="AP227" s="6">
        <v>0</v>
      </c>
      <c r="AQ227" s="5">
        <v>0</v>
      </c>
      <c r="AR227" s="8">
        <f t="shared" ref="AR227:AR238" si="1756">IF(AP227=0,0,AQ227/AP227*1000)</f>
        <v>0</v>
      </c>
      <c r="AS227" s="6">
        <v>0</v>
      </c>
      <c r="AT227" s="5">
        <v>0</v>
      </c>
      <c r="AU227" s="8">
        <f t="shared" ref="AU227:AU238" si="1757">IF(AS227=0,0,AT227/AS227*1000)</f>
        <v>0</v>
      </c>
      <c r="AV227" s="6">
        <v>0</v>
      </c>
      <c r="AW227" s="5">
        <v>0</v>
      </c>
      <c r="AX227" s="8">
        <f t="shared" ref="AX227:AX238" si="1758">IF(AV227=0,0,AW227/AV227*1000)</f>
        <v>0</v>
      </c>
      <c r="AY227" s="6">
        <v>0</v>
      </c>
      <c r="AZ227" s="5">
        <v>0</v>
      </c>
      <c r="BA227" s="8">
        <f t="shared" ref="BA227:BA238" si="1759">IF(AY227=0,0,AZ227/AY227*1000)</f>
        <v>0</v>
      </c>
      <c r="BB227" s="6">
        <v>0</v>
      </c>
      <c r="BC227" s="5">
        <v>0</v>
      </c>
      <c r="BD227" s="8">
        <f t="shared" ref="BD227:BD238" si="1760">IF(BB227=0,0,BC227/BB227*1000)</f>
        <v>0</v>
      </c>
      <c r="BE227" s="6">
        <v>0</v>
      </c>
      <c r="BF227" s="5">
        <v>0</v>
      </c>
      <c r="BG227" s="8">
        <f t="shared" ref="BG227:BG238" si="1761">IF(BE227=0,0,BF227/BE227*1000)</f>
        <v>0</v>
      </c>
      <c r="BH227" s="6">
        <v>0</v>
      </c>
      <c r="BI227" s="5">
        <v>0</v>
      </c>
      <c r="BJ227" s="8">
        <f t="shared" ref="BJ227:BJ238" si="1762">IF(BH227=0,0,BI227/BH227*1000)</f>
        <v>0</v>
      </c>
      <c r="BK227" s="6">
        <v>0</v>
      </c>
      <c r="BL227" s="5">
        <v>0</v>
      </c>
      <c r="BM227" s="8">
        <f t="shared" ref="BM227:BM238" si="1763">IF(BK227=0,0,BL227/BK227*1000)</f>
        <v>0</v>
      </c>
      <c r="BN227" s="6">
        <v>0</v>
      </c>
      <c r="BO227" s="5">
        <v>0</v>
      </c>
      <c r="BP227" s="8">
        <f t="shared" ref="BP227:BP238" si="1764">IF(BN227=0,0,BO227/BN227*1000)</f>
        <v>0</v>
      </c>
      <c r="BQ227" s="6">
        <v>0</v>
      </c>
      <c r="BR227" s="5">
        <v>0</v>
      </c>
      <c r="BS227" s="8">
        <f t="shared" ref="BS227:BS238" si="1765">IF(BQ227=0,0,BR227/BQ227*1000)</f>
        <v>0</v>
      </c>
      <c r="BT227" s="67">
        <v>3.3423699999999998</v>
      </c>
      <c r="BU227" s="5">
        <v>75.207999999999998</v>
      </c>
      <c r="BV227" s="8">
        <f t="shared" ref="BV227:BV238" si="1766">IF(BT227=0,0,BU227/BT227*1000)</f>
        <v>22501.398708102337</v>
      </c>
      <c r="BW227" s="6">
        <v>0</v>
      </c>
      <c r="BX227" s="5">
        <v>0</v>
      </c>
      <c r="BY227" s="8">
        <f t="shared" ref="BY227:BY238" si="1767">IF(BW227=0,0,BX227/BW227*1000)</f>
        <v>0</v>
      </c>
      <c r="BZ227" s="6">
        <v>0</v>
      </c>
      <c r="CA227" s="5">
        <v>0</v>
      </c>
      <c r="CB227" s="8">
        <f t="shared" ref="CB227:CB238" si="1768">IF(BZ227=0,0,CA227/BZ227*1000)</f>
        <v>0</v>
      </c>
      <c r="CC227" s="6">
        <v>0</v>
      </c>
      <c r="CD227" s="5">
        <v>0</v>
      </c>
      <c r="CE227" s="8">
        <f t="shared" ref="CE227:CE238" si="1769">IF(CC227=0,0,CD227/CC227*1000)</f>
        <v>0</v>
      </c>
      <c r="CF227" s="6">
        <v>0</v>
      </c>
      <c r="CG227" s="5">
        <v>0</v>
      </c>
      <c r="CH227" s="8">
        <f t="shared" ref="CH227:CH238" si="1770">IF(CF227=0,0,CG227/CF227*1000)</f>
        <v>0</v>
      </c>
      <c r="CI227" s="6">
        <v>0</v>
      </c>
      <c r="CJ227" s="5">
        <v>0</v>
      </c>
      <c r="CK227" s="8">
        <f t="shared" ref="CK227:CK238" si="1771">IF(CI227=0,0,CJ227/CI227*1000)</f>
        <v>0</v>
      </c>
      <c r="CL227" s="6">
        <v>0</v>
      </c>
      <c r="CM227" s="5">
        <v>0</v>
      </c>
      <c r="CN227" s="8">
        <f t="shared" ref="CN227:CN238" si="1772">IF(CL227=0,0,CM227/CL227*1000)</f>
        <v>0</v>
      </c>
      <c r="CO227" s="67">
        <v>0.19487000000000002</v>
      </c>
      <c r="CP227" s="5">
        <v>12.952999999999999</v>
      </c>
      <c r="CQ227" s="8">
        <f t="shared" ref="CQ227:CQ238" si="1773">IF(CO227=0,0,CP227/CO227*1000)</f>
        <v>66469.954328526699</v>
      </c>
      <c r="CR227" s="6">
        <v>0</v>
      </c>
      <c r="CS227" s="5">
        <v>0</v>
      </c>
      <c r="CT227" s="8">
        <f t="shared" ref="CT227:CT238" si="1774">IF(CR227=0,0,CS227/CR227*1000)</f>
        <v>0</v>
      </c>
      <c r="CU227" s="6">
        <v>0</v>
      </c>
      <c r="CV227" s="5">
        <v>0</v>
      </c>
      <c r="CW227" s="8">
        <f t="shared" ref="CW227:CW238" si="1775">IF(CU227=0,0,CV227/CU227*1000)</f>
        <v>0</v>
      </c>
      <c r="CX227" s="6">
        <v>0</v>
      </c>
      <c r="CY227" s="5">
        <v>0</v>
      </c>
      <c r="CZ227" s="8">
        <f t="shared" ref="CZ227:CZ238" si="1776">IF(CX227=0,0,CY227/CX227*1000)</f>
        <v>0</v>
      </c>
      <c r="DA227" s="6">
        <v>0</v>
      </c>
      <c r="DB227" s="5">
        <v>0</v>
      </c>
      <c r="DC227" s="8">
        <f t="shared" ref="DC227:DC238" si="1777">IF(DA227=0,0,DB227/DA227*1000)</f>
        <v>0</v>
      </c>
      <c r="DD227" s="6">
        <v>0</v>
      </c>
      <c r="DE227" s="5">
        <v>0</v>
      </c>
      <c r="DF227" s="8">
        <f t="shared" ref="DF227:DF238" si="1778">IF(DD227=0,0,DE227/DD227*1000)</f>
        <v>0</v>
      </c>
      <c r="DG227" s="6">
        <v>0</v>
      </c>
      <c r="DH227" s="5">
        <v>0</v>
      </c>
      <c r="DI227" s="8">
        <f t="shared" ref="DI227:DI238" si="1779">IF(DG227=0,0,DH227/DG227*1000)</f>
        <v>0</v>
      </c>
      <c r="DJ227" s="6">
        <v>0</v>
      </c>
      <c r="DK227" s="5">
        <v>0</v>
      </c>
      <c r="DL227" s="8">
        <f t="shared" ref="DL227:DL238" si="1780">IF(DJ227=0,0,DK227/DJ227*1000)</f>
        <v>0</v>
      </c>
      <c r="DM227" s="6">
        <v>0</v>
      </c>
      <c r="DN227" s="5">
        <v>0</v>
      </c>
      <c r="DO227" s="8">
        <f t="shared" ref="DO227:DO238" si="1781">IF(DM227=0,0,DN227/DM227*1000)</f>
        <v>0</v>
      </c>
      <c r="DP227" s="6">
        <v>0</v>
      </c>
      <c r="DQ227" s="5">
        <v>0</v>
      </c>
      <c r="DR227" s="8">
        <f t="shared" ref="DR227:DR238" si="1782">IF(DP227=0,0,DQ227/DP227*1000)</f>
        <v>0</v>
      </c>
      <c r="DS227" s="6">
        <v>0</v>
      </c>
      <c r="DT227" s="5">
        <v>0</v>
      </c>
      <c r="DU227" s="8">
        <f t="shared" ref="DU227:DU238" si="1783">IF(DS227=0,0,DT227/DS227*1000)</f>
        <v>0</v>
      </c>
      <c r="DV227" s="6">
        <v>0</v>
      </c>
      <c r="DW227" s="5">
        <v>0</v>
      </c>
      <c r="DX227" s="8">
        <f t="shared" ref="DX227:DX238" si="1784">IF(DV227=0,0,DW227/DV227*1000)</f>
        <v>0</v>
      </c>
      <c r="DY227" s="67">
        <v>1.9214200000000001</v>
      </c>
      <c r="DZ227" s="5">
        <v>53.000999999999998</v>
      </c>
      <c r="EA227" s="8">
        <f t="shared" ref="EA227:EA238" si="1785">IF(DY227=0,0,DZ227/DY227*1000)</f>
        <v>27584.286621352956</v>
      </c>
      <c r="EB227" s="6">
        <v>0</v>
      </c>
      <c r="EC227" s="5">
        <v>0</v>
      </c>
      <c r="ED227" s="8">
        <f t="shared" ref="ED227:ED238" si="1786">IF(EB227=0,0,EC227/EB227*1000)</f>
        <v>0</v>
      </c>
      <c r="EE227" s="67">
        <v>5.758</v>
      </c>
      <c r="EF227" s="5">
        <v>69.034000000000006</v>
      </c>
      <c r="EG227" s="8">
        <f t="shared" ref="EG227:EG238" si="1787">IF(EE227=0,0,EF227/EE227*1000)</f>
        <v>11989.232372351513</v>
      </c>
      <c r="EH227" s="6">
        <v>0</v>
      </c>
      <c r="EI227" s="5">
        <v>0</v>
      </c>
      <c r="EJ227" s="8">
        <f t="shared" ref="EJ227:EJ238" si="1788">IF(EH227=0,0,EI227/EH227*1000)</f>
        <v>0</v>
      </c>
      <c r="EK227" s="6">
        <v>0</v>
      </c>
      <c r="EL227" s="5">
        <v>0</v>
      </c>
      <c r="EM227" s="8">
        <f t="shared" ref="EM227:EM238" si="1789">IF(EK227=0,0,EL227/EK227*1000)</f>
        <v>0</v>
      </c>
      <c r="EN227" s="6">
        <v>0</v>
      </c>
      <c r="EO227" s="5">
        <v>0</v>
      </c>
      <c r="EP227" s="8">
        <f t="shared" ref="EP227:EP238" si="1790">IF(EN227=0,0,EO227/EN227*1000)</f>
        <v>0</v>
      </c>
      <c r="EQ227" s="6">
        <v>0</v>
      </c>
      <c r="ER227" s="5">
        <v>0</v>
      </c>
      <c r="ES227" s="8">
        <f t="shared" ref="ES227:ES238" si="1791">IF(EQ227=0,0,ER227/EQ227*1000)</f>
        <v>0</v>
      </c>
      <c r="ET227" s="6">
        <v>0</v>
      </c>
      <c r="EU227" s="5">
        <v>0</v>
      </c>
      <c r="EV227" s="8">
        <f t="shared" ref="EV227:EV238" si="1792">IF(ET227=0,0,EU227/ET227*1000)</f>
        <v>0</v>
      </c>
      <c r="EW227" s="6">
        <v>0</v>
      </c>
      <c r="EX227" s="5">
        <v>0</v>
      </c>
      <c r="EY227" s="8">
        <f t="shared" ref="EY227:EY238" si="1793">IF(EW227=0,0,EX227/EW227*1000)</f>
        <v>0</v>
      </c>
      <c r="EZ227" s="67">
        <v>20.227</v>
      </c>
      <c r="FA227" s="5">
        <v>454.548</v>
      </c>
      <c r="FB227" s="8">
        <f t="shared" ref="FB227:FB238" si="1794">IF(EZ227=0,0,FA227/EZ227*1000)</f>
        <v>22472.338952884758</v>
      </c>
      <c r="FC227" s="67">
        <v>74.311759999999992</v>
      </c>
      <c r="FD227" s="5">
        <v>1716.125</v>
      </c>
      <c r="FE227" s="8">
        <f t="shared" ref="FE227:FE238" si="1795">IF(FC227=0,0,FD227/FC227*1000)</f>
        <v>23093.585725866273</v>
      </c>
      <c r="FF227" s="6">
        <v>0</v>
      </c>
      <c r="FG227" s="5">
        <v>0</v>
      </c>
      <c r="FH227" s="8">
        <f t="shared" ref="FH227:FH238" si="1796">IF(FF227=0,0,FG227/FF227*1000)</f>
        <v>0</v>
      </c>
      <c r="FI227" s="6">
        <v>0</v>
      </c>
      <c r="FJ227" s="5">
        <v>0</v>
      </c>
      <c r="FK227" s="8">
        <f t="shared" ref="FK227:FK238" si="1797">IF(FI227=0,0,FJ227/FI227*1000)</f>
        <v>0</v>
      </c>
      <c r="FL227" s="6">
        <v>0</v>
      </c>
      <c r="FM227" s="5">
        <v>0</v>
      </c>
      <c r="FN227" s="8">
        <f t="shared" ref="FN227:FN238" si="1798">IF(FL227=0,0,FM227/FL227*1000)</f>
        <v>0</v>
      </c>
      <c r="FO227" s="6">
        <v>0</v>
      </c>
      <c r="FP227" s="5">
        <v>0</v>
      </c>
      <c r="FQ227" s="8">
        <f t="shared" ref="FQ227:FQ238" si="1799">IF(FO227=0,0,FP227/FO227*1000)</f>
        <v>0</v>
      </c>
      <c r="FR227" s="6">
        <v>0</v>
      </c>
      <c r="FS227" s="5">
        <v>0</v>
      </c>
      <c r="FT227" s="8">
        <f t="shared" ref="FT227:FT238" si="1800">IF(FR227=0,0,FS227/FR227*1000)</f>
        <v>0</v>
      </c>
      <c r="FU227" s="6">
        <v>0</v>
      </c>
      <c r="FV227" s="5">
        <v>0</v>
      </c>
      <c r="FW227" s="8">
        <f t="shared" ref="FW227:FW238" si="1801">IF(FU227=0,0,FV227/FU227*1000)</f>
        <v>0</v>
      </c>
      <c r="FX227" s="6">
        <v>0</v>
      </c>
      <c r="FY227" s="5">
        <v>0</v>
      </c>
      <c r="FZ227" s="8">
        <f t="shared" ref="FZ227:FZ238" si="1802">IF(FX227=0,0,FY227/FX227*1000)</f>
        <v>0</v>
      </c>
      <c r="GA227" s="6">
        <v>0</v>
      </c>
      <c r="GB227" s="5">
        <v>0</v>
      </c>
      <c r="GC227" s="8">
        <f t="shared" ref="GC227:GC238" si="1803">IF(GA227=0,0,GB227/GA227*1000)</f>
        <v>0</v>
      </c>
      <c r="GD227" s="6">
        <v>0</v>
      </c>
      <c r="GE227" s="5">
        <v>0</v>
      </c>
      <c r="GF227" s="8">
        <f t="shared" ref="GF227:GF238" si="1804">IF(GD227=0,0,GE227/GD227*1000)</f>
        <v>0</v>
      </c>
      <c r="GG227" s="6">
        <v>0</v>
      </c>
      <c r="GH227" s="5">
        <v>0</v>
      </c>
      <c r="GI227" s="8">
        <f t="shared" ref="GI227:GI238" si="1805">IF(GG227=0,0,GH227/GG227*1000)</f>
        <v>0</v>
      </c>
      <c r="GJ227" s="6">
        <v>0</v>
      </c>
      <c r="GK227" s="5">
        <v>0</v>
      </c>
      <c r="GL227" s="8">
        <f t="shared" ref="GL227:GL238" si="1806">IF(GJ227=0,0,GK227/GJ227*1000)</f>
        <v>0</v>
      </c>
      <c r="GM227" s="6">
        <v>0</v>
      </c>
      <c r="GN227" s="5">
        <v>0</v>
      </c>
      <c r="GO227" s="8">
        <f t="shared" ref="GO227:GO238" si="1807">IF(GM227=0,0,GN227/GM227*1000)</f>
        <v>0</v>
      </c>
      <c r="GP227" s="6">
        <v>0</v>
      </c>
      <c r="GQ227" s="5">
        <v>0</v>
      </c>
      <c r="GR227" s="8">
        <f t="shared" ref="GR227:GR238" si="1808">IF(GP227=0,0,GQ227/GP227*1000)</f>
        <v>0</v>
      </c>
      <c r="GS227" s="6">
        <v>0</v>
      </c>
      <c r="GT227" s="5">
        <v>0</v>
      </c>
      <c r="GU227" s="8">
        <f t="shared" ref="GU227:GU238" si="1809">IF(GS227=0,0,GT227/GS227*1000)</f>
        <v>0</v>
      </c>
      <c r="GV227" s="6">
        <v>0</v>
      </c>
      <c r="GW227" s="5">
        <v>0</v>
      </c>
      <c r="GX227" s="8">
        <f t="shared" ref="GX227:GX238" si="1810">IF(GV227=0,0,GW227/GV227*1000)</f>
        <v>0</v>
      </c>
      <c r="GY227" s="6">
        <v>0</v>
      </c>
      <c r="GZ227" s="5">
        <v>0</v>
      </c>
      <c r="HA227" s="8">
        <f t="shared" ref="HA227:HA238" si="1811">IF(GY227=0,0,GZ227/GY227*1000)</f>
        <v>0</v>
      </c>
      <c r="HB227" s="6">
        <v>0</v>
      </c>
      <c r="HC227" s="5">
        <v>0</v>
      </c>
      <c r="HD227" s="8">
        <f t="shared" ref="HD227:HD238" si="1812">IF(HB227=0,0,HC227/HB227*1000)</f>
        <v>0</v>
      </c>
      <c r="HE227" s="6">
        <v>0</v>
      </c>
      <c r="HF227" s="5">
        <v>0</v>
      </c>
      <c r="HG227" s="8">
        <f t="shared" ref="HG227:HG238" si="1813">IF(HE227=0,0,HF227/HE227*1000)</f>
        <v>0</v>
      </c>
      <c r="HH227" s="6">
        <v>0</v>
      </c>
      <c r="HI227" s="5">
        <v>0</v>
      </c>
      <c r="HJ227" s="8">
        <f t="shared" ref="HJ227:HJ238" si="1814">IF(HH227=0,0,HI227/HH227*1000)</f>
        <v>0</v>
      </c>
      <c r="HK227" s="6">
        <v>0</v>
      </c>
      <c r="HL227" s="5">
        <v>0</v>
      </c>
      <c r="HM227" s="8">
        <f t="shared" ref="HM227:HM238" si="1815">IF(HK227=0,0,HL227/HK227*1000)</f>
        <v>0</v>
      </c>
      <c r="HN227" s="6">
        <v>0</v>
      </c>
      <c r="HO227" s="5">
        <v>0</v>
      </c>
      <c r="HP227" s="8">
        <f t="shared" ref="HP227:HP238" si="1816">IF(HN227=0,0,HO227/HN227*1000)</f>
        <v>0</v>
      </c>
      <c r="HQ227" s="6">
        <v>0</v>
      </c>
      <c r="HR227" s="5">
        <v>0</v>
      </c>
      <c r="HS227" s="8">
        <f t="shared" ref="HS227:HS238" si="1817">IF(HQ227=0,0,HR227/HQ227*1000)</f>
        <v>0</v>
      </c>
      <c r="HT227" s="6">
        <v>0</v>
      </c>
      <c r="HU227" s="5">
        <v>0</v>
      </c>
      <c r="HV227" s="8">
        <f t="shared" ref="HV227:HV238" si="1818">IF(HT227=0,0,HU227/HT227*1000)</f>
        <v>0</v>
      </c>
      <c r="HW227" s="6">
        <v>0</v>
      </c>
      <c r="HX227" s="5">
        <v>0</v>
      </c>
      <c r="HY227" s="8">
        <f t="shared" ref="HY227:HY238" si="1819">IF(HW227=0,0,HX227/HW227*1000)</f>
        <v>0</v>
      </c>
      <c r="HZ227" s="67">
        <v>1.1000000000000001E-3</v>
      </c>
      <c r="IA227" s="5">
        <v>0.01</v>
      </c>
      <c r="IB227" s="8">
        <f t="shared" ref="IB227:IB238" si="1820">IF(HZ227=0,0,IA227/HZ227*1000)</f>
        <v>9090.9090909090901</v>
      </c>
      <c r="IC227" s="67">
        <v>1.2E-2</v>
      </c>
      <c r="ID227" s="5">
        <v>0.15</v>
      </c>
      <c r="IE227" s="8">
        <f t="shared" ref="IE227:IE238" si="1821">IF(IC227=0,0,ID227/IC227*1000)</f>
        <v>12500</v>
      </c>
      <c r="IF227" s="6">
        <v>0</v>
      </c>
      <c r="IG227" s="5">
        <v>0</v>
      </c>
      <c r="IH227" s="8">
        <f t="shared" ref="IH227:IH238" si="1822">IF(IF227=0,0,IG227/IF227*1000)</f>
        <v>0</v>
      </c>
      <c r="II227" s="6">
        <v>0</v>
      </c>
      <c r="IJ227" s="5">
        <v>0</v>
      </c>
      <c r="IK227" s="8">
        <f t="shared" ref="IK227:IK238" si="1823">IF(II227=0,0,IJ227/II227*1000)</f>
        <v>0</v>
      </c>
      <c r="IL227" s="6">
        <v>0</v>
      </c>
      <c r="IM227" s="5">
        <v>0</v>
      </c>
      <c r="IN227" s="8">
        <f t="shared" ref="IN227:IN238" si="1824">IF(IL227=0,0,IM227/IL227*1000)</f>
        <v>0</v>
      </c>
      <c r="IO227" s="6">
        <v>0</v>
      </c>
      <c r="IP227" s="5">
        <v>0</v>
      </c>
      <c r="IQ227" s="8">
        <f t="shared" ref="IQ227:IQ238" si="1825">IF(IO227=0,0,IP227/IO227*1000)</f>
        <v>0</v>
      </c>
      <c r="IR227" s="6">
        <v>0</v>
      </c>
      <c r="IS227" s="5">
        <v>0</v>
      </c>
      <c r="IT227" s="8">
        <f t="shared" ref="IT227:IT238" si="1826">IF(IR227=0,0,IS227/IR227*1000)</f>
        <v>0</v>
      </c>
      <c r="IU227" s="67">
        <v>8.3459999999999993E-2</v>
      </c>
      <c r="IV227" s="5">
        <v>5.399</v>
      </c>
      <c r="IW227" s="8">
        <f t="shared" ref="IW227:IW238" si="1827">IF(IU227=0,0,IV227/IU227*1000)</f>
        <v>64689.671699017497</v>
      </c>
      <c r="IX227" s="67">
        <v>31.81</v>
      </c>
      <c r="IY227" s="5">
        <v>765.54100000000005</v>
      </c>
      <c r="IZ227" s="8">
        <f t="shared" ref="IZ227:IZ238" si="1828">IF(IX227=0,0,IY227/IX227*1000)</f>
        <v>24066.048412448919</v>
      </c>
      <c r="JA227" s="6">
        <f t="shared" ref="JA227" si="1829">SUM(C227,F227,I227,L227,R227,U227,X227,AD227,AM227,AP227,AS227,AV227,AY227,BE227,BH227,BN227,BQ227,CC227,CL227,CO227,CR227,CU227,CX227,DD227,DG227,DJ227,DM227,DP227,DS227,DV227,DY227,EB227,EE227,EH227,EQ227,ET227,EW227,EZ227,FC227,FF227,FI227,FL227,FO227,FR227,FU227,FX227,GA227,GG227,GM227,GV227,GY227,HB227,HE227,HH227,HK227,HN227,BT227,HQ227,HT227,HW227,HZ227,IC227,IF227,II227,IL227,IO227,IR227,IU227,IX227+AJ227+CF227+DA227)+GD227+GJ227+GS227+BZ227+CI227+AA227+AG227+GP227+EK227+EN227</f>
        <v>233.57379</v>
      </c>
      <c r="JB227" s="8">
        <f t="shared" ref="JB227" si="1830">SUM(D227,G227,J227,M227,S227,V227,Y227,AE227,AN227,AQ227,AT227,AW227,AZ227,BF227,BI227,BO227,BR227,CD227,CM227,CP227,CS227,CV227,CY227,DE227,DH227,DK227,DN227,DQ227,DT227,DW227,DZ227,EC227,EF227,EI227,ER227,EU227,EX227,FA227,FD227,FG227,FJ227,FM227,FP227,FS227,FV227,FY227,GB227,GH227,GN227,GW227,GZ227,HC227,HF227,HI227,HL227,HO227,BU227,HR227,HU227,HX227,IA227,ID227,IG227,IJ227,IM227,IP227,IS227,IV227,IY227+AK227+CG227+DB227)+GE227+GK227+GT227+CA227+CJ227+AB227+AH227+GQ227+EL227+EO227</f>
        <v>5344.7310000000007</v>
      </c>
    </row>
    <row r="228" spans="1:262" ht="15" customHeight="1" x14ac:dyDescent="0.3">
      <c r="A228" s="53">
        <v>2021</v>
      </c>
      <c r="B228" s="54" t="s">
        <v>3</v>
      </c>
      <c r="C228" s="6">
        <v>0</v>
      </c>
      <c r="D228" s="5">
        <v>0</v>
      </c>
      <c r="E228" s="8">
        <f t="shared" ref="E228:E229" si="1831">IF(C228=0,0,D228/C228*1000)</f>
        <v>0</v>
      </c>
      <c r="F228" s="6">
        <v>0</v>
      </c>
      <c r="G228" s="5">
        <v>0</v>
      </c>
      <c r="H228" s="8">
        <f t="shared" si="1744"/>
        <v>0</v>
      </c>
      <c r="I228" s="6">
        <v>0</v>
      </c>
      <c r="J228" s="5">
        <v>0</v>
      </c>
      <c r="K228" s="8">
        <f t="shared" si="1745"/>
        <v>0</v>
      </c>
      <c r="L228" s="6">
        <v>0</v>
      </c>
      <c r="M228" s="5">
        <v>0</v>
      </c>
      <c r="N228" s="8">
        <f t="shared" si="1746"/>
        <v>0</v>
      </c>
      <c r="O228" s="6">
        <v>0</v>
      </c>
      <c r="P228" s="5">
        <v>0</v>
      </c>
      <c r="Q228" s="8">
        <f t="shared" si="1747"/>
        <v>0</v>
      </c>
      <c r="R228" s="6">
        <v>0</v>
      </c>
      <c r="S228" s="5">
        <v>0</v>
      </c>
      <c r="T228" s="8">
        <f t="shared" si="1748"/>
        <v>0</v>
      </c>
      <c r="U228" s="6">
        <v>0</v>
      </c>
      <c r="V228" s="5">
        <v>0</v>
      </c>
      <c r="W228" s="8">
        <f t="shared" si="1749"/>
        <v>0</v>
      </c>
      <c r="X228" s="6">
        <v>0</v>
      </c>
      <c r="Y228" s="5">
        <v>0</v>
      </c>
      <c r="Z228" s="8">
        <f t="shared" si="1750"/>
        <v>0</v>
      </c>
      <c r="AA228" s="6">
        <v>0</v>
      </c>
      <c r="AB228" s="5">
        <v>0</v>
      </c>
      <c r="AC228" s="8">
        <f t="shared" si="1751"/>
        <v>0</v>
      </c>
      <c r="AD228" s="67">
        <v>40.943185390105704</v>
      </c>
      <c r="AE228" s="5">
        <v>1215.2860000000001</v>
      </c>
      <c r="AF228" s="8">
        <f t="shared" si="1752"/>
        <v>29682.253308353604</v>
      </c>
      <c r="AG228" s="6">
        <v>0</v>
      </c>
      <c r="AH228" s="5">
        <v>0</v>
      </c>
      <c r="AI228" s="8">
        <f t="shared" si="1753"/>
        <v>0</v>
      </c>
      <c r="AJ228" s="6">
        <v>0</v>
      </c>
      <c r="AK228" s="5">
        <v>0</v>
      </c>
      <c r="AL228" s="8">
        <f t="shared" si="1754"/>
        <v>0</v>
      </c>
      <c r="AM228" s="6">
        <v>0</v>
      </c>
      <c r="AN228" s="5">
        <v>0</v>
      </c>
      <c r="AO228" s="8">
        <f t="shared" si="1755"/>
        <v>0</v>
      </c>
      <c r="AP228" s="6">
        <v>0</v>
      </c>
      <c r="AQ228" s="5">
        <v>0</v>
      </c>
      <c r="AR228" s="8">
        <f t="shared" si="1756"/>
        <v>0</v>
      </c>
      <c r="AS228" s="6">
        <v>0</v>
      </c>
      <c r="AT228" s="5">
        <v>0</v>
      </c>
      <c r="AU228" s="8">
        <f t="shared" si="1757"/>
        <v>0</v>
      </c>
      <c r="AV228" s="6">
        <v>0</v>
      </c>
      <c r="AW228" s="5">
        <v>0</v>
      </c>
      <c r="AX228" s="8">
        <f t="shared" si="1758"/>
        <v>0</v>
      </c>
      <c r="AY228" s="6">
        <v>0</v>
      </c>
      <c r="AZ228" s="5">
        <v>0</v>
      </c>
      <c r="BA228" s="8">
        <f t="shared" si="1759"/>
        <v>0</v>
      </c>
      <c r="BB228" s="6">
        <v>0</v>
      </c>
      <c r="BC228" s="5">
        <v>0</v>
      </c>
      <c r="BD228" s="8">
        <f t="shared" si="1760"/>
        <v>0</v>
      </c>
      <c r="BE228" s="6">
        <v>0</v>
      </c>
      <c r="BF228" s="5">
        <v>0</v>
      </c>
      <c r="BG228" s="8">
        <f t="shared" si="1761"/>
        <v>0</v>
      </c>
      <c r="BH228" s="6">
        <v>0</v>
      </c>
      <c r="BI228" s="5">
        <v>0</v>
      </c>
      <c r="BJ228" s="8">
        <f t="shared" si="1762"/>
        <v>0</v>
      </c>
      <c r="BK228" s="6">
        <v>0</v>
      </c>
      <c r="BL228" s="5">
        <v>0</v>
      </c>
      <c r="BM228" s="8">
        <f t="shared" si="1763"/>
        <v>0</v>
      </c>
      <c r="BN228" s="6">
        <v>0</v>
      </c>
      <c r="BO228" s="5">
        <v>0</v>
      </c>
      <c r="BP228" s="8">
        <f t="shared" si="1764"/>
        <v>0</v>
      </c>
      <c r="BQ228" s="6">
        <v>0</v>
      </c>
      <c r="BR228" s="5">
        <v>0</v>
      </c>
      <c r="BS228" s="8">
        <f t="shared" si="1765"/>
        <v>0</v>
      </c>
      <c r="BT228" s="67">
        <v>45.54948278990986</v>
      </c>
      <c r="BU228" s="5">
        <v>330.62</v>
      </c>
      <c r="BV228" s="8">
        <f t="shared" si="1766"/>
        <v>7258.4797839513358</v>
      </c>
      <c r="BW228" s="6">
        <v>0</v>
      </c>
      <c r="BX228" s="5">
        <v>0</v>
      </c>
      <c r="BY228" s="8">
        <f t="shared" si="1767"/>
        <v>0</v>
      </c>
      <c r="BZ228" s="6">
        <v>0</v>
      </c>
      <c r="CA228" s="5">
        <v>0</v>
      </c>
      <c r="CB228" s="8">
        <f t="shared" si="1768"/>
        <v>0</v>
      </c>
      <c r="CC228" s="6">
        <v>0</v>
      </c>
      <c r="CD228" s="5">
        <v>0</v>
      </c>
      <c r="CE228" s="8">
        <f t="shared" si="1769"/>
        <v>0</v>
      </c>
      <c r="CF228" s="6">
        <v>0</v>
      </c>
      <c r="CG228" s="5">
        <v>0</v>
      </c>
      <c r="CH228" s="8">
        <f t="shared" si="1770"/>
        <v>0</v>
      </c>
      <c r="CI228" s="6">
        <v>0</v>
      </c>
      <c r="CJ228" s="5">
        <v>0</v>
      </c>
      <c r="CK228" s="8">
        <f t="shared" si="1771"/>
        <v>0</v>
      </c>
      <c r="CL228" s="6">
        <v>0</v>
      </c>
      <c r="CM228" s="5">
        <v>0</v>
      </c>
      <c r="CN228" s="8">
        <f t="shared" si="1772"/>
        <v>0</v>
      </c>
      <c r="CO228" s="67">
        <v>80</v>
      </c>
      <c r="CP228" s="5">
        <v>0.3</v>
      </c>
      <c r="CQ228" s="8">
        <f t="shared" si="1773"/>
        <v>3.75</v>
      </c>
      <c r="CR228" s="6">
        <v>0</v>
      </c>
      <c r="CS228" s="5">
        <v>0</v>
      </c>
      <c r="CT228" s="8">
        <f t="shared" si="1774"/>
        <v>0</v>
      </c>
      <c r="CU228" s="6">
        <v>0</v>
      </c>
      <c r="CV228" s="5">
        <v>0</v>
      </c>
      <c r="CW228" s="8">
        <f t="shared" si="1775"/>
        <v>0</v>
      </c>
      <c r="CX228" s="6">
        <v>0</v>
      </c>
      <c r="CY228" s="5">
        <v>0</v>
      </c>
      <c r="CZ228" s="8">
        <f t="shared" si="1776"/>
        <v>0</v>
      </c>
      <c r="DA228" s="6">
        <v>0</v>
      </c>
      <c r="DB228" s="5">
        <v>0</v>
      </c>
      <c r="DC228" s="8">
        <f t="shared" si="1777"/>
        <v>0</v>
      </c>
      <c r="DD228" s="6">
        <v>0</v>
      </c>
      <c r="DE228" s="5">
        <v>0</v>
      </c>
      <c r="DF228" s="8">
        <f t="shared" si="1778"/>
        <v>0</v>
      </c>
      <c r="DG228" s="6">
        <v>0</v>
      </c>
      <c r="DH228" s="5">
        <v>0</v>
      </c>
      <c r="DI228" s="8">
        <f t="shared" si="1779"/>
        <v>0</v>
      </c>
      <c r="DJ228" s="6">
        <v>0</v>
      </c>
      <c r="DK228" s="5">
        <v>0</v>
      </c>
      <c r="DL228" s="8">
        <f t="shared" si="1780"/>
        <v>0</v>
      </c>
      <c r="DM228" s="6">
        <v>0</v>
      </c>
      <c r="DN228" s="5">
        <v>0</v>
      </c>
      <c r="DO228" s="8">
        <f t="shared" si="1781"/>
        <v>0</v>
      </c>
      <c r="DP228" s="6">
        <v>0</v>
      </c>
      <c r="DQ228" s="5">
        <v>0</v>
      </c>
      <c r="DR228" s="8">
        <f t="shared" si="1782"/>
        <v>0</v>
      </c>
      <c r="DS228" s="6">
        <v>0</v>
      </c>
      <c r="DT228" s="5">
        <v>0</v>
      </c>
      <c r="DU228" s="8">
        <f t="shared" si="1783"/>
        <v>0</v>
      </c>
      <c r="DV228" s="6">
        <v>0</v>
      </c>
      <c r="DW228" s="5">
        <v>0</v>
      </c>
      <c r="DX228" s="8">
        <f t="shared" si="1784"/>
        <v>0</v>
      </c>
      <c r="DY228" s="67">
        <v>46.885672052602075</v>
      </c>
      <c r="DZ228" s="5">
        <v>392.38</v>
      </c>
      <c r="EA228" s="8">
        <f t="shared" si="1785"/>
        <v>8368.8679893460867</v>
      </c>
      <c r="EB228" s="6">
        <v>0</v>
      </c>
      <c r="EC228" s="5">
        <v>0</v>
      </c>
      <c r="ED228" s="8">
        <f t="shared" si="1786"/>
        <v>0</v>
      </c>
      <c r="EE228" s="67">
        <v>41.940300790631504</v>
      </c>
      <c r="EF228" s="5">
        <v>1699.654</v>
      </c>
      <c r="EG228" s="8">
        <f t="shared" si="1787"/>
        <v>40525.55580096515</v>
      </c>
      <c r="EH228" s="6">
        <v>0</v>
      </c>
      <c r="EI228" s="5">
        <v>0</v>
      </c>
      <c r="EJ228" s="8">
        <f t="shared" si="1788"/>
        <v>0</v>
      </c>
      <c r="EK228" s="6">
        <v>0</v>
      </c>
      <c r="EL228" s="5">
        <v>0</v>
      </c>
      <c r="EM228" s="8">
        <f t="shared" si="1789"/>
        <v>0</v>
      </c>
      <c r="EN228" s="67">
        <v>90</v>
      </c>
      <c r="EO228" s="5">
        <v>0.01</v>
      </c>
      <c r="EP228" s="8">
        <f t="shared" si="1790"/>
        <v>0.11111111111111112</v>
      </c>
      <c r="EQ228" s="6">
        <v>0</v>
      </c>
      <c r="ER228" s="5">
        <v>0</v>
      </c>
      <c r="ES228" s="8">
        <f t="shared" si="1791"/>
        <v>0</v>
      </c>
      <c r="ET228" s="6">
        <v>0</v>
      </c>
      <c r="EU228" s="5">
        <v>0</v>
      </c>
      <c r="EV228" s="8">
        <f t="shared" si="1792"/>
        <v>0</v>
      </c>
      <c r="EW228" s="6">
        <v>0</v>
      </c>
      <c r="EX228" s="5">
        <v>0</v>
      </c>
      <c r="EY228" s="8">
        <f t="shared" si="1793"/>
        <v>0</v>
      </c>
      <c r="EZ228" s="67">
        <v>48.121748098979616</v>
      </c>
      <c r="FA228" s="5">
        <v>845.46699999999998</v>
      </c>
      <c r="FB228" s="8">
        <f t="shared" si="1794"/>
        <v>17569.332648951036</v>
      </c>
      <c r="FC228" s="67">
        <v>42.110113169107692</v>
      </c>
      <c r="FD228" s="5">
        <v>1609.98</v>
      </c>
      <c r="FE228" s="8">
        <f t="shared" si="1795"/>
        <v>38232.621069778885</v>
      </c>
      <c r="FF228" s="6">
        <v>0</v>
      </c>
      <c r="FG228" s="5">
        <v>0</v>
      </c>
      <c r="FH228" s="8">
        <f t="shared" si="1796"/>
        <v>0</v>
      </c>
      <c r="FI228" s="6">
        <v>0</v>
      </c>
      <c r="FJ228" s="5">
        <v>0</v>
      </c>
      <c r="FK228" s="8">
        <f t="shared" si="1797"/>
        <v>0</v>
      </c>
      <c r="FL228" s="6">
        <v>0</v>
      </c>
      <c r="FM228" s="5">
        <v>0</v>
      </c>
      <c r="FN228" s="8">
        <f t="shared" si="1798"/>
        <v>0</v>
      </c>
      <c r="FO228" s="6">
        <v>0</v>
      </c>
      <c r="FP228" s="5">
        <v>0</v>
      </c>
      <c r="FQ228" s="8">
        <f t="shared" si="1799"/>
        <v>0</v>
      </c>
      <c r="FR228" s="6">
        <v>0</v>
      </c>
      <c r="FS228" s="5">
        <v>0</v>
      </c>
      <c r="FT228" s="8">
        <f t="shared" si="1800"/>
        <v>0</v>
      </c>
      <c r="FU228" s="6">
        <v>0</v>
      </c>
      <c r="FV228" s="5">
        <v>0</v>
      </c>
      <c r="FW228" s="8">
        <f t="shared" si="1801"/>
        <v>0</v>
      </c>
      <c r="FX228" s="6">
        <v>0</v>
      </c>
      <c r="FY228" s="5">
        <v>0</v>
      </c>
      <c r="FZ228" s="8">
        <f t="shared" si="1802"/>
        <v>0</v>
      </c>
      <c r="GA228" s="6">
        <v>0</v>
      </c>
      <c r="GB228" s="5">
        <v>0</v>
      </c>
      <c r="GC228" s="8">
        <f t="shared" si="1803"/>
        <v>0</v>
      </c>
      <c r="GD228" s="6">
        <v>0</v>
      </c>
      <c r="GE228" s="5">
        <v>0</v>
      </c>
      <c r="GF228" s="8">
        <f t="shared" si="1804"/>
        <v>0</v>
      </c>
      <c r="GG228" s="6">
        <v>0</v>
      </c>
      <c r="GH228" s="5">
        <v>0</v>
      </c>
      <c r="GI228" s="8">
        <f t="shared" si="1805"/>
        <v>0</v>
      </c>
      <c r="GJ228" s="6">
        <v>0</v>
      </c>
      <c r="GK228" s="5">
        <v>0</v>
      </c>
      <c r="GL228" s="8">
        <f t="shared" si="1806"/>
        <v>0</v>
      </c>
      <c r="GM228" s="6">
        <v>0</v>
      </c>
      <c r="GN228" s="5">
        <v>0</v>
      </c>
      <c r="GO228" s="8">
        <f t="shared" si="1807"/>
        <v>0</v>
      </c>
      <c r="GP228" s="6">
        <v>0</v>
      </c>
      <c r="GQ228" s="5">
        <v>0</v>
      </c>
      <c r="GR228" s="8">
        <f t="shared" si="1808"/>
        <v>0</v>
      </c>
      <c r="GS228" s="6">
        <v>0</v>
      </c>
      <c r="GT228" s="5">
        <v>0</v>
      </c>
      <c r="GU228" s="8">
        <f t="shared" si="1809"/>
        <v>0</v>
      </c>
      <c r="GV228" s="6">
        <v>0</v>
      </c>
      <c r="GW228" s="5">
        <v>0</v>
      </c>
      <c r="GX228" s="8">
        <f t="shared" si="1810"/>
        <v>0</v>
      </c>
      <c r="GY228" s="6">
        <v>0</v>
      </c>
      <c r="GZ228" s="5">
        <v>0</v>
      </c>
      <c r="HA228" s="8">
        <f t="shared" si="1811"/>
        <v>0</v>
      </c>
      <c r="HB228" s="6">
        <v>0</v>
      </c>
      <c r="HC228" s="5">
        <v>0</v>
      </c>
      <c r="HD228" s="8">
        <f t="shared" si="1812"/>
        <v>0</v>
      </c>
      <c r="HE228" s="6">
        <v>0</v>
      </c>
      <c r="HF228" s="5">
        <v>0</v>
      </c>
      <c r="HG228" s="8">
        <f t="shared" si="1813"/>
        <v>0</v>
      </c>
      <c r="HH228" s="6">
        <v>0</v>
      </c>
      <c r="HI228" s="5">
        <v>0</v>
      </c>
      <c r="HJ228" s="8">
        <f t="shared" si="1814"/>
        <v>0</v>
      </c>
      <c r="HK228" s="6">
        <v>0</v>
      </c>
      <c r="HL228" s="5">
        <v>0</v>
      </c>
      <c r="HM228" s="8">
        <f t="shared" si="1815"/>
        <v>0</v>
      </c>
      <c r="HN228" s="6">
        <v>0</v>
      </c>
      <c r="HO228" s="5">
        <v>0</v>
      </c>
      <c r="HP228" s="8">
        <f t="shared" si="1816"/>
        <v>0</v>
      </c>
      <c r="HQ228" s="6">
        <v>0</v>
      </c>
      <c r="HR228" s="5">
        <v>0</v>
      </c>
      <c r="HS228" s="8">
        <f t="shared" si="1817"/>
        <v>0</v>
      </c>
      <c r="HT228" s="6">
        <v>0</v>
      </c>
      <c r="HU228" s="5">
        <v>0</v>
      </c>
      <c r="HV228" s="8">
        <f t="shared" si="1818"/>
        <v>0</v>
      </c>
      <c r="HW228" s="6">
        <v>0</v>
      </c>
      <c r="HX228" s="5">
        <v>0</v>
      </c>
      <c r="HY228" s="8">
        <f t="shared" si="1819"/>
        <v>0</v>
      </c>
      <c r="HZ228" s="6">
        <v>0</v>
      </c>
      <c r="IA228" s="5">
        <v>0</v>
      </c>
      <c r="IB228" s="8">
        <f t="shared" si="1820"/>
        <v>0</v>
      </c>
      <c r="IC228" s="6">
        <v>0</v>
      </c>
      <c r="ID228" s="5">
        <v>0</v>
      </c>
      <c r="IE228" s="8">
        <f t="shared" si="1821"/>
        <v>0</v>
      </c>
      <c r="IF228" s="6">
        <v>0</v>
      </c>
      <c r="IG228" s="5">
        <v>0</v>
      </c>
      <c r="IH228" s="8">
        <f t="shared" si="1822"/>
        <v>0</v>
      </c>
      <c r="II228" s="6">
        <v>0</v>
      </c>
      <c r="IJ228" s="5">
        <v>0</v>
      </c>
      <c r="IK228" s="8">
        <f t="shared" si="1823"/>
        <v>0</v>
      </c>
      <c r="IL228" s="6">
        <v>0</v>
      </c>
      <c r="IM228" s="5">
        <v>0</v>
      </c>
      <c r="IN228" s="8">
        <f t="shared" si="1824"/>
        <v>0</v>
      </c>
      <c r="IO228" s="6">
        <v>0</v>
      </c>
      <c r="IP228" s="5">
        <v>0</v>
      </c>
      <c r="IQ228" s="8">
        <f t="shared" si="1825"/>
        <v>0</v>
      </c>
      <c r="IR228" s="6">
        <v>0</v>
      </c>
      <c r="IS228" s="5">
        <v>0</v>
      </c>
      <c r="IT228" s="8">
        <f t="shared" si="1826"/>
        <v>0</v>
      </c>
      <c r="IU228" s="67">
        <v>16.903690369036905</v>
      </c>
      <c r="IV228" s="5">
        <v>1.111</v>
      </c>
      <c r="IW228" s="8">
        <f t="shared" si="1827"/>
        <v>65.725292864749719</v>
      </c>
      <c r="IX228" s="67">
        <v>18.750468761719041</v>
      </c>
      <c r="IY228" s="5">
        <v>53.332000000000001</v>
      </c>
      <c r="IZ228" s="8">
        <f t="shared" si="1828"/>
        <v>2844.302224</v>
      </c>
      <c r="JA228" s="6">
        <f>SUM(C228,F228,I228,L228,R228,U228,X228,AD228,AM228,AP228,AS228,AV228,AY228,BE228,BH228,BN228,BQ228,CC228,CL228,CO228,CR228,CU228,CX228,DD228,DG228,DJ228,DM228,DP228,DS228,DV228,DY228,EB228,EE228,EH228,EQ228,ET228,EW228,EZ228,FC228,FF228,FI228,FL228,FO228,FR228,FU228,FX228,GA228,GG228,GM228,GV228,GY228,HB228,HE228,HH228,HK228,HN228,BT228,HQ228,HT228,HW228,HZ228,IC228,IF228,II228,IL228,IO228,IR228,IU228,IX228+AJ228+CF228+DA228)+GD228+GJ228+GS228+BZ228+CI228+AA228+AG228+GP228+EK228+EN228</f>
        <v>471.20466142209239</v>
      </c>
      <c r="JB228" s="8">
        <f>SUM(D228,G228,J228,M228,S228,V228,Y228,AE228,AN228,AQ228,AT228,AW228,AZ228,BF228,BI228,BO228,BR228,CD228,CM228,CP228,CS228,CV228,CY228,DE228,DH228,DK228,DN228,DQ228,DT228,DW228,DZ228,EC228,EF228,EI228,ER228,EU228,EX228,FA228,FD228,FG228,FJ228,FM228,FP228,FS228,FV228,FY228,GB228,GH228,GN228,GW228,GZ228,HC228,HF228,HI228,HL228,HO228,BU228,HR228,HU228,HX228,IA228,ID228,IG228,IJ228,IM228,IP228,IS228,IV228,IY228+AK228+CG228+DB228)+GE228+GK228+GT228+CA228+CJ228+AB228+AH228+GQ228+EL228+EO228</f>
        <v>6148.1399999999994</v>
      </c>
    </row>
    <row r="229" spans="1:262" ht="15" customHeight="1" x14ac:dyDescent="0.3">
      <c r="A229" s="53">
        <v>2021</v>
      </c>
      <c r="B229" s="54" t="s">
        <v>4</v>
      </c>
      <c r="C229" s="6">
        <v>0</v>
      </c>
      <c r="D229" s="5">
        <v>0</v>
      </c>
      <c r="E229" s="8">
        <f t="shared" si="1831"/>
        <v>0</v>
      </c>
      <c r="F229" s="6">
        <v>0</v>
      </c>
      <c r="G229" s="5">
        <v>0</v>
      </c>
      <c r="H229" s="8">
        <f t="shared" si="1744"/>
        <v>0</v>
      </c>
      <c r="I229" s="6">
        <v>0</v>
      </c>
      <c r="J229" s="5">
        <v>0</v>
      </c>
      <c r="K229" s="8">
        <f t="shared" si="1745"/>
        <v>0</v>
      </c>
      <c r="L229" s="6">
        <v>0</v>
      </c>
      <c r="M229" s="5">
        <v>0</v>
      </c>
      <c r="N229" s="8">
        <f t="shared" si="1746"/>
        <v>0</v>
      </c>
      <c r="O229" s="6">
        <v>0</v>
      </c>
      <c r="P229" s="5">
        <v>0</v>
      </c>
      <c r="Q229" s="8">
        <f t="shared" si="1747"/>
        <v>0</v>
      </c>
      <c r="R229" s="6">
        <v>0</v>
      </c>
      <c r="S229" s="5">
        <v>0</v>
      </c>
      <c r="T229" s="8">
        <f t="shared" si="1748"/>
        <v>0</v>
      </c>
      <c r="U229" s="6">
        <v>0</v>
      </c>
      <c r="V229" s="5">
        <v>0</v>
      </c>
      <c r="W229" s="8">
        <f t="shared" si="1749"/>
        <v>0</v>
      </c>
      <c r="X229" s="6">
        <v>0</v>
      </c>
      <c r="Y229" s="5">
        <v>0</v>
      </c>
      <c r="Z229" s="8">
        <f t="shared" si="1750"/>
        <v>0</v>
      </c>
      <c r="AA229" s="6">
        <v>0</v>
      </c>
      <c r="AB229" s="5">
        <v>0</v>
      </c>
      <c r="AC229" s="8">
        <f t="shared" si="1751"/>
        <v>0</v>
      </c>
      <c r="AD229" s="67">
        <v>747.61047999999994</v>
      </c>
      <c r="AE229" s="5">
        <v>16994.802</v>
      </c>
      <c r="AF229" s="8">
        <f t="shared" si="1752"/>
        <v>22732.161272003574</v>
      </c>
      <c r="AG229" s="6">
        <v>0</v>
      </c>
      <c r="AH229" s="5">
        <v>0</v>
      </c>
      <c r="AI229" s="8">
        <f t="shared" si="1753"/>
        <v>0</v>
      </c>
      <c r="AJ229" s="6">
        <v>0</v>
      </c>
      <c r="AK229" s="5">
        <v>0</v>
      </c>
      <c r="AL229" s="8">
        <f t="shared" si="1754"/>
        <v>0</v>
      </c>
      <c r="AM229" s="6">
        <v>0</v>
      </c>
      <c r="AN229" s="5">
        <v>0</v>
      </c>
      <c r="AO229" s="8">
        <f t="shared" si="1755"/>
        <v>0</v>
      </c>
      <c r="AP229" s="6">
        <v>0</v>
      </c>
      <c r="AQ229" s="5">
        <v>0</v>
      </c>
      <c r="AR229" s="8">
        <f t="shared" si="1756"/>
        <v>0</v>
      </c>
      <c r="AS229" s="6">
        <v>0</v>
      </c>
      <c r="AT229" s="5">
        <v>0</v>
      </c>
      <c r="AU229" s="8">
        <f t="shared" si="1757"/>
        <v>0</v>
      </c>
      <c r="AV229" s="6">
        <v>0</v>
      </c>
      <c r="AW229" s="5">
        <v>0</v>
      </c>
      <c r="AX229" s="8">
        <f t="shared" si="1758"/>
        <v>0</v>
      </c>
      <c r="AY229" s="6">
        <v>0</v>
      </c>
      <c r="AZ229" s="5">
        <v>0</v>
      </c>
      <c r="BA229" s="8">
        <f t="shared" si="1759"/>
        <v>0</v>
      </c>
      <c r="BB229" s="6">
        <v>0</v>
      </c>
      <c r="BC229" s="5">
        <v>0</v>
      </c>
      <c r="BD229" s="8">
        <f t="shared" si="1760"/>
        <v>0</v>
      </c>
      <c r="BE229" s="6">
        <v>0</v>
      </c>
      <c r="BF229" s="5">
        <v>0</v>
      </c>
      <c r="BG229" s="8">
        <f t="shared" si="1761"/>
        <v>0</v>
      </c>
      <c r="BH229" s="6">
        <v>0</v>
      </c>
      <c r="BI229" s="5">
        <v>0</v>
      </c>
      <c r="BJ229" s="8">
        <f t="shared" si="1762"/>
        <v>0</v>
      </c>
      <c r="BK229" s="6">
        <v>0</v>
      </c>
      <c r="BL229" s="5">
        <v>0</v>
      </c>
      <c r="BM229" s="8">
        <f t="shared" si="1763"/>
        <v>0</v>
      </c>
      <c r="BN229" s="6">
        <v>0</v>
      </c>
      <c r="BO229" s="5">
        <v>0</v>
      </c>
      <c r="BP229" s="8">
        <f t="shared" si="1764"/>
        <v>0</v>
      </c>
      <c r="BQ229" s="6">
        <v>0</v>
      </c>
      <c r="BR229" s="5">
        <v>0</v>
      </c>
      <c r="BS229" s="8">
        <f t="shared" si="1765"/>
        <v>0</v>
      </c>
      <c r="BT229" s="67">
        <v>0.32666000000000001</v>
      </c>
      <c r="BU229" s="5">
        <v>9.2989999999999995</v>
      </c>
      <c r="BV229" s="8">
        <f t="shared" si="1766"/>
        <v>28466.907487907913</v>
      </c>
      <c r="BW229" s="6">
        <v>0</v>
      </c>
      <c r="BX229" s="5">
        <v>0</v>
      </c>
      <c r="BY229" s="8">
        <f t="shared" si="1767"/>
        <v>0</v>
      </c>
      <c r="BZ229" s="6">
        <v>0</v>
      </c>
      <c r="CA229" s="5">
        <v>0</v>
      </c>
      <c r="CB229" s="8">
        <f t="shared" si="1768"/>
        <v>0</v>
      </c>
      <c r="CC229" s="6">
        <v>0</v>
      </c>
      <c r="CD229" s="5">
        <v>0</v>
      </c>
      <c r="CE229" s="8">
        <f t="shared" si="1769"/>
        <v>0</v>
      </c>
      <c r="CF229" s="6">
        <v>0</v>
      </c>
      <c r="CG229" s="5">
        <v>0</v>
      </c>
      <c r="CH229" s="8">
        <f t="shared" si="1770"/>
        <v>0</v>
      </c>
      <c r="CI229" s="6">
        <v>0</v>
      </c>
      <c r="CJ229" s="5">
        <v>0</v>
      </c>
      <c r="CK229" s="8">
        <f t="shared" si="1771"/>
        <v>0</v>
      </c>
      <c r="CL229" s="6">
        <v>0</v>
      </c>
      <c r="CM229" s="5">
        <v>0</v>
      </c>
      <c r="CN229" s="8">
        <f t="shared" si="1772"/>
        <v>0</v>
      </c>
      <c r="CO229" s="6">
        <v>0</v>
      </c>
      <c r="CP229" s="5">
        <v>0</v>
      </c>
      <c r="CQ229" s="8">
        <f t="shared" si="1773"/>
        <v>0</v>
      </c>
      <c r="CR229" s="6">
        <v>0</v>
      </c>
      <c r="CS229" s="5">
        <v>0</v>
      </c>
      <c r="CT229" s="8">
        <f t="shared" si="1774"/>
        <v>0</v>
      </c>
      <c r="CU229" s="6">
        <v>0</v>
      </c>
      <c r="CV229" s="5">
        <v>0</v>
      </c>
      <c r="CW229" s="8">
        <f t="shared" si="1775"/>
        <v>0</v>
      </c>
      <c r="CX229" s="6">
        <v>0</v>
      </c>
      <c r="CY229" s="5">
        <v>0</v>
      </c>
      <c r="CZ229" s="8">
        <f t="shared" si="1776"/>
        <v>0</v>
      </c>
      <c r="DA229" s="6">
        <v>0</v>
      </c>
      <c r="DB229" s="5">
        <v>0</v>
      </c>
      <c r="DC229" s="8">
        <f t="shared" si="1777"/>
        <v>0</v>
      </c>
      <c r="DD229" s="6">
        <v>0</v>
      </c>
      <c r="DE229" s="5">
        <v>0</v>
      </c>
      <c r="DF229" s="8">
        <f t="shared" si="1778"/>
        <v>0</v>
      </c>
      <c r="DG229" s="6">
        <v>0</v>
      </c>
      <c r="DH229" s="5">
        <v>0</v>
      </c>
      <c r="DI229" s="8">
        <f t="shared" si="1779"/>
        <v>0</v>
      </c>
      <c r="DJ229" s="6">
        <v>0</v>
      </c>
      <c r="DK229" s="5">
        <v>0</v>
      </c>
      <c r="DL229" s="8">
        <f t="shared" si="1780"/>
        <v>0</v>
      </c>
      <c r="DM229" s="6">
        <v>0</v>
      </c>
      <c r="DN229" s="5">
        <v>0</v>
      </c>
      <c r="DO229" s="8">
        <f t="shared" si="1781"/>
        <v>0</v>
      </c>
      <c r="DP229" s="67">
        <v>0.14799999999999999</v>
      </c>
      <c r="DQ229" s="5">
        <v>9</v>
      </c>
      <c r="DR229" s="8">
        <f t="shared" si="1782"/>
        <v>60810.810810810814</v>
      </c>
      <c r="DS229" s="6">
        <v>0</v>
      </c>
      <c r="DT229" s="5">
        <v>0</v>
      </c>
      <c r="DU229" s="8">
        <f t="shared" si="1783"/>
        <v>0</v>
      </c>
      <c r="DV229" s="6">
        <v>0</v>
      </c>
      <c r="DW229" s="5">
        <v>0</v>
      </c>
      <c r="DX229" s="8">
        <f t="shared" si="1784"/>
        <v>0</v>
      </c>
      <c r="DY229" s="67">
        <v>1.72478</v>
      </c>
      <c r="DZ229" s="5">
        <v>51.237000000000002</v>
      </c>
      <c r="EA229" s="8">
        <f t="shared" si="1785"/>
        <v>29706.397337631468</v>
      </c>
      <c r="EB229" s="6">
        <v>0</v>
      </c>
      <c r="EC229" s="5">
        <v>0</v>
      </c>
      <c r="ED229" s="8">
        <f t="shared" si="1786"/>
        <v>0</v>
      </c>
      <c r="EE229" s="67">
        <v>0.43439999999999995</v>
      </c>
      <c r="EF229" s="5">
        <v>19.948</v>
      </c>
      <c r="EG229" s="8">
        <f t="shared" si="1787"/>
        <v>45920.810313075512</v>
      </c>
      <c r="EH229" s="6">
        <v>0</v>
      </c>
      <c r="EI229" s="5">
        <v>0</v>
      </c>
      <c r="EJ229" s="8">
        <f t="shared" si="1788"/>
        <v>0</v>
      </c>
      <c r="EK229" s="6">
        <v>0</v>
      </c>
      <c r="EL229" s="5">
        <v>0</v>
      </c>
      <c r="EM229" s="8">
        <f t="shared" si="1789"/>
        <v>0</v>
      </c>
      <c r="EN229" s="6">
        <v>0</v>
      </c>
      <c r="EO229" s="5">
        <v>0</v>
      </c>
      <c r="EP229" s="8">
        <f t="shared" si="1790"/>
        <v>0</v>
      </c>
      <c r="EQ229" s="6">
        <v>0</v>
      </c>
      <c r="ER229" s="5">
        <v>0</v>
      </c>
      <c r="ES229" s="8">
        <f t="shared" si="1791"/>
        <v>0</v>
      </c>
      <c r="ET229" s="6">
        <v>0</v>
      </c>
      <c r="EU229" s="5">
        <v>0</v>
      </c>
      <c r="EV229" s="8">
        <f t="shared" si="1792"/>
        <v>0</v>
      </c>
      <c r="EW229" s="6">
        <v>0</v>
      </c>
      <c r="EX229" s="5">
        <v>0</v>
      </c>
      <c r="EY229" s="8">
        <f t="shared" si="1793"/>
        <v>0</v>
      </c>
      <c r="EZ229" s="67">
        <v>30.927</v>
      </c>
      <c r="FA229" s="5">
        <v>743.154</v>
      </c>
      <c r="FB229" s="8">
        <f t="shared" si="1794"/>
        <v>24029.294790959357</v>
      </c>
      <c r="FC229" s="67">
        <v>107.41614</v>
      </c>
      <c r="FD229" s="5">
        <v>2517.5729999999999</v>
      </c>
      <c r="FE229" s="8">
        <f t="shared" si="1795"/>
        <v>23437.567203587838</v>
      </c>
      <c r="FF229" s="6">
        <v>0</v>
      </c>
      <c r="FG229" s="5">
        <v>0</v>
      </c>
      <c r="FH229" s="8">
        <f t="shared" si="1796"/>
        <v>0</v>
      </c>
      <c r="FI229" s="6">
        <v>0</v>
      </c>
      <c r="FJ229" s="5">
        <v>0</v>
      </c>
      <c r="FK229" s="8">
        <f t="shared" si="1797"/>
        <v>0</v>
      </c>
      <c r="FL229" s="6">
        <v>0</v>
      </c>
      <c r="FM229" s="5">
        <v>0</v>
      </c>
      <c r="FN229" s="8">
        <f t="shared" si="1798"/>
        <v>0</v>
      </c>
      <c r="FO229" s="6">
        <v>0</v>
      </c>
      <c r="FP229" s="5">
        <v>0</v>
      </c>
      <c r="FQ229" s="8">
        <f t="shared" si="1799"/>
        <v>0</v>
      </c>
      <c r="FR229" s="6">
        <v>0</v>
      </c>
      <c r="FS229" s="5">
        <v>0</v>
      </c>
      <c r="FT229" s="8">
        <f t="shared" si="1800"/>
        <v>0</v>
      </c>
      <c r="FU229" s="6">
        <v>0</v>
      </c>
      <c r="FV229" s="5">
        <v>0</v>
      </c>
      <c r="FW229" s="8">
        <f t="shared" si="1801"/>
        <v>0</v>
      </c>
      <c r="FX229" s="6">
        <v>0</v>
      </c>
      <c r="FY229" s="5">
        <v>0</v>
      </c>
      <c r="FZ229" s="8">
        <f t="shared" si="1802"/>
        <v>0</v>
      </c>
      <c r="GA229" s="6">
        <v>0</v>
      </c>
      <c r="GB229" s="5">
        <v>0</v>
      </c>
      <c r="GC229" s="8">
        <f t="shared" si="1803"/>
        <v>0</v>
      </c>
      <c r="GD229" s="6">
        <v>0</v>
      </c>
      <c r="GE229" s="5">
        <v>0</v>
      </c>
      <c r="GF229" s="8">
        <f t="shared" si="1804"/>
        <v>0</v>
      </c>
      <c r="GG229" s="6">
        <v>0</v>
      </c>
      <c r="GH229" s="5">
        <v>0</v>
      </c>
      <c r="GI229" s="8">
        <f t="shared" si="1805"/>
        <v>0</v>
      </c>
      <c r="GJ229" s="6">
        <v>0</v>
      </c>
      <c r="GK229" s="5">
        <v>0</v>
      </c>
      <c r="GL229" s="8">
        <f t="shared" si="1806"/>
        <v>0</v>
      </c>
      <c r="GM229" s="6">
        <v>0</v>
      </c>
      <c r="GN229" s="5">
        <v>0</v>
      </c>
      <c r="GO229" s="8">
        <f t="shared" si="1807"/>
        <v>0</v>
      </c>
      <c r="GP229" s="6">
        <v>0</v>
      </c>
      <c r="GQ229" s="5">
        <v>0</v>
      </c>
      <c r="GR229" s="8">
        <f t="shared" si="1808"/>
        <v>0</v>
      </c>
      <c r="GS229" s="6">
        <v>0</v>
      </c>
      <c r="GT229" s="5">
        <v>0</v>
      </c>
      <c r="GU229" s="8">
        <f t="shared" si="1809"/>
        <v>0</v>
      </c>
      <c r="GV229" s="6">
        <v>0</v>
      </c>
      <c r="GW229" s="5">
        <v>0</v>
      </c>
      <c r="GX229" s="8">
        <f t="shared" si="1810"/>
        <v>0</v>
      </c>
      <c r="GY229" s="6">
        <v>0</v>
      </c>
      <c r="GZ229" s="5">
        <v>0</v>
      </c>
      <c r="HA229" s="8">
        <f t="shared" si="1811"/>
        <v>0</v>
      </c>
      <c r="HB229" s="6">
        <v>0</v>
      </c>
      <c r="HC229" s="5">
        <v>0</v>
      </c>
      <c r="HD229" s="8">
        <f t="shared" si="1812"/>
        <v>0</v>
      </c>
      <c r="HE229" s="6">
        <v>0</v>
      </c>
      <c r="HF229" s="5">
        <v>0</v>
      </c>
      <c r="HG229" s="8">
        <f t="shared" si="1813"/>
        <v>0</v>
      </c>
      <c r="HH229" s="6">
        <v>0</v>
      </c>
      <c r="HI229" s="5">
        <v>0</v>
      </c>
      <c r="HJ229" s="8">
        <f t="shared" si="1814"/>
        <v>0</v>
      </c>
      <c r="HK229" s="6">
        <v>0</v>
      </c>
      <c r="HL229" s="5">
        <v>0</v>
      </c>
      <c r="HM229" s="8">
        <f t="shared" si="1815"/>
        <v>0</v>
      </c>
      <c r="HN229" s="6">
        <v>0</v>
      </c>
      <c r="HO229" s="5">
        <v>0</v>
      </c>
      <c r="HP229" s="8">
        <f t="shared" si="1816"/>
        <v>0</v>
      </c>
      <c r="HQ229" s="6">
        <v>0</v>
      </c>
      <c r="HR229" s="5">
        <v>0</v>
      </c>
      <c r="HS229" s="8">
        <f t="shared" si="1817"/>
        <v>0</v>
      </c>
      <c r="HT229" s="6">
        <v>0</v>
      </c>
      <c r="HU229" s="5">
        <v>0</v>
      </c>
      <c r="HV229" s="8">
        <f t="shared" si="1818"/>
        <v>0</v>
      </c>
      <c r="HW229" s="6">
        <v>0</v>
      </c>
      <c r="HX229" s="5">
        <v>0</v>
      </c>
      <c r="HY229" s="8">
        <f t="shared" si="1819"/>
        <v>0</v>
      </c>
      <c r="HZ229" s="6">
        <v>0</v>
      </c>
      <c r="IA229" s="5">
        <v>0</v>
      </c>
      <c r="IB229" s="8">
        <f t="shared" si="1820"/>
        <v>0</v>
      </c>
      <c r="IC229" s="6">
        <v>0</v>
      </c>
      <c r="ID229" s="5">
        <v>0</v>
      </c>
      <c r="IE229" s="8">
        <f t="shared" si="1821"/>
        <v>0</v>
      </c>
      <c r="IF229" s="6">
        <v>0</v>
      </c>
      <c r="IG229" s="5">
        <v>0</v>
      </c>
      <c r="IH229" s="8">
        <f t="shared" si="1822"/>
        <v>0</v>
      </c>
      <c r="II229" s="6">
        <v>0</v>
      </c>
      <c r="IJ229" s="5">
        <v>0</v>
      </c>
      <c r="IK229" s="8">
        <f t="shared" si="1823"/>
        <v>0</v>
      </c>
      <c r="IL229" s="6">
        <v>0</v>
      </c>
      <c r="IM229" s="5">
        <v>0</v>
      </c>
      <c r="IN229" s="8">
        <f t="shared" si="1824"/>
        <v>0</v>
      </c>
      <c r="IO229" s="6">
        <v>0</v>
      </c>
      <c r="IP229" s="5">
        <v>0</v>
      </c>
      <c r="IQ229" s="8">
        <f t="shared" si="1825"/>
        <v>0</v>
      </c>
      <c r="IR229" s="6">
        <v>0</v>
      </c>
      <c r="IS229" s="5">
        <v>0</v>
      </c>
      <c r="IT229" s="8">
        <f t="shared" si="1826"/>
        <v>0</v>
      </c>
      <c r="IU229" s="67">
        <v>1.2E-2</v>
      </c>
      <c r="IV229" s="5">
        <v>0.65600000000000003</v>
      </c>
      <c r="IW229" s="8">
        <f t="shared" si="1827"/>
        <v>54666.666666666664</v>
      </c>
      <c r="IX229" s="67">
        <v>0.82099999999999995</v>
      </c>
      <c r="IY229" s="5">
        <v>6.5910000000000002</v>
      </c>
      <c r="IZ229" s="8">
        <f t="shared" si="1828"/>
        <v>8028.0146163215595</v>
      </c>
      <c r="JA229" s="6">
        <f t="shared" ref="JA229:JA239" si="1832">SUM(C229,F229,I229,L229,R229,U229,X229,AD229,AM229,AP229,AS229,AV229,AY229,BE229,BH229,BN229,BQ229,CC229,CL229,CO229,CR229,CU229,CX229,DD229,DG229,DJ229,DM229,DP229,DS229,DV229,DY229,EB229,EE229,EH229,EQ229,ET229,EW229,EZ229,FC229,FF229,FI229,FL229,FO229,FR229,FU229,FX229,GA229,GG229,GM229,GV229,GY229,HB229,HE229,HH229,HK229,HN229,BT229,HQ229,HT229,HW229,HZ229,IC229,IF229,II229,IL229,IO229,IR229,IU229,IX229+AJ229+CF229+DA229)+GD229+GJ229+GS229+BZ229+CI229+AA229+AG229+GP229+EK229+EN229</f>
        <v>889.42045999999993</v>
      </c>
      <c r="JB229" s="8">
        <f t="shared" ref="JB229:JB239" si="1833">SUM(D229,G229,J229,M229,S229,V229,Y229,AE229,AN229,AQ229,AT229,AW229,AZ229,BF229,BI229,BO229,BR229,CD229,CM229,CP229,CS229,CV229,CY229,DE229,DH229,DK229,DN229,DQ229,DT229,DW229,DZ229,EC229,EF229,EI229,ER229,EU229,EX229,FA229,FD229,FG229,FJ229,FM229,FP229,FS229,FV229,FY229,GB229,GH229,GN229,GW229,GZ229,HC229,HF229,HI229,HL229,HO229,BU229,HR229,HU229,HX229,IA229,ID229,IG229,IJ229,IM229,IP229,IS229,IV229,IY229+AK229+CG229+DB229)+GE229+GK229+GT229+CA229+CJ229+AB229+AH229+GQ229+EL229+EO229</f>
        <v>20352.259999999998</v>
      </c>
    </row>
    <row r="230" spans="1:262" ht="15" customHeight="1" x14ac:dyDescent="0.3">
      <c r="A230" s="53">
        <v>2021</v>
      </c>
      <c r="B230" s="54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1744"/>
        <v>0</v>
      </c>
      <c r="I230" s="6">
        <v>0</v>
      </c>
      <c r="J230" s="5">
        <v>0</v>
      </c>
      <c r="K230" s="8">
        <f t="shared" si="1745"/>
        <v>0</v>
      </c>
      <c r="L230" s="6">
        <v>0</v>
      </c>
      <c r="M230" s="5">
        <v>0</v>
      </c>
      <c r="N230" s="8">
        <f t="shared" si="1746"/>
        <v>0</v>
      </c>
      <c r="O230" s="6">
        <v>0</v>
      </c>
      <c r="P230" s="5">
        <v>0</v>
      </c>
      <c r="Q230" s="8">
        <f t="shared" si="1747"/>
        <v>0</v>
      </c>
      <c r="R230" s="6">
        <v>0</v>
      </c>
      <c r="S230" s="5">
        <v>0</v>
      </c>
      <c r="T230" s="8">
        <f t="shared" si="1748"/>
        <v>0</v>
      </c>
      <c r="U230" s="6">
        <v>0</v>
      </c>
      <c r="V230" s="5">
        <v>0</v>
      </c>
      <c r="W230" s="8">
        <f t="shared" si="1749"/>
        <v>0</v>
      </c>
      <c r="X230" s="6">
        <v>0</v>
      </c>
      <c r="Y230" s="5">
        <v>0</v>
      </c>
      <c r="Z230" s="8">
        <f t="shared" si="1750"/>
        <v>0</v>
      </c>
      <c r="AA230" s="6">
        <v>0</v>
      </c>
      <c r="AB230" s="5">
        <v>0</v>
      </c>
      <c r="AC230" s="8">
        <f t="shared" si="1751"/>
        <v>0</v>
      </c>
      <c r="AD230" s="64">
        <v>507.78158000000002</v>
      </c>
      <c r="AE230" s="65">
        <v>11992.423000000001</v>
      </c>
      <c r="AF230" s="8">
        <f t="shared" si="1752"/>
        <v>23617.286393098388</v>
      </c>
      <c r="AG230" s="6">
        <v>0</v>
      </c>
      <c r="AH230" s="5">
        <v>0</v>
      </c>
      <c r="AI230" s="8">
        <f t="shared" si="1753"/>
        <v>0</v>
      </c>
      <c r="AJ230" s="6">
        <v>0</v>
      </c>
      <c r="AK230" s="5">
        <v>0</v>
      </c>
      <c r="AL230" s="8">
        <f t="shared" si="1754"/>
        <v>0</v>
      </c>
      <c r="AM230" s="6">
        <v>0</v>
      </c>
      <c r="AN230" s="5">
        <v>0</v>
      </c>
      <c r="AO230" s="8">
        <f t="shared" si="1755"/>
        <v>0</v>
      </c>
      <c r="AP230" s="6">
        <v>0</v>
      </c>
      <c r="AQ230" s="5">
        <v>0</v>
      </c>
      <c r="AR230" s="8">
        <f t="shared" si="1756"/>
        <v>0</v>
      </c>
      <c r="AS230" s="6">
        <v>0</v>
      </c>
      <c r="AT230" s="5">
        <v>0</v>
      </c>
      <c r="AU230" s="8">
        <f t="shared" si="1757"/>
        <v>0</v>
      </c>
      <c r="AV230" s="6">
        <v>0</v>
      </c>
      <c r="AW230" s="5">
        <v>0</v>
      </c>
      <c r="AX230" s="8">
        <f t="shared" si="1758"/>
        <v>0</v>
      </c>
      <c r="AY230" s="6">
        <v>0</v>
      </c>
      <c r="AZ230" s="5">
        <v>0</v>
      </c>
      <c r="BA230" s="8">
        <f t="shared" si="1759"/>
        <v>0</v>
      </c>
      <c r="BB230" s="6">
        <v>0</v>
      </c>
      <c r="BC230" s="5">
        <v>0</v>
      </c>
      <c r="BD230" s="8">
        <f t="shared" si="1760"/>
        <v>0</v>
      </c>
      <c r="BE230" s="6">
        <v>0</v>
      </c>
      <c r="BF230" s="5">
        <v>0</v>
      </c>
      <c r="BG230" s="8">
        <f t="shared" si="1761"/>
        <v>0</v>
      </c>
      <c r="BH230" s="6">
        <v>0</v>
      </c>
      <c r="BI230" s="5">
        <v>0</v>
      </c>
      <c r="BJ230" s="8">
        <f t="shared" si="1762"/>
        <v>0</v>
      </c>
      <c r="BK230" s="6">
        <v>0</v>
      </c>
      <c r="BL230" s="5">
        <v>0</v>
      </c>
      <c r="BM230" s="8">
        <f t="shared" si="1763"/>
        <v>0</v>
      </c>
      <c r="BN230" s="6">
        <v>0</v>
      </c>
      <c r="BO230" s="5">
        <v>0</v>
      </c>
      <c r="BP230" s="8">
        <f t="shared" si="1764"/>
        <v>0</v>
      </c>
      <c r="BQ230" s="6">
        <v>0</v>
      </c>
      <c r="BR230" s="5">
        <v>0</v>
      </c>
      <c r="BS230" s="8">
        <f t="shared" si="1765"/>
        <v>0</v>
      </c>
      <c r="BT230" s="64">
        <v>1.8206500000000001</v>
      </c>
      <c r="BU230" s="65">
        <v>54.441000000000003</v>
      </c>
      <c r="BV230" s="8">
        <f t="shared" si="1766"/>
        <v>29901.958091890257</v>
      </c>
      <c r="BW230" s="6">
        <v>0</v>
      </c>
      <c r="BX230" s="5">
        <v>0</v>
      </c>
      <c r="BY230" s="8">
        <f t="shared" si="1767"/>
        <v>0</v>
      </c>
      <c r="BZ230" s="6">
        <v>0</v>
      </c>
      <c r="CA230" s="5">
        <v>0</v>
      </c>
      <c r="CB230" s="8">
        <f t="shared" si="1768"/>
        <v>0</v>
      </c>
      <c r="CC230" s="6">
        <v>0</v>
      </c>
      <c r="CD230" s="5">
        <v>0</v>
      </c>
      <c r="CE230" s="8">
        <f t="shared" si="1769"/>
        <v>0</v>
      </c>
      <c r="CF230" s="64">
        <v>6.4934099999999999</v>
      </c>
      <c r="CG230" s="65">
        <v>146.61799999999999</v>
      </c>
      <c r="CH230" s="8">
        <f t="shared" si="1770"/>
        <v>22579.507531481915</v>
      </c>
      <c r="CI230" s="6">
        <v>0</v>
      </c>
      <c r="CJ230" s="5">
        <v>0</v>
      </c>
      <c r="CK230" s="8">
        <f t="shared" si="1771"/>
        <v>0</v>
      </c>
      <c r="CL230" s="6">
        <v>0</v>
      </c>
      <c r="CM230" s="5">
        <v>0</v>
      </c>
      <c r="CN230" s="8">
        <f t="shared" si="1772"/>
        <v>0</v>
      </c>
      <c r="CO230" s="6">
        <v>0</v>
      </c>
      <c r="CP230" s="5">
        <v>0</v>
      </c>
      <c r="CQ230" s="8">
        <f t="shared" si="1773"/>
        <v>0</v>
      </c>
      <c r="CR230" s="6">
        <v>0</v>
      </c>
      <c r="CS230" s="5">
        <v>0</v>
      </c>
      <c r="CT230" s="8">
        <f t="shared" si="1774"/>
        <v>0</v>
      </c>
      <c r="CU230" s="6">
        <v>0</v>
      </c>
      <c r="CV230" s="5">
        <v>0</v>
      </c>
      <c r="CW230" s="8">
        <f t="shared" si="1775"/>
        <v>0</v>
      </c>
      <c r="CX230" s="6">
        <v>0</v>
      </c>
      <c r="CY230" s="5">
        <v>0</v>
      </c>
      <c r="CZ230" s="8">
        <f t="shared" si="1776"/>
        <v>0</v>
      </c>
      <c r="DA230" s="6">
        <v>0</v>
      </c>
      <c r="DB230" s="5">
        <v>0</v>
      </c>
      <c r="DC230" s="8">
        <f t="shared" si="1777"/>
        <v>0</v>
      </c>
      <c r="DD230" s="6">
        <v>0</v>
      </c>
      <c r="DE230" s="5">
        <v>0</v>
      </c>
      <c r="DF230" s="8">
        <f t="shared" si="1778"/>
        <v>0</v>
      </c>
      <c r="DG230" s="6">
        <v>0</v>
      </c>
      <c r="DH230" s="5">
        <v>0</v>
      </c>
      <c r="DI230" s="8">
        <f t="shared" si="1779"/>
        <v>0</v>
      </c>
      <c r="DJ230" s="6">
        <v>0</v>
      </c>
      <c r="DK230" s="5">
        <v>0</v>
      </c>
      <c r="DL230" s="8">
        <f t="shared" si="1780"/>
        <v>0</v>
      </c>
      <c r="DM230" s="6">
        <v>0</v>
      </c>
      <c r="DN230" s="5">
        <v>0</v>
      </c>
      <c r="DO230" s="8">
        <f t="shared" si="1781"/>
        <v>0</v>
      </c>
      <c r="DP230" s="6">
        <v>0</v>
      </c>
      <c r="DQ230" s="5">
        <v>0</v>
      </c>
      <c r="DR230" s="8">
        <f t="shared" si="1782"/>
        <v>0</v>
      </c>
      <c r="DS230" s="6">
        <v>0</v>
      </c>
      <c r="DT230" s="5">
        <v>0</v>
      </c>
      <c r="DU230" s="8">
        <f t="shared" si="1783"/>
        <v>0</v>
      </c>
      <c r="DV230" s="6">
        <v>0</v>
      </c>
      <c r="DW230" s="5">
        <v>0</v>
      </c>
      <c r="DX230" s="8">
        <f t="shared" si="1784"/>
        <v>0</v>
      </c>
      <c r="DY230" s="64">
        <v>2.56446</v>
      </c>
      <c r="DZ230" s="65">
        <v>76.018000000000001</v>
      </c>
      <c r="EA230" s="8">
        <f t="shared" si="1785"/>
        <v>29642.887781443267</v>
      </c>
      <c r="EB230" s="6">
        <v>0</v>
      </c>
      <c r="EC230" s="5">
        <v>0</v>
      </c>
      <c r="ED230" s="8">
        <f t="shared" si="1786"/>
        <v>0</v>
      </c>
      <c r="EE230" s="64">
        <v>3.5379999999999998</v>
      </c>
      <c r="EF230" s="65">
        <v>101.39</v>
      </c>
      <c r="EG230" s="8">
        <f t="shared" si="1787"/>
        <v>28657.433578292821</v>
      </c>
      <c r="EH230" s="6">
        <v>0</v>
      </c>
      <c r="EI230" s="5">
        <v>0</v>
      </c>
      <c r="EJ230" s="8">
        <f t="shared" si="1788"/>
        <v>0</v>
      </c>
      <c r="EK230" s="6">
        <v>0</v>
      </c>
      <c r="EL230" s="5">
        <v>0</v>
      </c>
      <c r="EM230" s="8">
        <f t="shared" si="1789"/>
        <v>0</v>
      </c>
      <c r="EN230" s="6">
        <v>0</v>
      </c>
      <c r="EO230" s="5">
        <v>0</v>
      </c>
      <c r="EP230" s="8">
        <f t="shared" si="1790"/>
        <v>0</v>
      </c>
      <c r="EQ230" s="6">
        <v>0</v>
      </c>
      <c r="ER230" s="5">
        <v>0</v>
      </c>
      <c r="ES230" s="8">
        <f t="shared" si="1791"/>
        <v>0</v>
      </c>
      <c r="ET230" s="6">
        <v>0</v>
      </c>
      <c r="EU230" s="5">
        <v>0</v>
      </c>
      <c r="EV230" s="8">
        <f t="shared" si="1792"/>
        <v>0</v>
      </c>
      <c r="EW230" s="6">
        <v>0</v>
      </c>
      <c r="EX230" s="5">
        <v>0</v>
      </c>
      <c r="EY230" s="8">
        <f t="shared" si="1793"/>
        <v>0</v>
      </c>
      <c r="EZ230" s="64">
        <v>48.5</v>
      </c>
      <c r="FA230" s="65">
        <v>1264.847</v>
      </c>
      <c r="FB230" s="8">
        <f t="shared" si="1794"/>
        <v>26079.319587628866</v>
      </c>
      <c r="FC230" s="64">
        <v>46.599199999999996</v>
      </c>
      <c r="FD230" s="65">
        <v>1177.347</v>
      </c>
      <c r="FE230" s="8">
        <f t="shared" si="1795"/>
        <v>25265.39082216004</v>
      </c>
      <c r="FF230" s="6">
        <v>0</v>
      </c>
      <c r="FG230" s="5">
        <v>0</v>
      </c>
      <c r="FH230" s="8">
        <f t="shared" si="1796"/>
        <v>0</v>
      </c>
      <c r="FI230" s="6">
        <v>0</v>
      </c>
      <c r="FJ230" s="5">
        <v>0</v>
      </c>
      <c r="FK230" s="8">
        <f t="shared" si="1797"/>
        <v>0</v>
      </c>
      <c r="FL230" s="6">
        <v>0</v>
      </c>
      <c r="FM230" s="5">
        <v>0</v>
      </c>
      <c r="FN230" s="8">
        <f t="shared" si="1798"/>
        <v>0</v>
      </c>
      <c r="FO230" s="6">
        <v>0</v>
      </c>
      <c r="FP230" s="5">
        <v>0</v>
      </c>
      <c r="FQ230" s="8">
        <f t="shared" si="1799"/>
        <v>0</v>
      </c>
      <c r="FR230" s="6">
        <v>0</v>
      </c>
      <c r="FS230" s="5">
        <v>0</v>
      </c>
      <c r="FT230" s="8">
        <f t="shared" si="1800"/>
        <v>0</v>
      </c>
      <c r="FU230" s="6">
        <v>0</v>
      </c>
      <c r="FV230" s="5">
        <v>0</v>
      </c>
      <c r="FW230" s="8">
        <f t="shared" si="1801"/>
        <v>0</v>
      </c>
      <c r="FX230" s="6">
        <v>0</v>
      </c>
      <c r="FY230" s="5">
        <v>0</v>
      </c>
      <c r="FZ230" s="8">
        <f t="shared" si="1802"/>
        <v>0</v>
      </c>
      <c r="GA230" s="6">
        <v>0</v>
      </c>
      <c r="GB230" s="5">
        <v>0</v>
      </c>
      <c r="GC230" s="8">
        <f t="shared" si="1803"/>
        <v>0</v>
      </c>
      <c r="GD230" s="6">
        <v>0</v>
      </c>
      <c r="GE230" s="5">
        <v>0</v>
      </c>
      <c r="GF230" s="8">
        <f t="shared" si="1804"/>
        <v>0</v>
      </c>
      <c r="GG230" s="6">
        <v>0</v>
      </c>
      <c r="GH230" s="5">
        <v>0</v>
      </c>
      <c r="GI230" s="8">
        <f t="shared" si="1805"/>
        <v>0</v>
      </c>
      <c r="GJ230" s="6">
        <v>0</v>
      </c>
      <c r="GK230" s="5">
        <v>0</v>
      </c>
      <c r="GL230" s="8">
        <f t="shared" si="1806"/>
        <v>0</v>
      </c>
      <c r="GM230" s="6">
        <v>0</v>
      </c>
      <c r="GN230" s="5">
        <v>0</v>
      </c>
      <c r="GO230" s="8">
        <f t="shared" si="1807"/>
        <v>0</v>
      </c>
      <c r="GP230" s="6">
        <v>0</v>
      </c>
      <c r="GQ230" s="5">
        <v>0</v>
      </c>
      <c r="GR230" s="8">
        <f t="shared" si="1808"/>
        <v>0</v>
      </c>
      <c r="GS230" s="6">
        <v>0</v>
      </c>
      <c r="GT230" s="5">
        <v>0</v>
      </c>
      <c r="GU230" s="8">
        <f t="shared" si="1809"/>
        <v>0</v>
      </c>
      <c r="GV230" s="6">
        <v>0</v>
      </c>
      <c r="GW230" s="5">
        <v>0</v>
      </c>
      <c r="GX230" s="8">
        <f t="shared" si="1810"/>
        <v>0</v>
      </c>
      <c r="GY230" s="6">
        <v>0</v>
      </c>
      <c r="GZ230" s="5">
        <v>0</v>
      </c>
      <c r="HA230" s="8">
        <f t="shared" si="1811"/>
        <v>0</v>
      </c>
      <c r="HB230" s="6">
        <v>0</v>
      </c>
      <c r="HC230" s="5">
        <v>0</v>
      </c>
      <c r="HD230" s="8">
        <f t="shared" si="1812"/>
        <v>0</v>
      </c>
      <c r="HE230" s="6">
        <v>0</v>
      </c>
      <c r="HF230" s="5">
        <v>0</v>
      </c>
      <c r="HG230" s="8">
        <f t="shared" si="1813"/>
        <v>0</v>
      </c>
      <c r="HH230" s="64">
        <v>0.06</v>
      </c>
      <c r="HI230" s="65">
        <v>9.6129999999999995</v>
      </c>
      <c r="HJ230" s="8">
        <f t="shared" si="1814"/>
        <v>160216.66666666666</v>
      </c>
      <c r="HK230" s="6">
        <v>0</v>
      </c>
      <c r="HL230" s="5">
        <v>0</v>
      </c>
      <c r="HM230" s="8">
        <f t="shared" si="1815"/>
        <v>0</v>
      </c>
      <c r="HN230" s="6">
        <v>0</v>
      </c>
      <c r="HO230" s="5">
        <v>0</v>
      </c>
      <c r="HP230" s="8">
        <f t="shared" si="1816"/>
        <v>0</v>
      </c>
      <c r="HQ230" s="6">
        <v>0</v>
      </c>
      <c r="HR230" s="5">
        <v>0</v>
      </c>
      <c r="HS230" s="8">
        <f t="shared" si="1817"/>
        <v>0</v>
      </c>
      <c r="HT230" s="64">
        <v>8.0000000000000004E-4</v>
      </c>
      <c r="HU230" s="65">
        <v>1.4999999999999999E-2</v>
      </c>
      <c r="HV230" s="8">
        <f t="shared" si="1818"/>
        <v>18750</v>
      </c>
      <c r="HW230" s="6">
        <v>0</v>
      </c>
      <c r="HX230" s="5">
        <v>0</v>
      </c>
      <c r="HY230" s="8">
        <f t="shared" si="1819"/>
        <v>0</v>
      </c>
      <c r="HZ230" s="6">
        <v>0</v>
      </c>
      <c r="IA230" s="5">
        <v>0</v>
      </c>
      <c r="IB230" s="8">
        <f t="shared" si="1820"/>
        <v>0</v>
      </c>
      <c r="IC230" s="64">
        <v>1.2E-2</v>
      </c>
      <c r="ID230" s="65">
        <v>0.15</v>
      </c>
      <c r="IE230" s="8">
        <f t="shared" si="1821"/>
        <v>12500</v>
      </c>
      <c r="IF230" s="6">
        <v>0</v>
      </c>
      <c r="IG230" s="5">
        <v>0</v>
      </c>
      <c r="IH230" s="8">
        <f t="shared" si="1822"/>
        <v>0</v>
      </c>
      <c r="II230" s="6">
        <v>0</v>
      </c>
      <c r="IJ230" s="5">
        <v>0</v>
      </c>
      <c r="IK230" s="8">
        <f t="shared" si="1823"/>
        <v>0</v>
      </c>
      <c r="IL230" s="6">
        <v>0</v>
      </c>
      <c r="IM230" s="5">
        <v>0</v>
      </c>
      <c r="IN230" s="8">
        <f t="shared" si="1824"/>
        <v>0</v>
      </c>
      <c r="IO230" s="64">
        <v>0.4</v>
      </c>
      <c r="IP230" s="65">
        <v>8.5990000000000002</v>
      </c>
      <c r="IQ230" s="8">
        <f t="shared" si="1825"/>
        <v>21497.5</v>
      </c>
      <c r="IR230" s="6">
        <v>0</v>
      </c>
      <c r="IS230" s="5">
        <v>0</v>
      </c>
      <c r="IT230" s="8">
        <f t="shared" si="1826"/>
        <v>0</v>
      </c>
      <c r="IU230" s="64">
        <v>4.2779999999999999E-2</v>
      </c>
      <c r="IV230" s="65">
        <v>2.4260000000000002</v>
      </c>
      <c r="IW230" s="8">
        <f t="shared" si="1827"/>
        <v>56708.742402992058</v>
      </c>
      <c r="IX230" s="64">
        <v>35.32</v>
      </c>
      <c r="IY230" s="65">
        <v>204.52</v>
      </c>
      <c r="IZ230" s="8">
        <f t="shared" si="1828"/>
        <v>5790.4869762174403</v>
      </c>
      <c r="JA230" s="6">
        <f t="shared" si="1832"/>
        <v>653.13287999999989</v>
      </c>
      <c r="JB230" s="8">
        <f t="shared" si="1833"/>
        <v>15038.406999999999</v>
      </c>
    </row>
    <row r="231" spans="1:262" ht="15" customHeight="1" x14ac:dyDescent="0.3">
      <c r="A231" s="53">
        <v>2021</v>
      </c>
      <c r="B231" s="8" t="s">
        <v>6</v>
      </c>
      <c r="C231" s="6">
        <v>0</v>
      </c>
      <c r="D231" s="5">
        <v>0</v>
      </c>
      <c r="E231" s="8">
        <f t="shared" ref="E231:E238" si="1834">IF(C231=0,0,D231/C231*1000)</f>
        <v>0</v>
      </c>
      <c r="F231" s="6">
        <v>0</v>
      </c>
      <c r="G231" s="5">
        <v>0</v>
      </c>
      <c r="H231" s="8">
        <f t="shared" si="1744"/>
        <v>0</v>
      </c>
      <c r="I231" s="6">
        <v>0</v>
      </c>
      <c r="J231" s="5">
        <v>0</v>
      </c>
      <c r="K231" s="8">
        <f t="shared" si="1745"/>
        <v>0</v>
      </c>
      <c r="L231" s="6">
        <v>0</v>
      </c>
      <c r="M231" s="5">
        <v>0</v>
      </c>
      <c r="N231" s="8">
        <f t="shared" si="1746"/>
        <v>0</v>
      </c>
      <c r="O231" s="6">
        <v>0</v>
      </c>
      <c r="P231" s="5">
        <v>0</v>
      </c>
      <c r="Q231" s="8">
        <f t="shared" si="1747"/>
        <v>0</v>
      </c>
      <c r="R231" s="6">
        <v>0</v>
      </c>
      <c r="S231" s="5">
        <v>0</v>
      </c>
      <c r="T231" s="8">
        <f t="shared" si="1748"/>
        <v>0</v>
      </c>
      <c r="U231" s="6">
        <v>0</v>
      </c>
      <c r="V231" s="5">
        <v>0</v>
      </c>
      <c r="W231" s="8">
        <f t="shared" si="1749"/>
        <v>0</v>
      </c>
      <c r="X231" s="6">
        <v>0</v>
      </c>
      <c r="Y231" s="5">
        <v>0</v>
      </c>
      <c r="Z231" s="8">
        <f t="shared" si="1750"/>
        <v>0</v>
      </c>
      <c r="AA231" s="6">
        <v>0</v>
      </c>
      <c r="AB231" s="5">
        <v>0</v>
      </c>
      <c r="AC231" s="8">
        <f t="shared" si="1751"/>
        <v>0</v>
      </c>
      <c r="AD231" s="68">
        <v>502.29917999999998</v>
      </c>
      <c r="AE231" s="69">
        <v>12612.438</v>
      </c>
      <c r="AF231" s="8">
        <f t="shared" si="1752"/>
        <v>25109.413875610946</v>
      </c>
      <c r="AG231" s="6">
        <v>0</v>
      </c>
      <c r="AH231" s="5">
        <v>0</v>
      </c>
      <c r="AI231" s="8">
        <f t="shared" si="1753"/>
        <v>0</v>
      </c>
      <c r="AJ231" s="6">
        <v>0</v>
      </c>
      <c r="AK231" s="5">
        <v>0</v>
      </c>
      <c r="AL231" s="8">
        <f t="shared" si="1754"/>
        <v>0</v>
      </c>
      <c r="AM231" s="6">
        <v>0</v>
      </c>
      <c r="AN231" s="5">
        <v>0</v>
      </c>
      <c r="AO231" s="8">
        <f t="shared" si="1755"/>
        <v>0</v>
      </c>
      <c r="AP231" s="6">
        <v>0</v>
      </c>
      <c r="AQ231" s="5">
        <v>0</v>
      </c>
      <c r="AR231" s="8">
        <f t="shared" si="1756"/>
        <v>0</v>
      </c>
      <c r="AS231" s="6">
        <v>0</v>
      </c>
      <c r="AT231" s="5">
        <v>0</v>
      </c>
      <c r="AU231" s="8">
        <f t="shared" si="1757"/>
        <v>0</v>
      </c>
      <c r="AV231" s="6">
        <v>0</v>
      </c>
      <c r="AW231" s="5">
        <v>0</v>
      </c>
      <c r="AX231" s="8">
        <f t="shared" si="1758"/>
        <v>0</v>
      </c>
      <c r="AY231" s="68">
        <v>11</v>
      </c>
      <c r="AZ231" s="69">
        <v>266.75</v>
      </c>
      <c r="BA231" s="8">
        <f t="shared" si="1759"/>
        <v>24250</v>
      </c>
      <c r="BB231" s="6">
        <v>0</v>
      </c>
      <c r="BC231" s="5">
        <v>0</v>
      </c>
      <c r="BD231" s="8">
        <f t="shared" si="1760"/>
        <v>0</v>
      </c>
      <c r="BE231" s="6">
        <v>0</v>
      </c>
      <c r="BF231" s="5">
        <v>0</v>
      </c>
      <c r="BG231" s="8">
        <f t="shared" si="1761"/>
        <v>0</v>
      </c>
      <c r="BH231" s="6">
        <v>0</v>
      </c>
      <c r="BI231" s="5">
        <v>0</v>
      </c>
      <c r="BJ231" s="8">
        <f t="shared" si="1762"/>
        <v>0</v>
      </c>
      <c r="BK231" s="6">
        <v>0</v>
      </c>
      <c r="BL231" s="5">
        <v>0</v>
      </c>
      <c r="BM231" s="8">
        <f t="shared" si="1763"/>
        <v>0</v>
      </c>
      <c r="BN231" s="6">
        <v>0</v>
      </c>
      <c r="BO231" s="5">
        <v>0</v>
      </c>
      <c r="BP231" s="8">
        <f t="shared" si="1764"/>
        <v>0</v>
      </c>
      <c r="BQ231" s="6">
        <v>0</v>
      </c>
      <c r="BR231" s="5">
        <v>0</v>
      </c>
      <c r="BS231" s="8">
        <f t="shared" si="1765"/>
        <v>0</v>
      </c>
      <c r="BT231" s="68">
        <v>13.28088</v>
      </c>
      <c r="BU231" s="69">
        <v>402.11</v>
      </c>
      <c r="BV231" s="8">
        <f t="shared" si="1766"/>
        <v>30277.361138719727</v>
      </c>
      <c r="BW231" s="6">
        <v>0</v>
      </c>
      <c r="BX231" s="5">
        <v>0</v>
      </c>
      <c r="BY231" s="8">
        <f t="shared" si="1767"/>
        <v>0</v>
      </c>
      <c r="BZ231" s="6">
        <v>0</v>
      </c>
      <c r="CA231" s="5">
        <v>0</v>
      </c>
      <c r="CB231" s="8">
        <f t="shared" si="1768"/>
        <v>0</v>
      </c>
      <c r="CC231" s="6">
        <v>0</v>
      </c>
      <c r="CD231" s="5">
        <v>0</v>
      </c>
      <c r="CE231" s="8">
        <f t="shared" si="1769"/>
        <v>0</v>
      </c>
      <c r="CF231" s="6">
        <v>0</v>
      </c>
      <c r="CG231" s="5">
        <v>0</v>
      </c>
      <c r="CH231" s="8">
        <f t="shared" si="1770"/>
        <v>0</v>
      </c>
      <c r="CI231" s="6">
        <v>0</v>
      </c>
      <c r="CJ231" s="5">
        <v>0</v>
      </c>
      <c r="CK231" s="8">
        <f t="shared" si="1771"/>
        <v>0</v>
      </c>
      <c r="CL231" s="6">
        <v>0</v>
      </c>
      <c r="CM231" s="5">
        <v>0</v>
      </c>
      <c r="CN231" s="8">
        <f t="shared" si="1772"/>
        <v>0</v>
      </c>
      <c r="CO231" s="68">
        <v>1.2E-2</v>
      </c>
      <c r="CP231" s="69">
        <v>0.60099999999999998</v>
      </c>
      <c r="CQ231" s="8">
        <f t="shared" si="1773"/>
        <v>50083.333333333328</v>
      </c>
      <c r="CR231" s="6">
        <v>0</v>
      </c>
      <c r="CS231" s="5">
        <v>0</v>
      </c>
      <c r="CT231" s="8">
        <f t="shared" si="1774"/>
        <v>0</v>
      </c>
      <c r="CU231" s="6">
        <v>0</v>
      </c>
      <c r="CV231" s="5">
        <v>0</v>
      </c>
      <c r="CW231" s="8">
        <f t="shared" si="1775"/>
        <v>0</v>
      </c>
      <c r="CX231" s="6">
        <v>0</v>
      </c>
      <c r="CY231" s="5">
        <v>0</v>
      </c>
      <c r="CZ231" s="8">
        <f t="shared" si="1776"/>
        <v>0</v>
      </c>
      <c r="DA231" s="6">
        <v>0</v>
      </c>
      <c r="DB231" s="5">
        <v>0</v>
      </c>
      <c r="DC231" s="8">
        <f t="shared" si="1777"/>
        <v>0</v>
      </c>
      <c r="DD231" s="6">
        <v>0</v>
      </c>
      <c r="DE231" s="5">
        <v>0</v>
      </c>
      <c r="DF231" s="8">
        <f t="shared" si="1778"/>
        <v>0</v>
      </c>
      <c r="DG231" s="6">
        <v>0</v>
      </c>
      <c r="DH231" s="5">
        <v>0</v>
      </c>
      <c r="DI231" s="8">
        <f t="shared" si="1779"/>
        <v>0</v>
      </c>
      <c r="DJ231" s="6">
        <v>0</v>
      </c>
      <c r="DK231" s="5">
        <v>0</v>
      </c>
      <c r="DL231" s="8">
        <f t="shared" si="1780"/>
        <v>0</v>
      </c>
      <c r="DM231" s="6">
        <v>0</v>
      </c>
      <c r="DN231" s="5">
        <v>0</v>
      </c>
      <c r="DO231" s="8">
        <f t="shared" si="1781"/>
        <v>0</v>
      </c>
      <c r="DP231" s="68">
        <v>1.0500000000000002E-3</v>
      </c>
      <c r="DQ231" s="69">
        <v>0.02</v>
      </c>
      <c r="DR231" s="8">
        <f t="shared" si="1782"/>
        <v>19047.619047619042</v>
      </c>
      <c r="DS231" s="6">
        <v>0</v>
      </c>
      <c r="DT231" s="5">
        <v>0</v>
      </c>
      <c r="DU231" s="8">
        <f t="shared" si="1783"/>
        <v>0</v>
      </c>
      <c r="DV231" s="6">
        <v>0</v>
      </c>
      <c r="DW231" s="5">
        <v>0</v>
      </c>
      <c r="DX231" s="8">
        <f t="shared" si="1784"/>
        <v>0</v>
      </c>
      <c r="DY231" s="68">
        <v>3.3973599999999999</v>
      </c>
      <c r="DZ231" s="69">
        <v>139.911</v>
      </c>
      <c r="EA231" s="8">
        <f t="shared" si="1785"/>
        <v>41182.270939788548</v>
      </c>
      <c r="EB231" s="6">
        <v>0</v>
      </c>
      <c r="EC231" s="5">
        <v>0</v>
      </c>
      <c r="ED231" s="8">
        <f t="shared" si="1786"/>
        <v>0</v>
      </c>
      <c r="EE231" s="68">
        <v>1.52</v>
      </c>
      <c r="EF231" s="69">
        <v>62.683</v>
      </c>
      <c r="EG231" s="8">
        <f t="shared" si="1787"/>
        <v>41238.815789473687</v>
      </c>
      <c r="EH231" s="6">
        <v>0</v>
      </c>
      <c r="EI231" s="5">
        <v>0</v>
      </c>
      <c r="EJ231" s="8">
        <f t="shared" si="1788"/>
        <v>0</v>
      </c>
      <c r="EK231" s="6">
        <v>0</v>
      </c>
      <c r="EL231" s="5">
        <v>0</v>
      </c>
      <c r="EM231" s="8">
        <f t="shared" si="1789"/>
        <v>0</v>
      </c>
      <c r="EN231" s="6">
        <v>0</v>
      </c>
      <c r="EO231" s="5">
        <v>0</v>
      </c>
      <c r="EP231" s="8">
        <f t="shared" si="1790"/>
        <v>0</v>
      </c>
      <c r="EQ231" s="6">
        <v>0</v>
      </c>
      <c r="ER231" s="5">
        <v>0</v>
      </c>
      <c r="ES231" s="8">
        <f t="shared" si="1791"/>
        <v>0</v>
      </c>
      <c r="ET231" s="6">
        <v>0</v>
      </c>
      <c r="EU231" s="5">
        <v>0</v>
      </c>
      <c r="EV231" s="8">
        <f t="shared" si="1792"/>
        <v>0</v>
      </c>
      <c r="EW231" s="6">
        <v>0</v>
      </c>
      <c r="EX231" s="5">
        <v>0</v>
      </c>
      <c r="EY231" s="8">
        <f t="shared" si="1793"/>
        <v>0</v>
      </c>
      <c r="EZ231" s="68">
        <v>28.21</v>
      </c>
      <c r="FA231" s="69">
        <v>716.23099999999999</v>
      </c>
      <c r="FB231" s="8">
        <f t="shared" si="1794"/>
        <v>25389.259127968802</v>
      </c>
      <c r="FC231" s="68">
        <v>7.8946000000000005</v>
      </c>
      <c r="FD231" s="69">
        <v>358.39499999999998</v>
      </c>
      <c r="FE231" s="8">
        <f t="shared" si="1795"/>
        <v>45397.48688977275</v>
      </c>
      <c r="FF231" s="6">
        <v>0</v>
      </c>
      <c r="FG231" s="5">
        <v>0</v>
      </c>
      <c r="FH231" s="8">
        <f t="shared" si="1796"/>
        <v>0</v>
      </c>
      <c r="FI231" s="6">
        <v>0</v>
      </c>
      <c r="FJ231" s="5">
        <v>0</v>
      </c>
      <c r="FK231" s="8">
        <f t="shared" si="1797"/>
        <v>0</v>
      </c>
      <c r="FL231" s="6">
        <v>0</v>
      </c>
      <c r="FM231" s="5">
        <v>0</v>
      </c>
      <c r="FN231" s="8">
        <f t="shared" si="1798"/>
        <v>0</v>
      </c>
      <c r="FO231" s="6">
        <v>0</v>
      </c>
      <c r="FP231" s="5">
        <v>0</v>
      </c>
      <c r="FQ231" s="8">
        <f t="shared" si="1799"/>
        <v>0</v>
      </c>
      <c r="FR231" s="6">
        <v>0</v>
      </c>
      <c r="FS231" s="5">
        <v>0</v>
      </c>
      <c r="FT231" s="8">
        <f t="shared" si="1800"/>
        <v>0</v>
      </c>
      <c r="FU231" s="6">
        <v>0</v>
      </c>
      <c r="FV231" s="5">
        <v>0</v>
      </c>
      <c r="FW231" s="8">
        <f t="shared" si="1801"/>
        <v>0</v>
      </c>
      <c r="FX231" s="6">
        <v>0</v>
      </c>
      <c r="FY231" s="5">
        <v>0</v>
      </c>
      <c r="FZ231" s="8">
        <f t="shared" si="1802"/>
        <v>0</v>
      </c>
      <c r="GA231" s="6">
        <v>0</v>
      </c>
      <c r="GB231" s="5">
        <v>0</v>
      </c>
      <c r="GC231" s="8">
        <f t="shared" si="1803"/>
        <v>0</v>
      </c>
      <c r="GD231" s="6">
        <v>0</v>
      </c>
      <c r="GE231" s="5">
        <v>0</v>
      </c>
      <c r="GF231" s="8">
        <f t="shared" si="1804"/>
        <v>0</v>
      </c>
      <c r="GG231" s="6">
        <v>0</v>
      </c>
      <c r="GH231" s="5">
        <v>0</v>
      </c>
      <c r="GI231" s="8">
        <f t="shared" si="1805"/>
        <v>0</v>
      </c>
      <c r="GJ231" s="6">
        <v>0</v>
      </c>
      <c r="GK231" s="5">
        <v>0</v>
      </c>
      <c r="GL231" s="8">
        <f t="shared" si="1806"/>
        <v>0</v>
      </c>
      <c r="GM231" s="6">
        <v>0</v>
      </c>
      <c r="GN231" s="5">
        <v>0</v>
      </c>
      <c r="GO231" s="8">
        <f t="shared" si="1807"/>
        <v>0</v>
      </c>
      <c r="GP231" s="6">
        <v>0</v>
      </c>
      <c r="GQ231" s="5">
        <v>0</v>
      </c>
      <c r="GR231" s="8">
        <f t="shared" si="1808"/>
        <v>0</v>
      </c>
      <c r="GS231" s="6">
        <v>0</v>
      </c>
      <c r="GT231" s="5">
        <v>0</v>
      </c>
      <c r="GU231" s="8">
        <f t="shared" si="1809"/>
        <v>0</v>
      </c>
      <c r="GV231" s="6">
        <v>0</v>
      </c>
      <c r="GW231" s="5">
        <v>0</v>
      </c>
      <c r="GX231" s="8">
        <f t="shared" si="1810"/>
        <v>0</v>
      </c>
      <c r="GY231" s="6">
        <v>0</v>
      </c>
      <c r="GZ231" s="5">
        <v>0</v>
      </c>
      <c r="HA231" s="8">
        <f t="shared" si="1811"/>
        <v>0</v>
      </c>
      <c r="HB231" s="6">
        <v>0</v>
      </c>
      <c r="HC231" s="5">
        <v>0</v>
      </c>
      <c r="HD231" s="8">
        <f t="shared" si="1812"/>
        <v>0</v>
      </c>
      <c r="HE231" s="6">
        <v>0</v>
      </c>
      <c r="HF231" s="5">
        <v>0</v>
      </c>
      <c r="HG231" s="8">
        <f t="shared" si="1813"/>
        <v>0</v>
      </c>
      <c r="HH231" s="6">
        <v>0</v>
      </c>
      <c r="HI231" s="5">
        <v>0</v>
      </c>
      <c r="HJ231" s="8">
        <f t="shared" si="1814"/>
        <v>0</v>
      </c>
      <c r="HK231" s="6">
        <v>0</v>
      </c>
      <c r="HL231" s="5">
        <v>0</v>
      </c>
      <c r="HM231" s="8">
        <f t="shared" si="1815"/>
        <v>0</v>
      </c>
      <c r="HN231" s="6">
        <v>0</v>
      </c>
      <c r="HO231" s="5">
        <v>0</v>
      </c>
      <c r="HP231" s="8">
        <f t="shared" si="1816"/>
        <v>0</v>
      </c>
      <c r="HQ231" s="6">
        <v>0</v>
      </c>
      <c r="HR231" s="5">
        <v>0</v>
      </c>
      <c r="HS231" s="8">
        <f t="shared" si="1817"/>
        <v>0</v>
      </c>
      <c r="HT231" s="6">
        <v>0</v>
      </c>
      <c r="HU231" s="5">
        <v>0</v>
      </c>
      <c r="HV231" s="8">
        <f t="shared" si="1818"/>
        <v>0</v>
      </c>
      <c r="HW231" s="6">
        <v>0</v>
      </c>
      <c r="HX231" s="5">
        <v>0</v>
      </c>
      <c r="HY231" s="8">
        <f t="shared" si="1819"/>
        <v>0</v>
      </c>
      <c r="HZ231" s="6">
        <v>0</v>
      </c>
      <c r="IA231" s="5">
        <v>0</v>
      </c>
      <c r="IB231" s="8">
        <f t="shared" si="1820"/>
        <v>0</v>
      </c>
      <c r="IC231" s="68">
        <v>7.1999999999999995E-2</v>
      </c>
      <c r="ID231" s="69">
        <v>5.407</v>
      </c>
      <c r="IE231" s="8">
        <f t="shared" si="1821"/>
        <v>75097.222222222234</v>
      </c>
      <c r="IF231" s="6">
        <v>0</v>
      </c>
      <c r="IG231" s="5">
        <v>0</v>
      </c>
      <c r="IH231" s="8">
        <f t="shared" si="1822"/>
        <v>0</v>
      </c>
      <c r="II231" s="6">
        <v>0</v>
      </c>
      <c r="IJ231" s="5">
        <v>0</v>
      </c>
      <c r="IK231" s="8">
        <f t="shared" si="1823"/>
        <v>0</v>
      </c>
      <c r="IL231" s="6">
        <v>0</v>
      </c>
      <c r="IM231" s="5">
        <v>0</v>
      </c>
      <c r="IN231" s="8">
        <f t="shared" si="1824"/>
        <v>0</v>
      </c>
      <c r="IO231" s="6">
        <v>0</v>
      </c>
      <c r="IP231" s="5">
        <v>0</v>
      </c>
      <c r="IQ231" s="8">
        <f t="shared" si="1825"/>
        <v>0</v>
      </c>
      <c r="IR231" s="6">
        <v>0</v>
      </c>
      <c r="IS231" s="5">
        <v>0</v>
      </c>
      <c r="IT231" s="8">
        <f t="shared" si="1826"/>
        <v>0</v>
      </c>
      <c r="IU231" s="68">
        <v>1.2E-2</v>
      </c>
      <c r="IV231" s="69">
        <v>0.69799999999999995</v>
      </c>
      <c r="IW231" s="8">
        <f t="shared" si="1827"/>
        <v>58166.666666666664</v>
      </c>
      <c r="IX231" s="68">
        <v>0.95920000000000005</v>
      </c>
      <c r="IY231" s="69">
        <v>7.34</v>
      </c>
      <c r="IZ231" s="8">
        <f t="shared" si="1828"/>
        <v>7652.210175145955</v>
      </c>
      <c r="JA231" s="6">
        <f t="shared" si="1832"/>
        <v>568.6582699999999</v>
      </c>
      <c r="JB231" s="8">
        <f t="shared" si="1833"/>
        <v>14572.584000000003</v>
      </c>
    </row>
    <row r="232" spans="1:262" ht="15" customHeight="1" x14ac:dyDescent="0.3">
      <c r="A232" s="53">
        <v>2021</v>
      </c>
      <c r="B232" s="54" t="s">
        <v>7</v>
      </c>
      <c r="C232" s="6">
        <v>0</v>
      </c>
      <c r="D232" s="5">
        <v>0</v>
      </c>
      <c r="E232" s="8">
        <f t="shared" si="1834"/>
        <v>0</v>
      </c>
      <c r="F232" s="6">
        <v>0</v>
      </c>
      <c r="G232" s="5">
        <v>0</v>
      </c>
      <c r="H232" s="8">
        <f t="shared" si="1744"/>
        <v>0</v>
      </c>
      <c r="I232" s="6">
        <v>0</v>
      </c>
      <c r="J232" s="5">
        <v>0</v>
      </c>
      <c r="K232" s="8">
        <f t="shared" si="1745"/>
        <v>0</v>
      </c>
      <c r="L232" s="6">
        <v>0</v>
      </c>
      <c r="M232" s="5">
        <v>0</v>
      </c>
      <c r="N232" s="8">
        <f t="shared" si="1746"/>
        <v>0</v>
      </c>
      <c r="O232" s="6">
        <v>0</v>
      </c>
      <c r="P232" s="5">
        <v>0</v>
      </c>
      <c r="Q232" s="8">
        <f t="shared" si="1747"/>
        <v>0</v>
      </c>
      <c r="R232" s="6">
        <v>0</v>
      </c>
      <c r="S232" s="5">
        <v>0</v>
      </c>
      <c r="T232" s="8">
        <f t="shared" si="1748"/>
        <v>0</v>
      </c>
      <c r="U232" s="6">
        <v>0</v>
      </c>
      <c r="V232" s="5">
        <v>0</v>
      </c>
      <c r="W232" s="8">
        <f t="shared" si="1749"/>
        <v>0</v>
      </c>
      <c r="X232" s="6">
        <v>0</v>
      </c>
      <c r="Y232" s="5">
        <v>0</v>
      </c>
      <c r="Z232" s="8">
        <f t="shared" si="1750"/>
        <v>0</v>
      </c>
      <c r="AA232" s="6">
        <v>0</v>
      </c>
      <c r="AB232" s="5">
        <v>0</v>
      </c>
      <c r="AC232" s="8">
        <f t="shared" si="1751"/>
        <v>0</v>
      </c>
      <c r="AD232" s="67">
        <v>199.65992</v>
      </c>
      <c r="AE232" s="5">
        <v>5235.58</v>
      </c>
      <c r="AF232" s="8">
        <f t="shared" si="1752"/>
        <v>26222.488719819179</v>
      </c>
      <c r="AG232" s="6">
        <v>0</v>
      </c>
      <c r="AH232" s="5">
        <v>0</v>
      </c>
      <c r="AI232" s="8">
        <f t="shared" si="1753"/>
        <v>0</v>
      </c>
      <c r="AJ232" s="6">
        <v>0</v>
      </c>
      <c r="AK232" s="5">
        <v>0</v>
      </c>
      <c r="AL232" s="8">
        <f t="shared" si="1754"/>
        <v>0</v>
      </c>
      <c r="AM232" s="6">
        <v>0</v>
      </c>
      <c r="AN232" s="5">
        <v>0</v>
      </c>
      <c r="AO232" s="8">
        <f t="shared" si="1755"/>
        <v>0</v>
      </c>
      <c r="AP232" s="6">
        <v>0</v>
      </c>
      <c r="AQ232" s="5">
        <v>0</v>
      </c>
      <c r="AR232" s="8">
        <f t="shared" si="1756"/>
        <v>0</v>
      </c>
      <c r="AS232" s="6">
        <v>0</v>
      </c>
      <c r="AT232" s="5">
        <v>0</v>
      </c>
      <c r="AU232" s="8">
        <f t="shared" si="1757"/>
        <v>0</v>
      </c>
      <c r="AV232" s="6">
        <v>0</v>
      </c>
      <c r="AW232" s="5">
        <v>0</v>
      </c>
      <c r="AX232" s="8">
        <f t="shared" si="1758"/>
        <v>0</v>
      </c>
      <c r="AY232" s="6">
        <v>0</v>
      </c>
      <c r="AZ232" s="5">
        <v>0</v>
      </c>
      <c r="BA232" s="8">
        <f t="shared" si="1759"/>
        <v>0</v>
      </c>
      <c r="BB232" s="6">
        <v>0</v>
      </c>
      <c r="BC232" s="5">
        <v>0</v>
      </c>
      <c r="BD232" s="8">
        <f t="shared" si="1760"/>
        <v>0</v>
      </c>
      <c r="BE232" s="6">
        <v>0</v>
      </c>
      <c r="BF232" s="5">
        <v>0</v>
      </c>
      <c r="BG232" s="8">
        <f t="shared" si="1761"/>
        <v>0</v>
      </c>
      <c r="BH232" s="6">
        <v>0</v>
      </c>
      <c r="BI232" s="5">
        <v>0</v>
      </c>
      <c r="BJ232" s="8">
        <f t="shared" si="1762"/>
        <v>0</v>
      </c>
      <c r="BK232" s="6">
        <v>0</v>
      </c>
      <c r="BL232" s="5">
        <v>0</v>
      </c>
      <c r="BM232" s="8">
        <f t="shared" si="1763"/>
        <v>0</v>
      </c>
      <c r="BN232" s="6">
        <v>0</v>
      </c>
      <c r="BO232" s="5">
        <v>0</v>
      </c>
      <c r="BP232" s="8">
        <f t="shared" si="1764"/>
        <v>0</v>
      </c>
      <c r="BQ232" s="6">
        <v>0</v>
      </c>
      <c r="BR232" s="5">
        <v>0</v>
      </c>
      <c r="BS232" s="8">
        <f t="shared" si="1765"/>
        <v>0</v>
      </c>
      <c r="BT232" s="67">
        <v>0.25947000000000003</v>
      </c>
      <c r="BU232" s="5">
        <v>8.6449999999999996</v>
      </c>
      <c r="BV232" s="8">
        <f t="shared" si="1766"/>
        <v>33317.917292943297</v>
      </c>
      <c r="BW232" s="6">
        <v>0</v>
      </c>
      <c r="BX232" s="5">
        <v>0</v>
      </c>
      <c r="BY232" s="8">
        <f t="shared" si="1767"/>
        <v>0</v>
      </c>
      <c r="BZ232" s="6">
        <v>0</v>
      </c>
      <c r="CA232" s="5">
        <v>0</v>
      </c>
      <c r="CB232" s="8">
        <f t="shared" si="1768"/>
        <v>0</v>
      </c>
      <c r="CC232" s="6">
        <v>0</v>
      </c>
      <c r="CD232" s="5">
        <v>0</v>
      </c>
      <c r="CE232" s="8">
        <f t="shared" si="1769"/>
        <v>0</v>
      </c>
      <c r="CF232" s="6">
        <v>0</v>
      </c>
      <c r="CG232" s="5">
        <v>0</v>
      </c>
      <c r="CH232" s="8">
        <f t="shared" si="1770"/>
        <v>0</v>
      </c>
      <c r="CI232" s="6">
        <v>0</v>
      </c>
      <c r="CJ232" s="5">
        <v>0</v>
      </c>
      <c r="CK232" s="8">
        <f t="shared" si="1771"/>
        <v>0</v>
      </c>
      <c r="CL232" s="6">
        <v>0</v>
      </c>
      <c r="CM232" s="5">
        <v>0</v>
      </c>
      <c r="CN232" s="8">
        <f t="shared" si="1772"/>
        <v>0</v>
      </c>
      <c r="CO232" s="67">
        <v>1.2E-2</v>
      </c>
      <c r="CP232" s="5">
        <v>0.60099999999999998</v>
      </c>
      <c r="CQ232" s="8">
        <f t="shared" si="1773"/>
        <v>50083.333333333328</v>
      </c>
      <c r="CR232" s="6">
        <v>0</v>
      </c>
      <c r="CS232" s="5">
        <v>0</v>
      </c>
      <c r="CT232" s="8">
        <f t="shared" si="1774"/>
        <v>0</v>
      </c>
      <c r="CU232" s="6">
        <v>0</v>
      </c>
      <c r="CV232" s="5">
        <v>0</v>
      </c>
      <c r="CW232" s="8">
        <f t="shared" si="1775"/>
        <v>0</v>
      </c>
      <c r="CX232" s="6">
        <v>0</v>
      </c>
      <c r="CY232" s="5">
        <v>0</v>
      </c>
      <c r="CZ232" s="8">
        <f t="shared" si="1776"/>
        <v>0</v>
      </c>
      <c r="DA232" s="6">
        <v>0</v>
      </c>
      <c r="DB232" s="5">
        <v>0</v>
      </c>
      <c r="DC232" s="8">
        <f t="shared" si="1777"/>
        <v>0</v>
      </c>
      <c r="DD232" s="6">
        <v>0</v>
      </c>
      <c r="DE232" s="5">
        <v>0</v>
      </c>
      <c r="DF232" s="8">
        <f t="shared" si="1778"/>
        <v>0</v>
      </c>
      <c r="DG232" s="6">
        <v>0</v>
      </c>
      <c r="DH232" s="5">
        <v>0</v>
      </c>
      <c r="DI232" s="8">
        <f t="shared" si="1779"/>
        <v>0</v>
      </c>
      <c r="DJ232" s="6">
        <v>0</v>
      </c>
      <c r="DK232" s="5">
        <v>0</v>
      </c>
      <c r="DL232" s="8">
        <f t="shared" si="1780"/>
        <v>0</v>
      </c>
      <c r="DM232" s="6">
        <v>0</v>
      </c>
      <c r="DN232" s="5">
        <v>0</v>
      </c>
      <c r="DO232" s="8">
        <f t="shared" si="1781"/>
        <v>0</v>
      </c>
      <c r="DP232" s="6">
        <v>0</v>
      </c>
      <c r="DQ232" s="5">
        <v>0</v>
      </c>
      <c r="DR232" s="8">
        <f t="shared" si="1782"/>
        <v>0</v>
      </c>
      <c r="DS232" s="6">
        <v>0</v>
      </c>
      <c r="DT232" s="5">
        <v>0</v>
      </c>
      <c r="DU232" s="8">
        <f t="shared" si="1783"/>
        <v>0</v>
      </c>
      <c r="DV232" s="6">
        <v>0</v>
      </c>
      <c r="DW232" s="5">
        <v>0</v>
      </c>
      <c r="DX232" s="8">
        <f t="shared" si="1784"/>
        <v>0</v>
      </c>
      <c r="DY232" s="67">
        <v>17.27112</v>
      </c>
      <c r="DZ232" s="5">
        <v>481.34800000000001</v>
      </c>
      <c r="EA232" s="8">
        <f t="shared" si="1785"/>
        <v>27870.109176474947</v>
      </c>
      <c r="EB232" s="6">
        <v>0</v>
      </c>
      <c r="EC232" s="5">
        <v>0</v>
      </c>
      <c r="ED232" s="8">
        <f t="shared" si="1786"/>
        <v>0</v>
      </c>
      <c r="EE232" s="67">
        <v>20.898</v>
      </c>
      <c r="EF232" s="5">
        <v>588.42600000000004</v>
      </c>
      <c r="EG232" s="8">
        <f t="shared" si="1787"/>
        <v>28157.04852138961</v>
      </c>
      <c r="EH232" s="6">
        <v>0</v>
      </c>
      <c r="EI232" s="5">
        <v>0</v>
      </c>
      <c r="EJ232" s="8">
        <f t="shared" si="1788"/>
        <v>0</v>
      </c>
      <c r="EK232" s="6">
        <v>0</v>
      </c>
      <c r="EL232" s="5">
        <v>0</v>
      </c>
      <c r="EM232" s="8">
        <f t="shared" si="1789"/>
        <v>0</v>
      </c>
      <c r="EN232" s="6">
        <v>0</v>
      </c>
      <c r="EO232" s="5">
        <v>0</v>
      </c>
      <c r="EP232" s="8">
        <f t="shared" si="1790"/>
        <v>0</v>
      </c>
      <c r="EQ232" s="6">
        <v>0</v>
      </c>
      <c r="ER232" s="5">
        <v>0</v>
      </c>
      <c r="ES232" s="8">
        <f t="shared" si="1791"/>
        <v>0</v>
      </c>
      <c r="ET232" s="67">
        <v>4.4999999999999998E-2</v>
      </c>
      <c r="EU232" s="5">
        <v>2.3460000000000001</v>
      </c>
      <c r="EV232" s="8">
        <f t="shared" si="1792"/>
        <v>52133.333333333343</v>
      </c>
      <c r="EW232" s="6">
        <v>0</v>
      </c>
      <c r="EX232" s="5">
        <v>0</v>
      </c>
      <c r="EY232" s="8">
        <f t="shared" si="1793"/>
        <v>0</v>
      </c>
      <c r="EZ232" s="67">
        <v>74.25</v>
      </c>
      <c r="FA232" s="5">
        <v>1944.1389999999999</v>
      </c>
      <c r="FB232" s="8">
        <f t="shared" si="1794"/>
        <v>26183.690235690236</v>
      </c>
      <c r="FC232" s="67">
        <v>14.399059999999999</v>
      </c>
      <c r="FD232" s="5">
        <v>504.375</v>
      </c>
      <c r="FE232" s="8">
        <f t="shared" si="1795"/>
        <v>35028.328238093323</v>
      </c>
      <c r="FF232" s="6">
        <v>0</v>
      </c>
      <c r="FG232" s="5">
        <v>0</v>
      </c>
      <c r="FH232" s="8">
        <f t="shared" si="1796"/>
        <v>0</v>
      </c>
      <c r="FI232" s="6">
        <v>0</v>
      </c>
      <c r="FJ232" s="5">
        <v>0</v>
      </c>
      <c r="FK232" s="8">
        <f t="shared" si="1797"/>
        <v>0</v>
      </c>
      <c r="FL232" s="6">
        <v>0</v>
      </c>
      <c r="FM232" s="5">
        <v>0</v>
      </c>
      <c r="FN232" s="8">
        <f t="shared" si="1798"/>
        <v>0</v>
      </c>
      <c r="FO232" s="6">
        <v>0</v>
      </c>
      <c r="FP232" s="5">
        <v>0</v>
      </c>
      <c r="FQ232" s="8">
        <f t="shared" si="1799"/>
        <v>0</v>
      </c>
      <c r="FR232" s="6">
        <v>0</v>
      </c>
      <c r="FS232" s="5">
        <v>0</v>
      </c>
      <c r="FT232" s="8">
        <f t="shared" si="1800"/>
        <v>0</v>
      </c>
      <c r="FU232" s="6">
        <v>0</v>
      </c>
      <c r="FV232" s="5">
        <v>0</v>
      </c>
      <c r="FW232" s="8">
        <f t="shared" si="1801"/>
        <v>0</v>
      </c>
      <c r="FX232" s="6">
        <v>0</v>
      </c>
      <c r="FY232" s="5">
        <v>0</v>
      </c>
      <c r="FZ232" s="8">
        <f t="shared" si="1802"/>
        <v>0</v>
      </c>
      <c r="GA232" s="6">
        <v>0</v>
      </c>
      <c r="GB232" s="5">
        <v>0</v>
      </c>
      <c r="GC232" s="8">
        <f t="shared" si="1803"/>
        <v>0</v>
      </c>
      <c r="GD232" s="6">
        <v>0</v>
      </c>
      <c r="GE232" s="5">
        <v>0</v>
      </c>
      <c r="GF232" s="8">
        <f t="shared" si="1804"/>
        <v>0</v>
      </c>
      <c r="GG232" s="6">
        <v>0</v>
      </c>
      <c r="GH232" s="5">
        <v>0</v>
      </c>
      <c r="GI232" s="8">
        <f t="shared" si="1805"/>
        <v>0</v>
      </c>
      <c r="GJ232" s="6">
        <v>0</v>
      </c>
      <c r="GK232" s="5">
        <v>0</v>
      </c>
      <c r="GL232" s="8">
        <f t="shared" si="1806"/>
        <v>0</v>
      </c>
      <c r="GM232" s="6">
        <v>0</v>
      </c>
      <c r="GN232" s="5">
        <v>0</v>
      </c>
      <c r="GO232" s="8">
        <f t="shared" si="1807"/>
        <v>0</v>
      </c>
      <c r="GP232" s="6">
        <v>0</v>
      </c>
      <c r="GQ232" s="5">
        <v>0</v>
      </c>
      <c r="GR232" s="8">
        <f t="shared" si="1808"/>
        <v>0</v>
      </c>
      <c r="GS232" s="6">
        <v>0</v>
      </c>
      <c r="GT232" s="5">
        <v>0</v>
      </c>
      <c r="GU232" s="8">
        <f t="shared" si="1809"/>
        <v>0</v>
      </c>
      <c r="GV232" s="6">
        <v>0</v>
      </c>
      <c r="GW232" s="5">
        <v>0</v>
      </c>
      <c r="GX232" s="8">
        <f t="shared" si="1810"/>
        <v>0</v>
      </c>
      <c r="GY232" s="6">
        <v>0</v>
      </c>
      <c r="GZ232" s="5">
        <v>0</v>
      </c>
      <c r="HA232" s="8">
        <f t="shared" si="1811"/>
        <v>0</v>
      </c>
      <c r="HB232" s="6">
        <v>0</v>
      </c>
      <c r="HC232" s="5">
        <v>0</v>
      </c>
      <c r="HD232" s="8">
        <f t="shared" si="1812"/>
        <v>0</v>
      </c>
      <c r="HE232" s="6">
        <v>0</v>
      </c>
      <c r="HF232" s="5">
        <v>0</v>
      </c>
      <c r="HG232" s="8">
        <f t="shared" si="1813"/>
        <v>0</v>
      </c>
      <c r="HH232" s="6">
        <v>0</v>
      </c>
      <c r="HI232" s="5">
        <v>0</v>
      </c>
      <c r="HJ232" s="8">
        <f t="shared" si="1814"/>
        <v>0</v>
      </c>
      <c r="HK232" s="6">
        <v>0</v>
      </c>
      <c r="HL232" s="5">
        <v>0</v>
      </c>
      <c r="HM232" s="8">
        <f t="shared" si="1815"/>
        <v>0</v>
      </c>
      <c r="HN232" s="6">
        <v>0</v>
      </c>
      <c r="HO232" s="5">
        <v>0</v>
      </c>
      <c r="HP232" s="8">
        <f t="shared" si="1816"/>
        <v>0</v>
      </c>
      <c r="HQ232" s="6">
        <v>0</v>
      </c>
      <c r="HR232" s="5">
        <v>0</v>
      </c>
      <c r="HS232" s="8">
        <f t="shared" si="1817"/>
        <v>0</v>
      </c>
      <c r="HT232" s="6">
        <v>0</v>
      </c>
      <c r="HU232" s="5">
        <v>0</v>
      </c>
      <c r="HV232" s="8">
        <f t="shared" si="1818"/>
        <v>0</v>
      </c>
      <c r="HW232" s="6">
        <v>0</v>
      </c>
      <c r="HX232" s="5">
        <v>0</v>
      </c>
      <c r="HY232" s="8">
        <f t="shared" si="1819"/>
        <v>0</v>
      </c>
      <c r="HZ232" s="6">
        <v>0</v>
      </c>
      <c r="IA232" s="5">
        <v>0</v>
      </c>
      <c r="IB232" s="8">
        <f t="shared" si="1820"/>
        <v>0</v>
      </c>
      <c r="IC232" s="6">
        <v>0</v>
      </c>
      <c r="ID232" s="5">
        <v>0</v>
      </c>
      <c r="IE232" s="8">
        <f t="shared" si="1821"/>
        <v>0</v>
      </c>
      <c r="IF232" s="6">
        <v>0</v>
      </c>
      <c r="IG232" s="5">
        <v>0</v>
      </c>
      <c r="IH232" s="8">
        <f t="shared" si="1822"/>
        <v>0</v>
      </c>
      <c r="II232" s="67">
        <v>4.0000000000000001E-3</v>
      </c>
      <c r="IJ232" s="5">
        <v>0.1</v>
      </c>
      <c r="IK232" s="8">
        <f t="shared" si="1823"/>
        <v>25000</v>
      </c>
      <c r="IL232" s="6">
        <v>0</v>
      </c>
      <c r="IM232" s="5">
        <v>0</v>
      </c>
      <c r="IN232" s="8">
        <f t="shared" si="1824"/>
        <v>0</v>
      </c>
      <c r="IO232" s="6">
        <v>0</v>
      </c>
      <c r="IP232" s="5">
        <v>0</v>
      </c>
      <c r="IQ232" s="8">
        <f t="shared" si="1825"/>
        <v>0</v>
      </c>
      <c r="IR232" s="6">
        <v>0</v>
      </c>
      <c r="IS232" s="5">
        <v>0</v>
      </c>
      <c r="IT232" s="8">
        <f t="shared" si="1826"/>
        <v>0</v>
      </c>
      <c r="IU232" s="67">
        <v>64.872579999999999</v>
      </c>
      <c r="IV232" s="5">
        <v>1686.405</v>
      </c>
      <c r="IW232" s="8">
        <f t="shared" si="1827"/>
        <v>25995.651783850743</v>
      </c>
      <c r="IX232" s="67">
        <v>0.15</v>
      </c>
      <c r="IY232" s="5">
        <v>2.5</v>
      </c>
      <c r="IZ232" s="8">
        <f t="shared" si="1828"/>
        <v>16666.666666666668</v>
      </c>
      <c r="JA232" s="6">
        <f t="shared" si="1832"/>
        <v>391.82114999999999</v>
      </c>
      <c r="JB232" s="8">
        <f t="shared" si="1833"/>
        <v>10454.465</v>
      </c>
    </row>
    <row r="233" spans="1:262" ht="15" customHeight="1" x14ac:dyDescent="0.3">
      <c r="A233" s="53">
        <v>2021</v>
      </c>
      <c r="B233" s="54" t="s">
        <v>8</v>
      </c>
      <c r="C233" s="6">
        <v>0</v>
      </c>
      <c r="D233" s="5">
        <v>0</v>
      </c>
      <c r="E233" s="8">
        <f t="shared" si="1834"/>
        <v>0</v>
      </c>
      <c r="F233" s="6">
        <v>0</v>
      </c>
      <c r="G233" s="5">
        <v>0</v>
      </c>
      <c r="H233" s="8">
        <f t="shared" si="1744"/>
        <v>0</v>
      </c>
      <c r="I233" s="6">
        <v>0</v>
      </c>
      <c r="J233" s="5">
        <v>0</v>
      </c>
      <c r="K233" s="8">
        <f t="shared" si="1745"/>
        <v>0</v>
      </c>
      <c r="L233" s="6">
        <v>0</v>
      </c>
      <c r="M233" s="5">
        <v>0</v>
      </c>
      <c r="N233" s="8">
        <f t="shared" si="1746"/>
        <v>0</v>
      </c>
      <c r="O233" s="6">
        <v>0</v>
      </c>
      <c r="P233" s="5">
        <v>0</v>
      </c>
      <c r="Q233" s="8">
        <f t="shared" si="1747"/>
        <v>0</v>
      </c>
      <c r="R233" s="6">
        <v>0</v>
      </c>
      <c r="S233" s="5">
        <v>0</v>
      </c>
      <c r="T233" s="8">
        <f t="shared" si="1748"/>
        <v>0</v>
      </c>
      <c r="U233" s="6">
        <v>0</v>
      </c>
      <c r="V233" s="5">
        <v>0</v>
      </c>
      <c r="W233" s="8">
        <f t="shared" si="1749"/>
        <v>0</v>
      </c>
      <c r="X233" s="6">
        <v>0</v>
      </c>
      <c r="Y233" s="5">
        <v>0</v>
      </c>
      <c r="Z233" s="8">
        <f t="shared" si="1750"/>
        <v>0</v>
      </c>
      <c r="AA233" s="6">
        <v>0</v>
      </c>
      <c r="AB233" s="5">
        <v>0</v>
      </c>
      <c r="AC233" s="8">
        <f t="shared" si="1751"/>
        <v>0</v>
      </c>
      <c r="AD233" s="67">
        <v>325.18333000000001</v>
      </c>
      <c r="AE233" s="5">
        <v>8549.7260000000006</v>
      </c>
      <c r="AF233" s="8">
        <f t="shared" si="1752"/>
        <v>26292.018105602154</v>
      </c>
      <c r="AG233" s="6">
        <v>0</v>
      </c>
      <c r="AH233" s="5">
        <v>0</v>
      </c>
      <c r="AI233" s="8">
        <f t="shared" si="1753"/>
        <v>0</v>
      </c>
      <c r="AJ233" s="6">
        <v>0</v>
      </c>
      <c r="AK233" s="5">
        <v>0</v>
      </c>
      <c r="AL233" s="8">
        <f t="shared" si="1754"/>
        <v>0</v>
      </c>
      <c r="AM233" s="6">
        <v>0</v>
      </c>
      <c r="AN233" s="5">
        <v>0</v>
      </c>
      <c r="AO233" s="8">
        <f t="shared" si="1755"/>
        <v>0</v>
      </c>
      <c r="AP233" s="6">
        <v>0</v>
      </c>
      <c r="AQ233" s="5">
        <v>0</v>
      </c>
      <c r="AR233" s="8">
        <f t="shared" si="1756"/>
        <v>0</v>
      </c>
      <c r="AS233" s="6">
        <v>0</v>
      </c>
      <c r="AT233" s="5">
        <v>0</v>
      </c>
      <c r="AU233" s="8">
        <f t="shared" si="1757"/>
        <v>0</v>
      </c>
      <c r="AV233" s="6">
        <v>0</v>
      </c>
      <c r="AW233" s="5">
        <v>0</v>
      </c>
      <c r="AX233" s="8">
        <f t="shared" si="1758"/>
        <v>0</v>
      </c>
      <c r="AY233" s="6">
        <v>0</v>
      </c>
      <c r="AZ233" s="5">
        <v>0</v>
      </c>
      <c r="BA233" s="8">
        <f t="shared" si="1759"/>
        <v>0</v>
      </c>
      <c r="BB233" s="6">
        <v>0</v>
      </c>
      <c r="BC233" s="5">
        <v>0</v>
      </c>
      <c r="BD233" s="8">
        <f t="shared" si="1760"/>
        <v>0</v>
      </c>
      <c r="BE233" s="6">
        <v>0</v>
      </c>
      <c r="BF233" s="5">
        <v>0</v>
      </c>
      <c r="BG233" s="8">
        <f t="shared" si="1761"/>
        <v>0</v>
      </c>
      <c r="BH233" s="6">
        <v>0</v>
      </c>
      <c r="BI233" s="5">
        <v>0</v>
      </c>
      <c r="BJ233" s="8">
        <f t="shared" si="1762"/>
        <v>0</v>
      </c>
      <c r="BK233" s="6">
        <v>0</v>
      </c>
      <c r="BL233" s="5">
        <v>0</v>
      </c>
      <c r="BM233" s="8">
        <f t="shared" si="1763"/>
        <v>0</v>
      </c>
      <c r="BN233" s="6">
        <v>0</v>
      </c>
      <c r="BO233" s="5">
        <v>0</v>
      </c>
      <c r="BP233" s="8">
        <f t="shared" si="1764"/>
        <v>0</v>
      </c>
      <c r="BQ233" s="6">
        <v>0</v>
      </c>
      <c r="BR233" s="5">
        <v>0</v>
      </c>
      <c r="BS233" s="8">
        <f t="shared" si="1765"/>
        <v>0</v>
      </c>
      <c r="BT233" s="67">
        <v>0.73314000000000001</v>
      </c>
      <c r="BU233" s="5">
        <v>25.143999999999998</v>
      </c>
      <c r="BV233" s="8">
        <f t="shared" si="1766"/>
        <v>34296.314482909125</v>
      </c>
      <c r="BW233" s="6">
        <v>0</v>
      </c>
      <c r="BX233" s="5">
        <v>0</v>
      </c>
      <c r="BY233" s="8">
        <f t="shared" si="1767"/>
        <v>0</v>
      </c>
      <c r="BZ233" s="6">
        <v>0</v>
      </c>
      <c r="CA233" s="5">
        <v>0</v>
      </c>
      <c r="CB233" s="8">
        <f t="shared" si="1768"/>
        <v>0</v>
      </c>
      <c r="CC233" s="6">
        <v>0</v>
      </c>
      <c r="CD233" s="5">
        <v>0</v>
      </c>
      <c r="CE233" s="8">
        <f t="shared" si="1769"/>
        <v>0</v>
      </c>
      <c r="CF233" s="6">
        <v>0</v>
      </c>
      <c r="CG233" s="5">
        <v>0</v>
      </c>
      <c r="CH233" s="8">
        <f t="shared" si="1770"/>
        <v>0</v>
      </c>
      <c r="CI233" s="6">
        <v>0</v>
      </c>
      <c r="CJ233" s="5">
        <v>0</v>
      </c>
      <c r="CK233" s="8">
        <f t="shared" si="1771"/>
        <v>0</v>
      </c>
      <c r="CL233" s="6">
        <v>0</v>
      </c>
      <c r="CM233" s="5">
        <v>0</v>
      </c>
      <c r="CN233" s="8">
        <f t="shared" si="1772"/>
        <v>0</v>
      </c>
      <c r="CO233" s="67">
        <v>1.2E-2</v>
      </c>
      <c r="CP233" s="5">
        <v>0.59799999999999998</v>
      </c>
      <c r="CQ233" s="8">
        <f t="shared" si="1773"/>
        <v>49833.333333333328</v>
      </c>
      <c r="CR233" s="6">
        <v>0</v>
      </c>
      <c r="CS233" s="5">
        <v>0</v>
      </c>
      <c r="CT233" s="8">
        <f t="shared" si="1774"/>
        <v>0</v>
      </c>
      <c r="CU233" s="6">
        <v>0</v>
      </c>
      <c r="CV233" s="5">
        <v>0</v>
      </c>
      <c r="CW233" s="8">
        <f t="shared" si="1775"/>
        <v>0</v>
      </c>
      <c r="CX233" s="6">
        <v>0</v>
      </c>
      <c r="CY233" s="5">
        <v>0</v>
      </c>
      <c r="CZ233" s="8">
        <f t="shared" si="1776"/>
        <v>0</v>
      </c>
      <c r="DA233" s="6">
        <v>0</v>
      </c>
      <c r="DB233" s="5">
        <v>0</v>
      </c>
      <c r="DC233" s="8">
        <f t="shared" si="1777"/>
        <v>0</v>
      </c>
      <c r="DD233" s="6">
        <v>0</v>
      </c>
      <c r="DE233" s="5">
        <v>0</v>
      </c>
      <c r="DF233" s="8">
        <f t="shared" si="1778"/>
        <v>0</v>
      </c>
      <c r="DG233" s="6">
        <v>0</v>
      </c>
      <c r="DH233" s="5">
        <v>0</v>
      </c>
      <c r="DI233" s="8">
        <f t="shared" si="1779"/>
        <v>0</v>
      </c>
      <c r="DJ233" s="6">
        <v>0</v>
      </c>
      <c r="DK233" s="5">
        <v>0</v>
      </c>
      <c r="DL233" s="8">
        <f t="shared" si="1780"/>
        <v>0</v>
      </c>
      <c r="DM233" s="6">
        <v>0</v>
      </c>
      <c r="DN233" s="5">
        <v>0</v>
      </c>
      <c r="DO233" s="8">
        <f t="shared" si="1781"/>
        <v>0</v>
      </c>
      <c r="DP233" s="6">
        <v>0</v>
      </c>
      <c r="DQ233" s="5">
        <v>0</v>
      </c>
      <c r="DR233" s="8">
        <f t="shared" si="1782"/>
        <v>0</v>
      </c>
      <c r="DS233" s="6">
        <v>0</v>
      </c>
      <c r="DT233" s="5">
        <v>0</v>
      </c>
      <c r="DU233" s="8">
        <f t="shared" si="1783"/>
        <v>0</v>
      </c>
      <c r="DV233" s="6">
        <v>0</v>
      </c>
      <c r="DW233" s="5">
        <v>0</v>
      </c>
      <c r="DX233" s="8">
        <f t="shared" si="1784"/>
        <v>0</v>
      </c>
      <c r="DY233" s="67">
        <v>1.5001600000000002</v>
      </c>
      <c r="DZ233" s="5">
        <v>61.655999999999999</v>
      </c>
      <c r="EA233" s="8">
        <f t="shared" si="1785"/>
        <v>41099.616040955625</v>
      </c>
      <c r="EB233" s="6">
        <v>0</v>
      </c>
      <c r="EC233" s="5">
        <v>0</v>
      </c>
      <c r="ED233" s="8">
        <f t="shared" si="1786"/>
        <v>0</v>
      </c>
      <c r="EE233" s="67">
        <v>18.23882</v>
      </c>
      <c r="EF233" s="5">
        <v>507.83600000000001</v>
      </c>
      <c r="EG233" s="8">
        <f t="shared" si="1787"/>
        <v>27843.687256083453</v>
      </c>
      <c r="EH233" s="6">
        <v>0</v>
      </c>
      <c r="EI233" s="5">
        <v>0</v>
      </c>
      <c r="EJ233" s="8">
        <f t="shared" si="1788"/>
        <v>0</v>
      </c>
      <c r="EK233" s="6">
        <v>0</v>
      </c>
      <c r="EL233" s="5">
        <v>0</v>
      </c>
      <c r="EM233" s="8">
        <f t="shared" si="1789"/>
        <v>0</v>
      </c>
      <c r="EN233" s="6">
        <v>0</v>
      </c>
      <c r="EO233" s="5">
        <v>0</v>
      </c>
      <c r="EP233" s="8">
        <f t="shared" si="1790"/>
        <v>0</v>
      </c>
      <c r="EQ233" s="6">
        <v>0</v>
      </c>
      <c r="ER233" s="5">
        <v>0</v>
      </c>
      <c r="ES233" s="8">
        <f t="shared" si="1791"/>
        <v>0</v>
      </c>
      <c r="ET233" s="6">
        <v>0</v>
      </c>
      <c r="EU233" s="5">
        <v>0</v>
      </c>
      <c r="EV233" s="8">
        <f t="shared" si="1792"/>
        <v>0</v>
      </c>
      <c r="EW233" s="6">
        <v>0</v>
      </c>
      <c r="EX233" s="5">
        <v>0</v>
      </c>
      <c r="EY233" s="8">
        <f t="shared" si="1793"/>
        <v>0</v>
      </c>
      <c r="EZ233" s="67">
        <v>32.127000000000002</v>
      </c>
      <c r="FA233" s="5">
        <v>850.51099999999997</v>
      </c>
      <c r="FB233" s="8">
        <f t="shared" si="1794"/>
        <v>26473.402434089701</v>
      </c>
      <c r="FC233" s="67">
        <v>56.840139999999998</v>
      </c>
      <c r="FD233" s="5">
        <v>1648.547</v>
      </c>
      <c r="FE233" s="8">
        <f t="shared" si="1795"/>
        <v>29003.218500165553</v>
      </c>
      <c r="FF233" s="6">
        <v>0</v>
      </c>
      <c r="FG233" s="5">
        <v>0</v>
      </c>
      <c r="FH233" s="8">
        <f t="shared" si="1796"/>
        <v>0</v>
      </c>
      <c r="FI233" s="6">
        <v>0</v>
      </c>
      <c r="FJ233" s="5">
        <v>0</v>
      </c>
      <c r="FK233" s="8">
        <f t="shared" si="1797"/>
        <v>0</v>
      </c>
      <c r="FL233" s="6">
        <v>0</v>
      </c>
      <c r="FM233" s="5">
        <v>0</v>
      </c>
      <c r="FN233" s="8">
        <f t="shared" si="1798"/>
        <v>0</v>
      </c>
      <c r="FO233" s="6">
        <v>0</v>
      </c>
      <c r="FP233" s="5">
        <v>0</v>
      </c>
      <c r="FQ233" s="8">
        <f t="shared" si="1799"/>
        <v>0</v>
      </c>
      <c r="FR233" s="6">
        <v>0</v>
      </c>
      <c r="FS233" s="5">
        <v>0</v>
      </c>
      <c r="FT233" s="8">
        <f t="shared" si="1800"/>
        <v>0</v>
      </c>
      <c r="FU233" s="6">
        <v>0</v>
      </c>
      <c r="FV233" s="5">
        <v>0</v>
      </c>
      <c r="FW233" s="8">
        <f t="shared" si="1801"/>
        <v>0</v>
      </c>
      <c r="FX233" s="6">
        <v>0</v>
      </c>
      <c r="FY233" s="5">
        <v>0</v>
      </c>
      <c r="FZ233" s="8">
        <f t="shared" si="1802"/>
        <v>0</v>
      </c>
      <c r="GA233" s="6">
        <v>0</v>
      </c>
      <c r="GB233" s="5">
        <v>0</v>
      </c>
      <c r="GC233" s="8">
        <f t="shared" si="1803"/>
        <v>0</v>
      </c>
      <c r="GD233" s="6">
        <v>0</v>
      </c>
      <c r="GE233" s="5">
        <v>0</v>
      </c>
      <c r="GF233" s="8">
        <f t="shared" si="1804"/>
        <v>0</v>
      </c>
      <c r="GG233" s="6">
        <v>0</v>
      </c>
      <c r="GH233" s="5">
        <v>0</v>
      </c>
      <c r="GI233" s="8">
        <f t="shared" si="1805"/>
        <v>0</v>
      </c>
      <c r="GJ233" s="6">
        <v>0</v>
      </c>
      <c r="GK233" s="5">
        <v>0</v>
      </c>
      <c r="GL233" s="8">
        <f t="shared" si="1806"/>
        <v>0</v>
      </c>
      <c r="GM233" s="6">
        <v>0</v>
      </c>
      <c r="GN233" s="5">
        <v>0</v>
      </c>
      <c r="GO233" s="8">
        <f t="shared" si="1807"/>
        <v>0</v>
      </c>
      <c r="GP233" s="6">
        <v>0</v>
      </c>
      <c r="GQ233" s="5">
        <v>0</v>
      </c>
      <c r="GR233" s="8">
        <f t="shared" si="1808"/>
        <v>0</v>
      </c>
      <c r="GS233" s="6">
        <v>0</v>
      </c>
      <c r="GT233" s="5">
        <v>0</v>
      </c>
      <c r="GU233" s="8">
        <f t="shared" si="1809"/>
        <v>0</v>
      </c>
      <c r="GV233" s="6">
        <v>0</v>
      </c>
      <c r="GW233" s="5">
        <v>0</v>
      </c>
      <c r="GX233" s="8">
        <f t="shared" si="1810"/>
        <v>0</v>
      </c>
      <c r="GY233" s="6">
        <v>0</v>
      </c>
      <c r="GZ233" s="5">
        <v>0</v>
      </c>
      <c r="HA233" s="8">
        <f t="shared" si="1811"/>
        <v>0</v>
      </c>
      <c r="HB233" s="6">
        <v>0</v>
      </c>
      <c r="HC233" s="5">
        <v>0</v>
      </c>
      <c r="HD233" s="8">
        <f t="shared" si="1812"/>
        <v>0</v>
      </c>
      <c r="HE233" s="6">
        <v>0</v>
      </c>
      <c r="HF233" s="5">
        <v>0</v>
      </c>
      <c r="HG233" s="8">
        <f t="shared" si="1813"/>
        <v>0</v>
      </c>
      <c r="HH233" s="6">
        <v>0</v>
      </c>
      <c r="HI233" s="5">
        <v>0</v>
      </c>
      <c r="HJ233" s="8">
        <f t="shared" si="1814"/>
        <v>0</v>
      </c>
      <c r="HK233" s="6">
        <v>0</v>
      </c>
      <c r="HL233" s="5">
        <v>0</v>
      </c>
      <c r="HM233" s="8">
        <f t="shared" si="1815"/>
        <v>0</v>
      </c>
      <c r="HN233" s="6">
        <v>0</v>
      </c>
      <c r="HO233" s="5">
        <v>0</v>
      </c>
      <c r="HP233" s="8">
        <f t="shared" si="1816"/>
        <v>0</v>
      </c>
      <c r="HQ233" s="6">
        <v>0</v>
      </c>
      <c r="HR233" s="5">
        <v>0</v>
      </c>
      <c r="HS233" s="8">
        <f t="shared" si="1817"/>
        <v>0</v>
      </c>
      <c r="HT233" s="6">
        <v>0</v>
      </c>
      <c r="HU233" s="5">
        <v>0</v>
      </c>
      <c r="HV233" s="8">
        <f t="shared" si="1818"/>
        <v>0</v>
      </c>
      <c r="HW233" s="6">
        <v>0</v>
      </c>
      <c r="HX233" s="5">
        <v>0</v>
      </c>
      <c r="HY233" s="8">
        <f t="shared" si="1819"/>
        <v>0</v>
      </c>
      <c r="HZ233" s="6">
        <v>0</v>
      </c>
      <c r="IA233" s="5">
        <v>0</v>
      </c>
      <c r="IB233" s="8">
        <f t="shared" si="1820"/>
        <v>0</v>
      </c>
      <c r="IC233" s="6">
        <v>0</v>
      </c>
      <c r="ID233" s="5">
        <v>0</v>
      </c>
      <c r="IE233" s="8">
        <f t="shared" si="1821"/>
        <v>0</v>
      </c>
      <c r="IF233" s="6">
        <v>0</v>
      </c>
      <c r="IG233" s="5">
        <v>0</v>
      </c>
      <c r="IH233" s="8">
        <f t="shared" si="1822"/>
        <v>0</v>
      </c>
      <c r="II233" s="6">
        <v>0</v>
      </c>
      <c r="IJ233" s="5">
        <v>0</v>
      </c>
      <c r="IK233" s="8">
        <f t="shared" si="1823"/>
        <v>0</v>
      </c>
      <c r="IL233" s="6">
        <v>0</v>
      </c>
      <c r="IM233" s="5">
        <v>0</v>
      </c>
      <c r="IN233" s="8">
        <f t="shared" si="1824"/>
        <v>0</v>
      </c>
      <c r="IO233" s="67">
        <v>1.2</v>
      </c>
      <c r="IP233" s="5">
        <v>2.8769999999999998</v>
      </c>
      <c r="IQ233" s="8">
        <f t="shared" si="1825"/>
        <v>2397.5</v>
      </c>
      <c r="IR233" s="6">
        <v>0</v>
      </c>
      <c r="IS233" s="5">
        <v>0</v>
      </c>
      <c r="IT233" s="8">
        <f t="shared" si="1826"/>
        <v>0</v>
      </c>
      <c r="IU233" s="67">
        <v>31.640160000000002</v>
      </c>
      <c r="IV233" s="5">
        <v>793.48699999999997</v>
      </c>
      <c r="IW233" s="8">
        <f t="shared" si="1827"/>
        <v>25078.476215038103</v>
      </c>
      <c r="IX233" s="67">
        <v>8.0000000000000002E-3</v>
      </c>
      <c r="IY233" s="5">
        <v>0.125</v>
      </c>
      <c r="IZ233" s="8">
        <f t="shared" si="1828"/>
        <v>15625</v>
      </c>
      <c r="JA233" s="6">
        <f t="shared" si="1832"/>
        <v>467.48274999999995</v>
      </c>
      <c r="JB233" s="8">
        <f t="shared" si="1833"/>
        <v>12440.507000000001</v>
      </c>
    </row>
    <row r="234" spans="1:262" ht="15" customHeight="1" x14ac:dyDescent="0.3">
      <c r="A234" s="53">
        <v>2021</v>
      </c>
      <c r="B234" s="54" t="s">
        <v>9</v>
      </c>
      <c r="C234" s="6">
        <v>0</v>
      </c>
      <c r="D234" s="5">
        <v>0</v>
      </c>
      <c r="E234" s="8">
        <f t="shared" si="1834"/>
        <v>0</v>
      </c>
      <c r="F234" s="6">
        <v>0</v>
      </c>
      <c r="G234" s="5">
        <v>0</v>
      </c>
      <c r="H234" s="8">
        <f t="shared" si="1744"/>
        <v>0</v>
      </c>
      <c r="I234" s="6">
        <v>0</v>
      </c>
      <c r="J234" s="5">
        <v>0</v>
      </c>
      <c r="K234" s="8">
        <f t="shared" si="1745"/>
        <v>0</v>
      </c>
      <c r="L234" s="6">
        <v>0</v>
      </c>
      <c r="M234" s="5">
        <v>0</v>
      </c>
      <c r="N234" s="8">
        <f t="shared" si="1746"/>
        <v>0</v>
      </c>
      <c r="O234" s="6">
        <v>0</v>
      </c>
      <c r="P234" s="5">
        <v>0</v>
      </c>
      <c r="Q234" s="8">
        <f t="shared" si="1747"/>
        <v>0</v>
      </c>
      <c r="R234" s="6">
        <v>0</v>
      </c>
      <c r="S234" s="5">
        <v>0</v>
      </c>
      <c r="T234" s="8">
        <f t="shared" si="1748"/>
        <v>0</v>
      </c>
      <c r="U234" s="6">
        <v>0</v>
      </c>
      <c r="V234" s="5">
        <v>0</v>
      </c>
      <c r="W234" s="8">
        <f t="shared" si="1749"/>
        <v>0</v>
      </c>
      <c r="X234" s="6">
        <v>0</v>
      </c>
      <c r="Y234" s="5">
        <v>0</v>
      </c>
      <c r="Z234" s="8">
        <f t="shared" si="1750"/>
        <v>0</v>
      </c>
      <c r="AA234" s="6">
        <v>0</v>
      </c>
      <c r="AB234" s="5">
        <v>0</v>
      </c>
      <c r="AC234" s="8">
        <f t="shared" si="1751"/>
        <v>0</v>
      </c>
      <c r="AD234" s="67">
        <v>360.48379999999997</v>
      </c>
      <c r="AE234" s="5">
        <v>9883.7980000000007</v>
      </c>
      <c r="AF234" s="8">
        <f t="shared" si="1752"/>
        <v>27418.147500664389</v>
      </c>
      <c r="AG234" s="6">
        <v>0</v>
      </c>
      <c r="AH234" s="5">
        <v>0</v>
      </c>
      <c r="AI234" s="8">
        <f t="shared" si="1753"/>
        <v>0</v>
      </c>
      <c r="AJ234" s="6">
        <v>0</v>
      </c>
      <c r="AK234" s="5">
        <v>0</v>
      </c>
      <c r="AL234" s="8">
        <f t="shared" si="1754"/>
        <v>0</v>
      </c>
      <c r="AM234" s="6">
        <v>0</v>
      </c>
      <c r="AN234" s="5">
        <v>0</v>
      </c>
      <c r="AO234" s="8">
        <f t="shared" si="1755"/>
        <v>0</v>
      </c>
      <c r="AP234" s="6">
        <v>0</v>
      </c>
      <c r="AQ234" s="5">
        <v>0</v>
      </c>
      <c r="AR234" s="8">
        <f t="shared" si="1756"/>
        <v>0</v>
      </c>
      <c r="AS234" s="6">
        <v>0</v>
      </c>
      <c r="AT234" s="5">
        <v>0</v>
      </c>
      <c r="AU234" s="8">
        <f t="shared" si="1757"/>
        <v>0</v>
      </c>
      <c r="AV234" s="6">
        <v>0</v>
      </c>
      <c r="AW234" s="5">
        <v>0</v>
      </c>
      <c r="AX234" s="8">
        <f t="shared" si="1758"/>
        <v>0</v>
      </c>
      <c r="AY234" s="6">
        <v>0</v>
      </c>
      <c r="AZ234" s="5">
        <v>0</v>
      </c>
      <c r="BA234" s="8">
        <f t="shared" si="1759"/>
        <v>0</v>
      </c>
      <c r="BB234" s="6">
        <v>0</v>
      </c>
      <c r="BC234" s="5">
        <v>0</v>
      </c>
      <c r="BD234" s="8">
        <f t="shared" si="1760"/>
        <v>0</v>
      </c>
      <c r="BE234" s="6">
        <v>0</v>
      </c>
      <c r="BF234" s="5">
        <v>0</v>
      </c>
      <c r="BG234" s="8">
        <f t="shared" si="1761"/>
        <v>0</v>
      </c>
      <c r="BH234" s="6">
        <v>0</v>
      </c>
      <c r="BI234" s="5">
        <v>0</v>
      </c>
      <c r="BJ234" s="8">
        <f t="shared" si="1762"/>
        <v>0</v>
      </c>
      <c r="BK234" s="6">
        <v>0</v>
      </c>
      <c r="BL234" s="5">
        <v>0</v>
      </c>
      <c r="BM234" s="8">
        <f t="shared" si="1763"/>
        <v>0</v>
      </c>
      <c r="BN234" s="6">
        <v>0</v>
      </c>
      <c r="BO234" s="5">
        <v>0</v>
      </c>
      <c r="BP234" s="8">
        <f t="shared" si="1764"/>
        <v>0</v>
      </c>
      <c r="BQ234" s="6">
        <v>0</v>
      </c>
      <c r="BR234" s="5">
        <v>0</v>
      </c>
      <c r="BS234" s="8">
        <f t="shared" si="1765"/>
        <v>0</v>
      </c>
      <c r="BT234" s="67">
        <v>0.61421000000000003</v>
      </c>
      <c r="BU234" s="5">
        <v>20.309999999999999</v>
      </c>
      <c r="BV234" s="8">
        <f t="shared" si="1766"/>
        <v>33066.866381205124</v>
      </c>
      <c r="BW234" s="6">
        <v>0</v>
      </c>
      <c r="BX234" s="5">
        <v>0</v>
      </c>
      <c r="BY234" s="8">
        <f t="shared" si="1767"/>
        <v>0</v>
      </c>
      <c r="BZ234" s="6">
        <v>0</v>
      </c>
      <c r="CA234" s="5">
        <v>0</v>
      </c>
      <c r="CB234" s="8">
        <f t="shared" si="1768"/>
        <v>0</v>
      </c>
      <c r="CC234" s="6">
        <v>0</v>
      </c>
      <c r="CD234" s="5">
        <v>0</v>
      </c>
      <c r="CE234" s="8">
        <f t="shared" si="1769"/>
        <v>0</v>
      </c>
      <c r="CF234" s="6">
        <v>0</v>
      </c>
      <c r="CG234" s="5">
        <v>0</v>
      </c>
      <c r="CH234" s="8">
        <f t="shared" si="1770"/>
        <v>0</v>
      </c>
      <c r="CI234" s="6">
        <v>0</v>
      </c>
      <c r="CJ234" s="5">
        <v>0</v>
      </c>
      <c r="CK234" s="8">
        <f t="shared" si="1771"/>
        <v>0</v>
      </c>
      <c r="CL234" s="6">
        <v>0</v>
      </c>
      <c r="CM234" s="5">
        <v>0</v>
      </c>
      <c r="CN234" s="8">
        <f t="shared" si="1772"/>
        <v>0</v>
      </c>
      <c r="CO234" s="6">
        <v>0</v>
      </c>
      <c r="CP234" s="5">
        <v>0</v>
      </c>
      <c r="CQ234" s="8">
        <f t="shared" si="1773"/>
        <v>0</v>
      </c>
      <c r="CR234" s="6">
        <v>0</v>
      </c>
      <c r="CS234" s="5">
        <v>0</v>
      </c>
      <c r="CT234" s="8">
        <f t="shared" si="1774"/>
        <v>0</v>
      </c>
      <c r="CU234" s="6">
        <v>0</v>
      </c>
      <c r="CV234" s="5">
        <v>0</v>
      </c>
      <c r="CW234" s="8">
        <f t="shared" si="1775"/>
        <v>0</v>
      </c>
      <c r="CX234" s="6">
        <v>0</v>
      </c>
      <c r="CY234" s="5">
        <v>0</v>
      </c>
      <c r="CZ234" s="8">
        <f t="shared" si="1776"/>
        <v>0</v>
      </c>
      <c r="DA234" s="6">
        <v>0</v>
      </c>
      <c r="DB234" s="5">
        <v>0</v>
      </c>
      <c r="DC234" s="8">
        <f t="shared" si="1777"/>
        <v>0</v>
      </c>
      <c r="DD234" s="6">
        <v>0</v>
      </c>
      <c r="DE234" s="5">
        <v>0</v>
      </c>
      <c r="DF234" s="8">
        <f t="shared" si="1778"/>
        <v>0</v>
      </c>
      <c r="DG234" s="6">
        <v>0</v>
      </c>
      <c r="DH234" s="5">
        <v>0</v>
      </c>
      <c r="DI234" s="8">
        <f t="shared" si="1779"/>
        <v>0</v>
      </c>
      <c r="DJ234" s="6">
        <v>0</v>
      </c>
      <c r="DK234" s="5">
        <v>0</v>
      </c>
      <c r="DL234" s="8">
        <f t="shared" si="1780"/>
        <v>0</v>
      </c>
      <c r="DM234" s="6">
        <v>0</v>
      </c>
      <c r="DN234" s="5">
        <v>0</v>
      </c>
      <c r="DO234" s="8">
        <f t="shared" si="1781"/>
        <v>0</v>
      </c>
      <c r="DP234" s="6">
        <v>0</v>
      </c>
      <c r="DQ234" s="5">
        <v>0</v>
      </c>
      <c r="DR234" s="8">
        <f t="shared" si="1782"/>
        <v>0</v>
      </c>
      <c r="DS234" s="6">
        <v>0</v>
      </c>
      <c r="DT234" s="5">
        <v>0</v>
      </c>
      <c r="DU234" s="8">
        <f t="shared" si="1783"/>
        <v>0</v>
      </c>
      <c r="DV234" s="6">
        <v>0</v>
      </c>
      <c r="DW234" s="5">
        <v>0</v>
      </c>
      <c r="DX234" s="8">
        <f t="shared" si="1784"/>
        <v>0</v>
      </c>
      <c r="DY234" s="67">
        <v>1.7943199999999999</v>
      </c>
      <c r="DZ234" s="5">
        <v>61.286999999999999</v>
      </c>
      <c r="EA234" s="8">
        <f t="shared" si="1785"/>
        <v>34156.114851308572</v>
      </c>
      <c r="EB234" s="6">
        <v>0</v>
      </c>
      <c r="EC234" s="5">
        <v>0</v>
      </c>
      <c r="ED234" s="8">
        <f t="shared" si="1786"/>
        <v>0</v>
      </c>
      <c r="EE234" s="67">
        <v>5.468</v>
      </c>
      <c r="EF234" s="5">
        <v>149.226</v>
      </c>
      <c r="EG234" s="8">
        <f t="shared" si="1787"/>
        <v>27290.782735918066</v>
      </c>
      <c r="EH234" s="6">
        <v>0</v>
      </c>
      <c r="EI234" s="5">
        <v>0</v>
      </c>
      <c r="EJ234" s="8">
        <f t="shared" si="1788"/>
        <v>0</v>
      </c>
      <c r="EK234" s="6">
        <v>0</v>
      </c>
      <c r="EL234" s="5">
        <v>0</v>
      </c>
      <c r="EM234" s="8">
        <f t="shared" si="1789"/>
        <v>0</v>
      </c>
      <c r="EN234" s="6">
        <v>0</v>
      </c>
      <c r="EO234" s="5">
        <v>0</v>
      </c>
      <c r="EP234" s="8">
        <f t="shared" si="1790"/>
        <v>0</v>
      </c>
      <c r="EQ234" s="6">
        <v>0</v>
      </c>
      <c r="ER234" s="5">
        <v>0</v>
      </c>
      <c r="ES234" s="8">
        <f t="shared" si="1791"/>
        <v>0</v>
      </c>
      <c r="ET234" s="6">
        <v>0</v>
      </c>
      <c r="EU234" s="5">
        <v>0</v>
      </c>
      <c r="EV234" s="8">
        <f t="shared" si="1792"/>
        <v>0</v>
      </c>
      <c r="EW234" s="6">
        <v>0</v>
      </c>
      <c r="EX234" s="5">
        <v>0</v>
      </c>
      <c r="EY234" s="8">
        <f t="shared" si="1793"/>
        <v>0</v>
      </c>
      <c r="EZ234" s="67">
        <v>15.927</v>
      </c>
      <c r="FA234" s="5">
        <v>370.08800000000002</v>
      </c>
      <c r="FB234" s="8">
        <f t="shared" si="1794"/>
        <v>23236.516607019526</v>
      </c>
      <c r="FC234" s="67">
        <v>12.612860000000001</v>
      </c>
      <c r="FD234" s="5">
        <v>422.09800000000001</v>
      </c>
      <c r="FE234" s="8">
        <f t="shared" si="1795"/>
        <v>33465.685023063765</v>
      </c>
      <c r="FF234" s="6">
        <v>0</v>
      </c>
      <c r="FG234" s="5">
        <v>0</v>
      </c>
      <c r="FH234" s="8">
        <f t="shared" si="1796"/>
        <v>0</v>
      </c>
      <c r="FI234" s="6">
        <v>0</v>
      </c>
      <c r="FJ234" s="5">
        <v>0</v>
      </c>
      <c r="FK234" s="8">
        <f t="shared" si="1797"/>
        <v>0</v>
      </c>
      <c r="FL234" s="6">
        <v>0</v>
      </c>
      <c r="FM234" s="5">
        <v>0</v>
      </c>
      <c r="FN234" s="8">
        <f t="shared" si="1798"/>
        <v>0</v>
      </c>
      <c r="FO234" s="6">
        <v>0</v>
      </c>
      <c r="FP234" s="5">
        <v>0</v>
      </c>
      <c r="FQ234" s="8">
        <f t="shared" si="1799"/>
        <v>0</v>
      </c>
      <c r="FR234" s="6">
        <v>0</v>
      </c>
      <c r="FS234" s="5">
        <v>0</v>
      </c>
      <c r="FT234" s="8">
        <f t="shared" si="1800"/>
        <v>0</v>
      </c>
      <c r="FU234" s="6">
        <v>0</v>
      </c>
      <c r="FV234" s="5">
        <v>0</v>
      </c>
      <c r="FW234" s="8">
        <f t="shared" si="1801"/>
        <v>0</v>
      </c>
      <c r="FX234" s="6">
        <v>0</v>
      </c>
      <c r="FY234" s="5">
        <v>0</v>
      </c>
      <c r="FZ234" s="8">
        <f t="shared" si="1802"/>
        <v>0</v>
      </c>
      <c r="GA234" s="6">
        <v>0</v>
      </c>
      <c r="GB234" s="5">
        <v>0</v>
      </c>
      <c r="GC234" s="8">
        <f t="shared" si="1803"/>
        <v>0</v>
      </c>
      <c r="GD234" s="6">
        <v>0</v>
      </c>
      <c r="GE234" s="5">
        <v>0</v>
      </c>
      <c r="GF234" s="8">
        <f t="shared" si="1804"/>
        <v>0</v>
      </c>
      <c r="GG234" s="6">
        <v>0</v>
      </c>
      <c r="GH234" s="5">
        <v>0</v>
      </c>
      <c r="GI234" s="8">
        <f t="shared" si="1805"/>
        <v>0</v>
      </c>
      <c r="GJ234" s="6">
        <v>0</v>
      </c>
      <c r="GK234" s="5">
        <v>0</v>
      </c>
      <c r="GL234" s="8">
        <f t="shared" si="1806"/>
        <v>0</v>
      </c>
      <c r="GM234" s="6">
        <v>0</v>
      </c>
      <c r="GN234" s="5">
        <v>0</v>
      </c>
      <c r="GO234" s="8">
        <f t="shared" si="1807"/>
        <v>0</v>
      </c>
      <c r="GP234" s="6">
        <v>0</v>
      </c>
      <c r="GQ234" s="5">
        <v>0</v>
      </c>
      <c r="GR234" s="8">
        <f t="shared" si="1808"/>
        <v>0</v>
      </c>
      <c r="GS234" s="6">
        <v>0</v>
      </c>
      <c r="GT234" s="5">
        <v>0</v>
      </c>
      <c r="GU234" s="8">
        <f t="shared" si="1809"/>
        <v>0</v>
      </c>
      <c r="GV234" s="6">
        <v>0</v>
      </c>
      <c r="GW234" s="5">
        <v>0</v>
      </c>
      <c r="GX234" s="8">
        <f t="shared" si="1810"/>
        <v>0</v>
      </c>
      <c r="GY234" s="6">
        <v>0</v>
      </c>
      <c r="GZ234" s="5">
        <v>0</v>
      </c>
      <c r="HA234" s="8">
        <f t="shared" si="1811"/>
        <v>0</v>
      </c>
      <c r="HB234" s="6">
        <v>0</v>
      </c>
      <c r="HC234" s="5">
        <v>0</v>
      </c>
      <c r="HD234" s="8">
        <f t="shared" si="1812"/>
        <v>0</v>
      </c>
      <c r="HE234" s="6">
        <v>0</v>
      </c>
      <c r="HF234" s="5">
        <v>0</v>
      </c>
      <c r="HG234" s="8">
        <f t="shared" si="1813"/>
        <v>0</v>
      </c>
      <c r="HH234" s="6">
        <v>0</v>
      </c>
      <c r="HI234" s="5">
        <v>0</v>
      </c>
      <c r="HJ234" s="8">
        <f t="shared" si="1814"/>
        <v>0</v>
      </c>
      <c r="HK234" s="6">
        <v>0</v>
      </c>
      <c r="HL234" s="5">
        <v>0</v>
      </c>
      <c r="HM234" s="8">
        <f t="shared" si="1815"/>
        <v>0</v>
      </c>
      <c r="HN234" s="6">
        <v>0</v>
      </c>
      <c r="HO234" s="5">
        <v>0</v>
      </c>
      <c r="HP234" s="8">
        <f t="shared" si="1816"/>
        <v>0</v>
      </c>
      <c r="HQ234" s="6">
        <v>0</v>
      </c>
      <c r="HR234" s="5">
        <v>0</v>
      </c>
      <c r="HS234" s="8">
        <f t="shared" si="1817"/>
        <v>0</v>
      </c>
      <c r="HT234" s="6">
        <v>0</v>
      </c>
      <c r="HU234" s="5">
        <v>0</v>
      </c>
      <c r="HV234" s="8">
        <f t="shared" si="1818"/>
        <v>0</v>
      </c>
      <c r="HW234" s="6">
        <v>0</v>
      </c>
      <c r="HX234" s="5">
        <v>0</v>
      </c>
      <c r="HY234" s="8">
        <f t="shared" si="1819"/>
        <v>0</v>
      </c>
      <c r="HZ234" s="6">
        <v>0</v>
      </c>
      <c r="IA234" s="5">
        <v>0</v>
      </c>
      <c r="IB234" s="8">
        <f t="shared" si="1820"/>
        <v>0</v>
      </c>
      <c r="IC234" s="6">
        <v>0</v>
      </c>
      <c r="ID234" s="5">
        <v>0</v>
      </c>
      <c r="IE234" s="8">
        <f t="shared" si="1821"/>
        <v>0</v>
      </c>
      <c r="IF234" s="6">
        <v>0</v>
      </c>
      <c r="IG234" s="5">
        <v>0</v>
      </c>
      <c r="IH234" s="8">
        <f t="shared" si="1822"/>
        <v>0</v>
      </c>
      <c r="II234" s="6">
        <v>0</v>
      </c>
      <c r="IJ234" s="5">
        <v>0</v>
      </c>
      <c r="IK234" s="8">
        <f t="shared" si="1823"/>
        <v>0</v>
      </c>
      <c r="IL234" s="6">
        <v>0</v>
      </c>
      <c r="IM234" s="5">
        <v>0</v>
      </c>
      <c r="IN234" s="8">
        <f t="shared" si="1824"/>
        <v>0</v>
      </c>
      <c r="IO234" s="67">
        <v>1.7849999999999999</v>
      </c>
      <c r="IP234" s="5">
        <v>52.32</v>
      </c>
      <c r="IQ234" s="8">
        <f t="shared" si="1825"/>
        <v>29310.924369747903</v>
      </c>
      <c r="IR234" s="6">
        <v>0</v>
      </c>
      <c r="IS234" s="5">
        <v>0</v>
      </c>
      <c r="IT234" s="8">
        <f t="shared" si="1826"/>
        <v>0</v>
      </c>
      <c r="IU234" s="67">
        <v>30.0579</v>
      </c>
      <c r="IV234" s="5">
        <v>770.86</v>
      </c>
      <c r="IW234" s="8">
        <f t="shared" si="1827"/>
        <v>25645.83686817775</v>
      </c>
      <c r="IX234" s="67">
        <v>0.35</v>
      </c>
      <c r="IY234" s="5">
        <v>2.66</v>
      </c>
      <c r="IZ234" s="8">
        <f t="shared" si="1828"/>
        <v>7600.0000000000009</v>
      </c>
      <c r="JA234" s="6">
        <f t="shared" si="1832"/>
        <v>429.09309000000013</v>
      </c>
      <c r="JB234" s="8">
        <f t="shared" si="1833"/>
        <v>11732.647000000001</v>
      </c>
    </row>
    <row r="235" spans="1:262" ht="15" customHeight="1" x14ac:dyDescent="0.3">
      <c r="A235" s="53">
        <v>2021</v>
      </c>
      <c r="B235" s="54" t="s">
        <v>10</v>
      </c>
      <c r="C235" s="6">
        <v>0</v>
      </c>
      <c r="D235" s="5">
        <v>0</v>
      </c>
      <c r="E235" s="8">
        <f t="shared" si="1834"/>
        <v>0</v>
      </c>
      <c r="F235" s="6">
        <v>0</v>
      </c>
      <c r="G235" s="5">
        <v>0</v>
      </c>
      <c r="H235" s="8">
        <f t="shared" si="1744"/>
        <v>0</v>
      </c>
      <c r="I235" s="6">
        <v>0</v>
      </c>
      <c r="J235" s="5">
        <v>0</v>
      </c>
      <c r="K235" s="8">
        <f t="shared" si="1745"/>
        <v>0</v>
      </c>
      <c r="L235" s="6">
        <v>0</v>
      </c>
      <c r="M235" s="5">
        <v>0</v>
      </c>
      <c r="N235" s="8">
        <f t="shared" si="1746"/>
        <v>0</v>
      </c>
      <c r="O235" s="6">
        <v>0</v>
      </c>
      <c r="P235" s="5">
        <v>0</v>
      </c>
      <c r="Q235" s="8">
        <f t="shared" si="1747"/>
        <v>0</v>
      </c>
      <c r="R235" s="6">
        <v>0</v>
      </c>
      <c r="S235" s="5">
        <v>0</v>
      </c>
      <c r="T235" s="8">
        <f t="shared" si="1748"/>
        <v>0</v>
      </c>
      <c r="U235" s="6">
        <v>0</v>
      </c>
      <c r="V235" s="5">
        <v>0</v>
      </c>
      <c r="W235" s="8">
        <f t="shared" si="1749"/>
        <v>0</v>
      </c>
      <c r="X235" s="6">
        <v>0</v>
      </c>
      <c r="Y235" s="5">
        <v>0</v>
      </c>
      <c r="Z235" s="8">
        <f t="shared" si="1750"/>
        <v>0</v>
      </c>
      <c r="AA235" s="6">
        <v>0</v>
      </c>
      <c r="AB235" s="5">
        <v>0</v>
      </c>
      <c r="AC235" s="8">
        <f t="shared" si="1751"/>
        <v>0</v>
      </c>
      <c r="AD235" s="67">
        <v>241.25214000000003</v>
      </c>
      <c r="AE235" s="5">
        <v>6554.4750000000004</v>
      </c>
      <c r="AF235" s="8">
        <f t="shared" si="1752"/>
        <v>27168.567292294276</v>
      </c>
      <c r="AG235" s="6">
        <v>0</v>
      </c>
      <c r="AH235" s="5">
        <v>0</v>
      </c>
      <c r="AI235" s="8">
        <f t="shared" si="1753"/>
        <v>0</v>
      </c>
      <c r="AJ235" s="6">
        <v>0</v>
      </c>
      <c r="AK235" s="5">
        <v>0</v>
      </c>
      <c r="AL235" s="8">
        <f t="shared" si="1754"/>
        <v>0</v>
      </c>
      <c r="AM235" s="6">
        <v>0</v>
      </c>
      <c r="AN235" s="5">
        <v>0</v>
      </c>
      <c r="AO235" s="8">
        <f t="shared" si="1755"/>
        <v>0</v>
      </c>
      <c r="AP235" s="6">
        <v>0</v>
      </c>
      <c r="AQ235" s="5">
        <v>0</v>
      </c>
      <c r="AR235" s="8">
        <f t="shared" si="1756"/>
        <v>0</v>
      </c>
      <c r="AS235" s="6">
        <v>0</v>
      </c>
      <c r="AT235" s="5">
        <v>0</v>
      </c>
      <c r="AU235" s="8">
        <f t="shared" si="1757"/>
        <v>0</v>
      </c>
      <c r="AV235" s="6">
        <v>0</v>
      </c>
      <c r="AW235" s="5">
        <v>0</v>
      </c>
      <c r="AX235" s="8">
        <f t="shared" si="1758"/>
        <v>0</v>
      </c>
      <c r="AY235" s="6">
        <v>0</v>
      </c>
      <c r="AZ235" s="5">
        <v>0</v>
      </c>
      <c r="BA235" s="8">
        <f t="shared" si="1759"/>
        <v>0</v>
      </c>
      <c r="BB235" s="6">
        <v>0</v>
      </c>
      <c r="BC235" s="5">
        <v>0</v>
      </c>
      <c r="BD235" s="8">
        <f t="shared" si="1760"/>
        <v>0</v>
      </c>
      <c r="BE235" s="6">
        <v>0</v>
      </c>
      <c r="BF235" s="5">
        <v>0</v>
      </c>
      <c r="BG235" s="8">
        <f t="shared" si="1761"/>
        <v>0</v>
      </c>
      <c r="BH235" s="6">
        <v>0</v>
      </c>
      <c r="BI235" s="5">
        <v>0</v>
      </c>
      <c r="BJ235" s="8">
        <f t="shared" si="1762"/>
        <v>0</v>
      </c>
      <c r="BK235" s="6">
        <v>0</v>
      </c>
      <c r="BL235" s="5">
        <v>0</v>
      </c>
      <c r="BM235" s="8">
        <f t="shared" si="1763"/>
        <v>0</v>
      </c>
      <c r="BN235" s="6">
        <v>0</v>
      </c>
      <c r="BO235" s="5">
        <v>0</v>
      </c>
      <c r="BP235" s="8">
        <f t="shared" si="1764"/>
        <v>0</v>
      </c>
      <c r="BQ235" s="6">
        <v>0</v>
      </c>
      <c r="BR235" s="5">
        <v>0</v>
      </c>
      <c r="BS235" s="8">
        <f t="shared" si="1765"/>
        <v>0</v>
      </c>
      <c r="BT235" s="67">
        <v>0.36008999999999997</v>
      </c>
      <c r="BU235" s="5">
        <v>12.154999999999999</v>
      </c>
      <c r="BV235" s="8">
        <f t="shared" si="1766"/>
        <v>33755.450026382292</v>
      </c>
      <c r="BW235" s="6">
        <v>0</v>
      </c>
      <c r="BX235" s="5">
        <v>0</v>
      </c>
      <c r="BY235" s="8">
        <f t="shared" si="1767"/>
        <v>0</v>
      </c>
      <c r="BZ235" s="6">
        <v>0</v>
      </c>
      <c r="CA235" s="5">
        <v>0</v>
      </c>
      <c r="CB235" s="8">
        <f t="shared" si="1768"/>
        <v>0</v>
      </c>
      <c r="CC235" s="6">
        <v>0</v>
      </c>
      <c r="CD235" s="5">
        <v>0</v>
      </c>
      <c r="CE235" s="8">
        <f t="shared" si="1769"/>
        <v>0</v>
      </c>
      <c r="CF235" s="6">
        <v>0</v>
      </c>
      <c r="CG235" s="5">
        <v>0</v>
      </c>
      <c r="CH235" s="8">
        <f t="shared" si="1770"/>
        <v>0</v>
      </c>
      <c r="CI235" s="6">
        <v>0</v>
      </c>
      <c r="CJ235" s="5">
        <v>0</v>
      </c>
      <c r="CK235" s="8">
        <f t="shared" si="1771"/>
        <v>0</v>
      </c>
      <c r="CL235" s="6">
        <v>0</v>
      </c>
      <c r="CM235" s="5">
        <v>0</v>
      </c>
      <c r="CN235" s="8">
        <f t="shared" si="1772"/>
        <v>0</v>
      </c>
      <c r="CO235" s="6">
        <v>0</v>
      </c>
      <c r="CP235" s="5">
        <v>0</v>
      </c>
      <c r="CQ235" s="8">
        <f t="shared" si="1773"/>
        <v>0</v>
      </c>
      <c r="CR235" s="6">
        <v>0</v>
      </c>
      <c r="CS235" s="5">
        <v>0</v>
      </c>
      <c r="CT235" s="8">
        <f t="shared" si="1774"/>
        <v>0</v>
      </c>
      <c r="CU235" s="6">
        <v>0</v>
      </c>
      <c r="CV235" s="5">
        <v>0</v>
      </c>
      <c r="CW235" s="8">
        <f t="shared" si="1775"/>
        <v>0</v>
      </c>
      <c r="CX235" s="6">
        <v>0</v>
      </c>
      <c r="CY235" s="5">
        <v>0</v>
      </c>
      <c r="CZ235" s="8">
        <f t="shared" si="1776"/>
        <v>0</v>
      </c>
      <c r="DA235" s="6">
        <v>0</v>
      </c>
      <c r="DB235" s="5">
        <v>0</v>
      </c>
      <c r="DC235" s="8">
        <f t="shared" si="1777"/>
        <v>0</v>
      </c>
      <c r="DD235" s="6">
        <v>0</v>
      </c>
      <c r="DE235" s="5">
        <v>0</v>
      </c>
      <c r="DF235" s="8">
        <f t="shared" si="1778"/>
        <v>0</v>
      </c>
      <c r="DG235" s="6">
        <v>0</v>
      </c>
      <c r="DH235" s="5">
        <v>0</v>
      </c>
      <c r="DI235" s="8">
        <f t="shared" si="1779"/>
        <v>0</v>
      </c>
      <c r="DJ235" s="6">
        <v>0</v>
      </c>
      <c r="DK235" s="5">
        <v>0</v>
      </c>
      <c r="DL235" s="8">
        <f t="shared" si="1780"/>
        <v>0</v>
      </c>
      <c r="DM235" s="6">
        <v>0</v>
      </c>
      <c r="DN235" s="5">
        <v>0</v>
      </c>
      <c r="DO235" s="8">
        <f t="shared" si="1781"/>
        <v>0</v>
      </c>
      <c r="DP235" s="6">
        <v>0</v>
      </c>
      <c r="DQ235" s="5">
        <v>0</v>
      </c>
      <c r="DR235" s="8">
        <f t="shared" si="1782"/>
        <v>0</v>
      </c>
      <c r="DS235" s="6">
        <v>0</v>
      </c>
      <c r="DT235" s="5">
        <v>0</v>
      </c>
      <c r="DU235" s="8">
        <f t="shared" si="1783"/>
        <v>0</v>
      </c>
      <c r="DV235" s="6">
        <v>0</v>
      </c>
      <c r="DW235" s="5">
        <v>0</v>
      </c>
      <c r="DX235" s="8">
        <f t="shared" si="1784"/>
        <v>0</v>
      </c>
      <c r="DY235" s="67">
        <v>15.57868</v>
      </c>
      <c r="DZ235" s="5">
        <v>378.798</v>
      </c>
      <c r="EA235" s="8">
        <f t="shared" si="1785"/>
        <v>24315.153787098781</v>
      </c>
      <c r="EB235" s="6">
        <v>0</v>
      </c>
      <c r="EC235" s="5">
        <v>0</v>
      </c>
      <c r="ED235" s="8">
        <f t="shared" si="1786"/>
        <v>0</v>
      </c>
      <c r="EE235" s="67">
        <v>0.182</v>
      </c>
      <c r="EF235" s="5">
        <v>10.000999999999999</v>
      </c>
      <c r="EG235" s="8">
        <f t="shared" si="1787"/>
        <v>54950.54945054945</v>
      </c>
      <c r="EH235" s="6">
        <v>0</v>
      </c>
      <c r="EI235" s="5">
        <v>0</v>
      </c>
      <c r="EJ235" s="8">
        <f t="shared" si="1788"/>
        <v>0</v>
      </c>
      <c r="EK235" s="6">
        <v>0</v>
      </c>
      <c r="EL235" s="5">
        <v>0</v>
      </c>
      <c r="EM235" s="8">
        <f t="shared" si="1789"/>
        <v>0</v>
      </c>
      <c r="EN235" s="6">
        <v>0</v>
      </c>
      <c r="EO235" s="5">
        <v>0</v>
      </c>
      <c r="EP235" s="8">
        <f t="shared" si="1790"/>
        <v>0</v>
      </c>
      <c r="EQ235" s="6">
        <v>0</v>
      </c>
      <c r="ER235" s="5">
        <v>0</v>
      </c>
      <c r="ES235" s="8">
        <f t="shared" si="1791"/>
        <v>0</v>
      </c>
      <c r="ET235" s="6">
        <v>0</v>
      </c>
      <c r="EU235" s="5">
        <v>0</v>
      </c>
      <c r="EV235" s="8">
        <f t="shared" si="1792"/>
        <v>0</v>
      </c>
      <c r="EW235" s="6">
        <v>0</v>
      </c>
      <c r="EX235" s="5">
        <v>0</v>
      </c>
      <c r="EY235" s="8">
        <f t="shared" si="1793"/>
        <v>0</v>
      </c>
      <c r="EZ235" s="67">
        <v>28.321000000000002</v>
      </c>
      <c r="FA235" s="5">
        <v>733.45</v>
      </c>
      <c r="FB235" s="8">
        <f t="shared" si="1794"/>
        <v>25897.743723738567</v>
      </c>
      <c r="FC235" s="67">
        <v>20.963000000000001</v>
      </c>
      <c r="FD235" s="5">
        <v>563.69899999999996</v>
      </c>
      <c r="FE235" s="8">
        <f t="shared" si="1795"/>
        <v>26890.187473167003</v>
      </c>
      <c r="FF235" s="6">
        <v>0</v>
      </c>
      <c r="FG235" s="5">
        <v>0</v>
      </c>
      <c r="FH235" s="8">
        <f t="shared" si="1796"/>
        <v>0</v>
      </c>
      <c r="FI235" s="6">
        <v>0</v>
      </c>
      <c r="FJ235" s="5">
        <v>0</v>
      </c>
      <c r="FK235" s="8">
        <f t="shared" si="1797"/>
        <v>0</v>
      </c>
      <c r="FL235" s="6">
        <v>0</v>
      </c>
      <c r="FM235" s="5">
        <v>0</v>
      </c>
      <c r="FN235" s="8">
        <f t="shared" si="1798"/>
        <v>0</v>
      </c>
      <c r="FO235" s="6">
        <v>0</v>
      </c>
      <c r="FP235" s="5">
        <v>0</v>
      </c>
      <c r="FQ235" s="8">
        <f t="shared" si="1799"/>
        <v>0</v>
      </c>
      <c r="FR235" s="6">
        <v>0</v>
      </c>
      <c r="FS235" s="5">
        <v>0</v>
      </c>
      <c r="FT235" s="8">
        <f t="shared" si="1800"/>
        <v>0</v>
      </c>
      <c r="FU235" s="6">
        <v>0</v>
      </c>
      <c r="FV235" s="5">
        <v>0</v>
      </c>
      <c r="FW235" s="8">
        <f t="shared" si="1801"/>
        <v>0</v>
      </c>
      <c r="FX235" s="6">
        <v>0</v>
      </c>
      <c r="FY235" s="5">
        <v>0</v>
      </c>
      <c r="FZ235" s="8">
        <f t="shared" si="1802"/>
        <v>0</v>
      </c>
      <c r="GA235" s="6">
        <v>0</v>
      </c>
      <c r="GB235" s="5">
        <v>0</v>
      </c>
      <c r="GC235" s="8">
        <f t="shared" si="1803"/>
        <v>0</v>
      </c>
      <c r="GD235" s="6">
        <v>0</v>
      </c>
      <c r="GE235" s="5">
        <v>0</v>
      </c>
      <c r="GF235" s="8">
        <f t="shared" si="1804"/>
        <v>0</v>
      </c>
      <c r="GG235" s="6">
        <v>0</v>
      </c>
      <c r="GH235" s="5">
        <v>0</v>
      </c>
      <c r="GI235" s="8">
        <f t="shared" si="1805"/>
        <v>0</v>
      </c>
      <c r="GJ235" s="6">
        <v>0</v>
      </c>
      <c r="GK235" s="5">
        <v>0</v>
      </c>
      <c r="GL235" s="8">
        <f t="shared" si="1806"/>
        <v>0</v>
      </c>
      <c r="GM235" s="6">
        <v>0</v>
      </c>
      <c r="GN235" s="5">
        <v>0</v>
      </c>
      <c r="GO235" s="8">
        <f t="shared" si="1807"/>
        <v>0</v>
      </c>
      <c r="GP235" s="6">
        <v>0</v>
      </c>
      <c r="GQ235" s="5">
        <v>0</v>
      </c>
      <c r="GR235" s="8">
        <f t="shared" si="1808"/>
        <v>0</v>
      </c>
      <c r="GS235" s="6">
        <v>0</v>
      </c>
      <c r="GT235" s="5">
        <v>0</v>
      </c>
      <c r="GU235" s="8">
        <f t="shared" si="1809"/>
        <v>0</v>
      </c>
      <c r="GV235" s="6">
        <v>0</v>
      </c>
      <c r="GW235" s="5">
        <v>0</v>
      </c>
      <c r="GX235" s="8">
        <f t="shared" si="1810"/>
        <v>0</v>
      </c>
      <c r="GY235" s="6">
        <v>0</v>
      </c>
      <c r="GZ235" s="5">
        <v>0</v>
      </c>
      <c r="HA235" s="8">
        <f t="shared" si="1811"/>
        <v>0</v>
      </c>
      <c r="HB235" s="6">
        <v>0</v>
      </c>
      <c r="HC235" s="5">
        <v>0</v>
      </c>
      <c r="HD235" s="8">
        <f t="shared" si="1812"/>
        <v>0</v>
      </c>
      <c r="HE235" s="6">
        <v>0</v>
      </c>
      <c r="HF235" s="5">
        <v>0</v>
      </c>
      <c r="HG235" s="8">
        <f t="shared" si="1813"/>
        <v>0</v>
      </c>
      <c r="HH235" s="6">
        <v>0</v>
      </c>
      <c r="HI235" s="5">
        <v>0</v>
      </c>
      <c r="HJ235" s="8">
        <f t="shared" si="1814"/>
        <v>0</v>
      </c>
      <c r="HK235" s="6">
        <v>0</v>
      </c>
      <c r="HL235" s="5">
        <v>0</v>
      </c>
      <c r="HM235" s="8">
        <f t="shared" si="1815"/>
        <v>0</v>
      </c>
      <c r="HN235" s="6">
        <v>0</v>
      </c>
      <c r="HO235" s="5">
        <v>0</v>
      </c>
      <c r="HP235" s="8">
        <f t="shared" si="1816"/>
        <v>0</v>
      </c>
      <c r="HQ235" s="6">
        <v>0</v>
      </c>
      <c r="HR235" s="5">
        <v>0</v>
      </c>
      <c r="HS235" s="8">
        <f t="shared" si="1817"/>
        <v>0</v>
      </c>
      <c r="HT235" s="6">
        <v>0</v>
      </c>
      <c r="HU235" s="5">
        <v>0</v>
      </c>
      <c r="HV235" s="8">
        <f t="shared" si="1818"/>
        <v>0</v>
      </c>
      <c r="HW235" s="6">
        <v>0</v>
      </c>
      <c r="HX235" s="5">
        <v>0</v>
      </c>
      <c r="HY235" s="8">
        <f t="shared" si="1819"/>
        <v>0</v>
      </c>
      <c r="HZ235" s="6">
        <v>0</v>
      </c>
      <c r="IA235" s="5">
        <v>0</v>
      </c>
      <c r="IB235" s="8">
        <f t="shared" si="1820"/>
        <v>0</v>
      </c>
      <c r="IC235" s="67">
        <v>3.7999999999999999E-2</v>
      </c>
      <c r="ID235" s="5">
        <v>1.111</v>
      </c>
      <c r="IE235" s="8">
        <f t="shared" si="1821"/>
        <v>29236.842105263157</v>
      </c>
      <c r="IF235" s="6">
        <v>0</v>
      </c>
      <c r="IG235" s="5">
        <v>0</v>
      </c>
      <c r="IH235" s="8">
        <f t="shared" si="1822"/>
        <v>0</v>
      </c>
      <c r="II235" s="67">
        <v>0.36868000000000001</v>
      </c>
      <c r="IJ235" s="5">
        <v>24.123000000000001</v>
      </c>
      <c r="IK235" s="8">
        <f t="shared" si="1823"/>
        <v>65430.725832700446</v>
      </c>
      <c r="IL235" s="6">
        <v>0</v>
      </c>
      <c r="IM235" s="5">
        <v>0</v>
      </c>
      <c r="IN235" s="8">
        <f t="shared" si="1824"/>
        <v>0</v>
      </c>
      <c r="IO235" s="6">
        <v>0</v>
      </c>
      <c r="IP235" s="5">
        <v>0</v>
      </c>
      <c r="IQ235" s="8">
        <f t="shared" si="1825"/>
        <v>0</v>
      </c>
      <c r="IR235" s="6">
        <v>0</v>
      </c>
      <c r="IS235" s="5">
        <v>0</v>
      </c>
      <c r="IT235" s="8">
        <f t="shared" si="1826"/>
        <v>0</v>
      </c>
      <c r="IU235" s="67">
        <v>3.3119999999999997E-2</v>
      </c>
      <c r="IV235" s="5">
        <v>2.1440000000000001</v>
      </c>
      <c r="IW235" s="8">
        <f t="shared" si="1827"/>
        <v>64734.299516908221</v>
      </c>
      <c r="IX235" s="6">
        <v>0</v>
      </c>
      <c r="IY235" s="5">
        <v>0</v>
      </c>
      <c r="IZ235" s="8">
        <f t="shared" si="1828"/>
        <v>0</v>
      </c>
      <c r="JA235" s="6">
        <f t="shared" si="1832"/>
        <v>307.09671000000009</v>
      </c>
      <c r="JB235" s="8">
        <f t="shared" si="1833"/>
        <v>8279.9560000000019</v>
      </c>
    </row>
    <row r="236" spans="1:262" ht="15" customHeight="1" x14ac:dyDescent="0.3">
      <c r="A236" s="53">
        <v>2021</v>
      </c>
      <c r="B236" s="54" t="s">
        <v>11</v>
      </c>
      <c r="C236" s="6">
        <v>0</v>
      </c>
      <c r="D236" s="5">
        <v>0</v>
      </c>
      <c r="E236" s="8">
        <f t="shared" si="1834"/>
        <v>0</v>
      </c>
      <c r="F236" s="6">
        <v>0</v>
      </c>
      <c r="G236" s="5">
        <v>0</v>
      </c>
      <c r="H236" s="8">
        <f t="shared" si="1744"/>
        <v>0</v>
      </c>
      <c r="I236" s="6">
        <v>0</v>
      </c>
      <c r="J236" s="5">
        <v>0</v>
      </c>
      <c r="K236" s="8">
        <f t="shared" si="1745"/>
        <v>0</v>
      </c>
      <c r="L236" s="6">
        <v>0</v>
      </c>
      <c r="M236" s="5">
        <v>0</v>
      </c>
      <c r="N236" s="8">
        <f t="shared" si="1746"/>
        <v>0</v>
      </c>
      <c r="O236" s="6">
        <v>0</v>
      </c>
      <c r="P236" s="5">
        <v>0</v>
      </c>
      <c r="Q236" s="8">
        <f t="shared" si="1747"/>
        <v>0</v>
      </c>
      <c r="R236" s="6">
        <v>0</v>
      </c>
      <c r="S236" s="5">
        <v>0</v>
      </c>
      <c r="T236" s="8">
        <f t="shared" si="1748"/>
        <v>0</v>
      </c>
      <c r="U236" s="6">
        <v>0</v>
      </c>
      <c r="V236" s="5">
        <v>0</v>
      </c>
      <c r="W236" s="8">
        <f t="shared" si="1749"/>
        <v>0</v>
      </c>
      <c r="X236" s="6">
        <v>0</v>
      </c>
      <c r="Y236" s="5">
        <v>0</v>
      </c>
      <c r="Z236" s="8">
        <f t="shared" si="1750"/>
        <v>0</v>
      </c>
      <c r="AA236" s="6">
        <v>0</v>
      </c>
      <c r="AB236" s="5">
        <v>0</v>
      </c>
      <c r="AC236" s="8">
        <f t="shared" si="1751"/>
        <v>0</v>
      </c>
      <c r="AD236" s="67">
        <v>286.38443999999998</v>
      </c>
      <c r="AE236" s="5">
        <v>7488.4260000000004</v>
      </c>
      <c r="AF236" s="8">
        <f t="shared" si="1752"/>
        <v>26148.159446092817</v>
      </c>
      <c r="AG236" s="6">
        <v>0</v>
      </c>
      <c r="AH236" s="5">
        <v>0</v>
      </c>
      <c r="AI236" s="8">
        <f t="shared" si="1753"/>
        <v>0</v>
      </c>
      <c r="AJ236" s="6">
        <v>0</v>
      </c>
      <c r="AK236" s="5">
        <v>0</v>
      </c>
      <c r="AL236" s="8">
        <f t="shared" si="1754"/>
        <v>0</v>
      </c>
      <c r="AM236" s="6">
        <v>0</v>
      </c>
      <c r="AN236" s="5">
        <v>0</v>
      </c>
      <c r="AO236" s="8">
        <f t="shared" si="1755"/>
        <v>0</v>
      </c>
      <c r="AP236" s="6">
        <v>0</v>
      </c>
      <c r="AQ236" s="5">
        <v>0</v>
      </c>
      <c r="AR236" s="8">
        <f t="shared" si="1756"/>
        <v>0</v>
      </c>
      <c r="AS236" s="6">
        <v>0</v>
      </c>
      <c r="AT236" s="5">
        <v>0</v>
      </c>
      <c r="AU236" s="8">
        <f t="shared" si="1757"/>
        <v>0</v>
      </c>
      <c r="AV236" s="6">
        <v>0</v>
      </c>
      <c r="AW236" s="5">
        <v>0</v>
      </c>
      <c r="AX236" s="8">
        <f t="shared" si="1758"/>
        <v>0</v>
      </c>
      <c r="AY236" s="6">
        <v>0</v>
      </c>
      <c r="AZ236" s="5">
        <v>0</v>
      </c>
      <c r="BA236" s="8">
        <f t="shared" si="1759"/>
        <v>0</v>
      </c>
      <c r="BB236" s="6">
        <v>0</v>
      </c>
      <c r="BC236" s="5">
        <v>0</v>
      </c>
      <c r="BD236" s="8">
        <f t="shared" si="1760"/>
        <v>0</v>
      </c>
      <c r="BE236" s="6">
        <v>0</v>
      </c>
      <c r="BF236" s="5">
        <v>0</v>
      </c>
      <c r="BG236" s="8">
        <f t="shared" si="1761"/>
        <v>0</v>
      </c>
      <c r="BH236" s="6">
        <v>0</v>
      </c>
      <c r="BI236" s="5">
        <v>0</v>
      </c>
      <c r="BJ236" s="8">
        <f t="shared" si="1762"/>
        <v>0</v>
      </c>
      <c r="BK236" s="6">
        <v>0</v>
      </c>
      <c r="BL236" s="5">
        <v>0</v>
      </c>
      <c r="BM236" s="8">
        <f t="shared" si="1763"/>
        <v>0</v>
      </c>
      <c r="BN236" s="6">
        <v>0</v>
      </c>
      <c r="BO236" s="5">
        <v>0</v>
      </c>
      <c r="BP236" s="8">
        <f t="shared" si="1764"/>
        <v>0</v>
      </c>
      <c r="BQ236" s="6">
        <v>0</v>
      </c>
      <c r="BR236" s="5">
        <v>0</v>
      </c>
      <c r="BS236" s="8">
        <f t="shared" si="1765"/>
        <v>0</v>
      </c>
      <c r="BT236" s="67">
        <v>11.638399999999999</v>
      </c>
      <c r="BU236" s="5">
        <v>353.68</v>
      </c>
      <c r="BV236" s="8">
        <f t="shared" si="1766"/>
        <v>30389.05691503987</v>
      </c>
      <c r="BW236" s="6">
        <v>0</v>
      </c>
      <c r="BX236" s="5">
        <v>0</v>
      </c>
      <c r="BY236" s="8">
        <f t="shared" si="1767"/>
        <v>0</v>
      </c>
      <c r="BZ236" s="6">
        <v>0</v>
      </c>
      <c r="CA236" s="5">
        <v>0</v>
      </c>
      <c r="CB236" s="8">
        <f t="shared" si="1768"/>
        <v>0</v>
      </c>
      <c r="CC236" s="6">
        <v>0</v>
      </c>
      <c r="CD236" s="5">
        <v>0</v>
      </c>
      <c r="CE236" s="8">
        <f t="shared" si="1769"/>
        <v>0</v>
      </c>
      <c r="CF236" s="6">
        <v>0</v>
      </c>
      <c r="CG236" s="5">
        <v>0</v>
      </c>
      <c r="CH236" s="8">
        <f t="shared" si="1770"/>
        <v>0</v>
      </c>
      <c r="CI236" s="6">
        <v>0</v>
      </c>
      <c r="CJ236" s="5">
        <v>0</v>
      </c>
      <c r="CK236" s="8">
        <f t="shared" si="1771"/>
        <v>0</v>
      </c>
      <c r="CL236" s="6">
        <v>0</v>
      </c>
      <c r="CM236" s="5">
        <v>0</v>
      </c>
      <c r="CN236" s="8">
        <f t="shared" si="1772"/>
        <v>0</v>
      </c>
      <c r="CO236" s="6">
        <v>0</v>
      </c>
      <c r="CP236" s="5">
        <v>0</v>
      </c>
      <c r="CQ236" s="8">
        <f t="shared" si="1773"/>
        <v>0</v>
      </c>
      <c r="CR236" s="6">
        <v>0</v>
      </c>
      <c r="CS236" s="5">
        <v>0</v>
      </c>
      <c r="CT236" s="8">
        <f t="shared" si="1774"/>
        <v>0</v>
      </c>
      <c r="CU236" s="6">
        <v>0</v>
      </c>
      <c r="CV236" s="5">
        <v>0</v>
      </c>
      <c r="CW236" s="8">
        <f t="shared" si="1775"/>
        <v>0</v>
      </c>
      <c r="CX236" s="6">
        <v>0</v>
      </c>
      <c r="CY236" s="5">
        <v>0</v>
      </c>
      <c r="CZ236" s="8">
        <f t="shared" si="1776"/>
        <v>0</v>
      </c>
      <c r="DA236" s="6">
        <v>0</v>
      </c>
      <c r="DB236" s="5">
        <v>0</v>
      </c>
      <c r="DC236" s="8">
        <f t="shared" si="1777"/>
        <v>0</v>
      </c>
      <c r="DD236" s="6">
        <v>0</v>
      </c>
      <c r="DE236" s="5">
        <v>0</v>
      </c>
      <c r="DF236" s="8">
        <f t="shared" si="1778"/>
        <v>0</v>
      </c>
      <c r="DG236" s="6">
        <v>0</v>
      </c>
      <c r="DH236" s="5">
        <v>0</v>
      </c>
      <c r="DI236" s="8">
        <f t="shared" si="1779"/>
        <v>0</v>
      </c>
      <c r="DJ236" s="6">
        <v>0</v>
      </c>
      <c r="DK236" s="5">
        <v>0</v>
      </c>
      <c r="DL236" s="8">
        <f t="shared" si="1780"/>
        <v>0</v>
      </c>
      <c r="DM236" s="6">
        <v>0</v>
      </c>
      <c r="DN236" s="5">
        <v>0</v>
      </c>
      <c r="DO236" s="8">
        <f t="shared" si="1781"/>
        <v>0</v>
      </c>
      <c r="DP236" s="67">
        <v>5.1999999999999998E-2</v>
      </c>
      <c r="DQ236" s="5">
        <v>2.65</v>
      </c>
      <c r="DR236" s="8">
        <f t="shared" si="1782"/>
        <v>50961.538461538461</v>
      </c>
      <c r="DS236" s="6">
        <v>0</v>
      </c>
      <c r="DT236" s="5">
        <v>0</v>
      </c>
      <c r="DU236" s="8">
        <f t="shared" si="1783"/>
        <v>0</v>
      </c>
      <c r="DV236" s="6">
        <v>0</v>
      </c>
      <c r="DW236" s="5">
        <v>0</v>
      </c>
      <c r="DX236" s="8">
        <f t="shared" si="1784"/>
        <v>0</v>
      </c>
      <c r="DY236" s="67">
        <v>18.318900000000003</v>
      </c>
      <c r="DZ236" s="5">
        <v>476.59699999999998</v>
      </c>
      <c r="EA236" s="8">
        <f t="shared" si="1785"/>
        <v>26016.68222436936</v>
      </c>
      <c r="EB236" s="6">
        <v>0</v>
      </c>
      <c r="EC236" s="5">
        <v>0</v>
      </c>
      <c r="ED236" s="8">
        <f t="shared" si="1786"/>
        <v>0</v>
      </c>
      <c r="EE236" s="67">
        <v>3.2360000000000002</v>
      </c>
      <c r="EF236" s="5">
        <v>97.963999999999999</v>
      </c>
      <c r="EG236" s="8">
        <f t="shared" si="1787"/>
        <v>30273.176761433868</v>
      </c>
      <c r="EH236" s="6">
        <v>0</v>
      </c>
      <c r="EI236" s="5">
        <v>0</v>
      </c>
      <c r="EJ236" s="8">
        <f t="shared" si="1788"/>
        <v>0</v>
      </c>
      <c r="EK236" s="6">
        <v>0</v>
      </c>
      <c r="EL236" s="5">
        <v>0</v>
      </c>
      <c r="EM236" s="8">
        <f t="shared" si="1789"/>
        <v>0</v>
      </c>
      <c r="EN236" s="6">
        <v>0</v>
      </c>
      <c r="EO236" s="5">
        <v>0</v>
      </c>
      <c r="EP236" s="8">
        <f t="shared" si="1790"/>
        <v>0</v>
      </c>
      <c r="EQ236" s="6">
        <v>0</v>
      </c>
      <c r="ER236" s="5">
        <v>0</v>
      </c>
      <c r="ES236" s="8">
        <f t="shared" si="1791"/>
        <v>0</v>
      </c>
      <c r="ET236" s="6">
        <v>0</v>
      </c>
      <c r="EU236" s="5">
        <v>0</v>
      </c>
      <c r="EV236" s="8">
        <f t="shared" si="1792"/>
        <v>0</v>
      </c>
      <c r="EW236" s="6">
        <v>0</v>
      </c>
      <c r="EX236" s="5">
        <v>0</v>
      </c>
      <c r="EY236" s="8">
        <f t="shared" si="1793"/>
        <v>0</v>
      </c>
      <c r="EZ236" s="67">
        <v>120.06399999999999</v>
      </c>
      <c r="FA236" s="5">
        <v>3035.22</v>
      </c>
      <c r="FB236" s="8">
        <f t="shared" si="1794"/>
        <v>25280.017324093817</v>
      </c>
      <c r="FC236" s="67">
        <v>77.98169</v>
      </c>
      <c r="FD236" s="5">
        <v>2037.712</v>
      </c>
      <c r="FE236" s="8">
        <f t="shared" si="1795"/>
        <v>26130.646822350223</v>
      </c>
      <c r="FF236" s="6">
        <v>0</v>
      </c>
      <c r="FG236" s="5">
        <v>0</v>
      </c>
      <c r="FH236" s="8">
        <f t="shared" si="1796"/>
        <v>0</v>
      </c>
      <c r="FI236" s="6">
        <v>0</v>
      </c>
      <c r="FJ236" s="5">
        <v>0</v>
      </c>
      <c r="FK236" s="8">
        <f t="shared" si="1797"/>
        <v>0</v>
      </c>
      <c r="FL236" s="6">
        <v>0</v>
      </c>
      <c r="FM236" s="5">
        <v>0</v>
      </c>
      <c r="FN236" s="8">
        <f t="shared" si="1798"/>
        <v>0</v>
      </c>
      <c r="FO236" s="6">
        <v>0</v>
      </c>
      <c r="FP236" s="5">
        <v>0</v>
      </c>
      <c r="FQ236" s="8">
        <f t="shared" si="1799"/>
        <v>0</v>
      </c>
      <c r="FR236" s="6">
        <v>0</v>
      </c>
      <c r="FS236" s="5">
        <v>0</v>
      </c>
      <c r="FT236" s="8">
        <f t="shared" si="1800"/>
        <v>0</v>
      </c>
      <c r="FU236" s="6">
        <v>0</v>
      </c>
      <c r="FV236" s="5">
        <v>0</v>
      </c>
      <c r="FW236" s="8">
        <f t="shared" si="1801"/>
        <v>0</v>
      </c>
      <c r="FX236" s="6">
        <v>0</v>
      </c>
      <c r="FY236" s="5">
        <v>0</v>
      </c>
      <c r="FZ236" s="8">
        <f t="shared" si="1802"/>
        <v>0</v>
      </c>
      <c r="GA236" s="6">
        <v>0</v>
      </c>
      <c r="GB236" s="5">
        <v>0</v>
      </c>
      <c r="GC236" s="8">
        <f t="shared" si="1803"/>
        <v>0</v>
      </c>
      <c r="GD236" s="6">
        <v>0</v>
      </c>
      <c r="GE236" s="5">
        <v>0</v>
      </c>
      <c r="GF236" s="8">
        <f t="shared" si="1804"/>
        <v>0</v>
      </c>
      <c r="GG236" s="6">
        <v>0</v>
      </c>
      <c r="GH236" s="5">
        <v>0</v>
      </c>
      <c r="GI236" s="8">
        <f t="shared" si="1805"/>
        <v>0</v>
      </c>
      <c r="GJ236" s="6">
        <v>0</v>
      </c>
      <c r="GK236" s="5">
        <v>0</v>
      </c>
      <c r="GL236" s="8">
        <f t="shared" si="1806"/>
        <v>0</v>
      </c>
      <c r="GM236" s="6">
        <v>0</v>
      </c>
      <c r="GN236" s="5">
        <v>0</v>
      </c>
      <c r="GO236" s="8">
        <f t="shared" si="1807"/>
        <v>0</v>
      </c>
      <c r="GP236" s="6">
        <v>0</v>
      </c>
      <c r="GQ236" s="5">
        <v>0</v>
      </c>
      <c r="GR236" s="8">
        <f t="shared" si="1808"/>
        <v>0</v>
      </c>
      <c r="GS236" s="6">
        <v>0</v>
      </c>
      <c r="GT236" s="5">
        <v>0</v>
      </c>
      <c r="GU236" s="8">
        <f t="shared" si="1809"/>
        <v>0</v>
      </c>
      <c r="GV236" s="67">
        <v>2E-3</v>
      </c>
      <c r="GW236" s="5">
        <v>0.66400000000000003</v>
      </c>
      <c r="GX236" s="8">
        <f t="shared" si="1810"/>
        <v>332000</v>
      </c>
      <c r="GY236" s="6">
        <v>0</v>
      </c>
      <c r="GZ236" s="5">
        <v>0</v>
      </c>
      <c r="HA236" s="8">
        <f t="shared" si="1811"/>
        <v>0</v>
      </c>
      <c r="HB236" s="6">
        <v>0</v>
      </c>
      <c r="HC236" s="5">
        <v>0</v>
      </c>
      <c r="HD236" s="8">
        <f t="shared" si="1812"/>
        <v>0</v>
      </c>
      <c r="HE236" s="6">
        <v>0</v>
      </c>
      <c r="HF236" s="5">
        <v>0</v>
      </c>
      <c r="HG236" s="8">
        <f t="shared" si="1813"/>
        <v>0</v>
      </c>
      <c r="HH236" s="6">
        <v>0</v>
      </c>
      <c r="HI236" s="5">
        <v>0</v>
      </c>
      <c r="HJ236" s="8">
        <f t="shared" si="1814"/>
        <v>0</v>
      </c>
      <c r="HK236" s="6">
        <v>0</v>
      </c>
      <c r="HL236" s="5">
        <v>0</v>
      </c>
      <c r="HM236" s="8">
        <f t="shared" si="1815"/>
        <v>0</v>
      </c>
      <c r="HN236" s="6">
        <v>0</v>
      </c>
      <c r="HO236" s="5">
        <v>0</v>
      </c>
      <c r="HP236" s="8">
        <f t="shared" si="1816"/>
        <v>0</v>
      </c>
      <c r="HQ236" s="6">
        <v>0</v>
      </c>
      <c r="HR236" s="5">
        <v>0</v>
      </c>
      <c r="HS236" s="8">
        <f t="shared" si="1817"/>
        <v>0</v>
      </c>
      <c r="HT236" s="67">
        <v>0.13</v>
      </c>
      <c r="HU236" s="5">
        <v>5.2939999999999996</v>
      </c>
      <c r="HV236" s="8">
        <f t="shared" si="1818"/>
        <v>40723.076923076915</v>
      </c>
      <c r="HW236" s="6">
        <v>0</v>
      </c>
      <c r="HX236" s="5">
        <v>0</v>
      </c>
      <c r="HY236" s="8">
        <f t="shared" si="1819"/>
        <v>0</v>
      </c>
      <c r="HZ236" s="6">
        <v>0</v>
      </c>
      <c r="IA236" s="5">
        <v>0</v>
      </c>
      <c r="IB236" s="8">
        <f t="shared" si="1820"/>
        <v>0</v>
      </c>
      <c r="IC236" s="67">
        <v>3.7999999999999999E-2</v>
      </c>
      <c r="ID236" s="5">
        <v>1.109</v>
      </c>
      <c r="IE236" s="8">
        <f t="shared" si="1821"/>
        <v>29184.21052631579</v>
      </c>
      <c r="IF236" s="6">
        <v>0</v>
      </c>
      <c r="IG236" s="5">
        <v>0</v>
      </c>
      <c r="IH236" s="8">
        <f t="shared" si="1822"/>
        <v>0</v>
      </c>
      <c r="II236" s="6">
        <v>0</v>
      </c>
      <c r="IJ236" s="5">
        <v>0</v>
      </c>
      <c r="IK236" s="8">
        <f t="shared" si="1823"/>
        <v>0</v>
      </c>
      <c r="IL236" s="6">
        <v>0</v>
      </c>
      <c r="IM236" s="5">
        <v>0</v>
      </c>
      <c r="IN236" s="8">
        <f t="shared" si="1824"/>
        <v>0</v>
      </c>
      <c r="IO236" s="6">
        <v>0</v>
      </c>
      <c r="IP236" s="5">
        <v>0</v>
      </c>
      <c r="IQ236" s="8">
        <f t="shared" si="1825"/>
        <v>0</v>
      </c>
      <c r="IR236" s="6">
        <v>0</v>
      </c>
      <c r="IS236" s="5">
        <v>0</v>
      </c>
      <c r="IT236" s="8">
        <f t="shared" si="1826"/>
        <v>0</v>
      </c>
      <c r="IU236" s="67">
        <v>40.111339999999998</v>
      </c>
      <c r="IV236" s="5">
        <v>987.51400000000001</v>
      </c>
      <c r="IW236" s="8">
        <f t="shared" si="1827"/>
        <v>24619.322116887644</v>
      </c>
      <c r="IX236" s="67">
        <v>0.15</v>
      </c>
      <c r="IY236" s="5">
        <v>1.5</v>
      </c>
      <c r="IZ236" s="8">
        <f t="shared" si="1828"/>
        <v>10000</v>
      </c>
      <c r="JA236" s="6">
        <f t="shared" si="1832"/>
        <v>558.1067700000001</v>
      </c>
      <c r="JB236" s="8">
        <f t="shared" si="1833"/>
        <v>14488.33</v>
      </c>
    </row>
    <row r="237" spans="1:262" ht="15" customHeight="1" x14ac:dyDescent="0.3">
      <c r="A237" s="53">
        <v>2021</v>
      </c>
      <c r="B237" s="8" t="s">
        <v>12</v>
      </c>
      <c r="C237" s="6">
        <v>0</v>
      </c>
      <c r="D237" s="5">
        <v>0</v>
      </c>
      <c r="E237" s="8">
        <f t="shared" si="1834"/>
        <v>0</v>
      </c>
      <c r="F237" s="6">
        <v>0</v>
      </c>
      <c r="G237" s="5">
        <v>0</v>
      </c>
      <c r="H237" s="8">
        <f t="shared" si="1744"/>
        <v>0</v>
      </c>
      <c r="I237" s="6">
        <v>0</v>
      </c>
      <c r="J237" s="5">
        <v>0</v>
      </c>
      <c r="K237" s="8">
        <f t="shared" si="1745"/>
        <v>0</v>
      </c>
      <c r="L237" s="6">
        <v>0</v>
      </c>
      <c r="M237" s="5">
        <v>0</v>
      </c>
      <c r="N237" s="8">
        <f t="shared" si="1746"/>
        <v>0</v>
      </c>
      <c r="O237" s="6">
        <v>0</v>
      </c>
      <c r="P237" s="5">
        <v>0</v>
      </c>
      <c r="Q237" s="8">
        <f t="shared" si="1747"/>
        <v>0</v>
      </c>
      <c r="R237" s="6">
        <v>0</v>
      </c>
      <c r="S237" s="5">
        <v>0</v>
      </c>
      <c r="T237" s="8">
        <f t="shared" si="1748"/>
        <v>0</v>
      </c>
      <c r="U237" s="6">
        <v>0</v>
      </c>
      <c r="V237" s="5">
        <v>0</v>
      </c>
      <c r="W237" s="8">
        <f t="shared" si="1749"/>
        <v>0</v>
      </c>
      <c r="X237" s="6">
        <v>0</v>
      </c>
      <c r="Y237" s="5">
        <v>0</v>
      </c>
      <c r="Z237" s="8">
        <f t="shared" si="1750"/>
        <v>0</v>
      </c>
      <c r="AA237" s="6">
        <v>0</v>
      </c>
      <c r="AB237" s="5">
        <v>0</v>
      </c>
      <c r="AC237" s="8">
        <f t="shared" si="1751"/>
        <v>0</v>
      </c>
      <c r="AD237" s="67">
        <v>100.28636</v>
      </c>
      <c r="AE237" s="5">
        <v>2839.5610000000001</v>
      </c>
      <c r="AF237" s="8">
        <f t="shared" si="1752"/>
        <v>28314.528516141181</v>
      </c>
      <c r="AG237" s="6">
        <v>0</v>
      </c>
      <c r="AH237" s="5">
        <v>0</v>
      </c>
      <c r="AI237" s="8">
        <f t="shared" si="1753"/>
        <v>0</v>
      </c>
      <c r="AJ237" s="6">
        <v>0</v>
      </c>
      <c r="AK237" s="5">
        <v>0</v>
      </c>
      <c r="AL237" s="8">
        <f t="shared" si="1754"/>
        <v>0</v>
      </c>
      <c r="AM237" s="6">
        <v>0</v>
      </c>
      <c r="AN237" s="5">
        <v>0</v>
      </c>
      <c r="AO237" s="8">
        <f t="shared" si="1755"/>
        <v>0</v>
      </c>
      <c r="AP237" s="6">
        <v>0</v>
      </c>
      <c r="AQ237" s="5">
        <v>0</v>
      </c>
      <c r="AR237" s="8">
        <f t="shared" si="1756"/>
        <v>0</v>
      </c>
      <c r="AS237" s="6">
        <v>0</v>
      </c>
      <c r="AT237" s="5">
        <v>0</v>
      </c>
      <c r="AU237" s="8">
        <f t="shared" si="1757"/>
        <v>0</v>
      </c>
      <c r="AV237" s="6">
        <v>0</v>
      </c>
      <c r="AW237" s="5">
        <v>0</v>
      </c>
      <c r="AX237" s="8">
        <f t="shared" si="1758"/>
        <v>0</v>
      </c>
      <c r="AY237" s="6">
        <v>0</v>
      </c>
      <c r="AZ237" s="5">
        <v>0</v>
      </c>
      <c r="BA237" s="8">
        <f t="shared" si="1759"/>
        <v>0</v>
      </c>
      <c r="BB237" s="6">
        <v>0</v>
      </c>
      <c r="BC237" s="5">
        <v>0</v>
      </c>
      <c r="BD237" s="8">
        <f t="shared" si="1760"/>
        <v>0</v>
      </c>
      <c r="BE237" s="6">
        <v>0</v>
      </c>
      <c r="BF237" s="5">
        <v>0</v>
      </c>
      <c r="BG237" s="8">
        <f t="shared" si="1761"/>
        <v>0</v>
      </c>
      <c r="BH237" s="6">
        <v>0</v>
      </c>
      <c r="BI237" s="5">
        <v>0</v>
      </c>
      <c r="BJ237" s="8">
        <f t="shared" si="1762"/>
        <v>0</v>
      </c>
      <c r="BK237" s="6">
        <v>0</v>
      </c>
      <c r="BL237" s="5">
        <v>0</v>
      </c>
      <c r="BM237" s="8">
        <f t="shared" si="1763"/>
        <v>0</v>
      </c>
      <c r="BN237" s="6">
        <v>0</v>
      </c>
      <c r="BO237" s="5">
        <v>0</v>
      </c>
      <c r="BP237" s="8">
        <f t="shared" si="1764"/>
        <v>0</v>
      </c>
      <c r="BQ237" s="6">
        <v>0</v>
      </c>
      <c r="BR237" s="5">
        <v>0</v>
      </c>
      <c r="BS237" s="8">
        <f t="shared" si="1765"/>
        <v>0</v>
      </c>
      <c r="BT237" s="67">
        <v>0.65780999999999989</v>
      </c>
      <c r="BU237" s="5">
        <v>22.099</v>
      </c>
      <c r="BV237" s="8">
        <f t="shared" si="1766"/>
        <v>33594.807011143042</v>
      </c>
      <c r="BW237" s="6">
        <v>0</v>
      </c>
      <c r="BX237" s="5">
        <v>0</v>
      </c>
      <c r="BY237" s="8">
        <f t="shared" si="1767"/>
        <v>0</v>
      </c>
      <c r="BZ237" s="6">
        <v>0</v>
      </c>
      <c r="CA237" s="5">
        <v>0</v>
      </c>
      <c r="CB237" s="8">
        <f t="shared" si="1768"/>
        <v>0</v>
      </c>
      <c r="CC237" s="6">
        <v>0</v>
      </c>
      <c r="CD237" s="5">
        <v>0</v>
      </c>
      <c r="CE237" s="8">
        <f t="shared" si="1769"/>
        <v>0</v>
      </c>
      <c r="CF237" s="6">
        <v>0</v>
      </c>
      <c r="CG237" s="5">
        <v>0</v>
      </c>
      <c r="CH237" s="8">
        <f t="shared" si="1770"/>
        <v>0</v>
      </c>
      <c r="CI237" s="6">
        <v>0</v>
      </c>
      <c r="CJ237" s="5">
        <v>0</v>
      </c>
      <c r="CK237" s="8">
        <f t="shared" si="1771"/>
        <v>0</v>
      </c>
      <c r="CL237" s="6">
        <v>0</v>
      </c>
      <c r="CM237" s="5">
        <v>0</v>
      </c>
      <c r="CN237" s="8">
        <f t="shared" si="1772"/>
        <v>0</v>
      </c>
      <c r="CO237" s="67">
        <v>2</v>
      </c>
      <c r="CP237" s="5">
        <v>55</v>
      </c>
      <c r="CQ237" s="8">
        <f t="shared" si="1773"/>
        <v>27500</v>
      </c>
      <c r="CR237" s="6">
        <v>0</v>
      </c>
      <c r="CS237" s="5">
        <v>0</v>
      </c>
      <c r="CT237" s="8">
        <f t="shared" si="1774"/>
        <v>0</v>
      </c>
      <c r="CU237" s="6">
        <v>0</v>
      </c>
      <c r="CV237" s="5">
        <v>0</v>
      </c>
      <c r="CW237" s="8">
        <f t="shared" si="1775"/>
        <v>0</v>
      </c>
      <c r="CX237" s="6">
        <v>0</v>
      </c>
      <c r="CY237" s="5">
        <v>0</v>
      </c>
      <c r="CZ237" s="8">
        <f t="shared" si="1776"/>
        <v>0</v>
      </c>
      <c r="DA237" s="6">
        <v>0</v>
      </c>
      <c r="DB237" s="5">
        <v>0</v>
      </c>
      <c r="DC237" s="8">
        <f t="shared" si="1777"/>
        <v>0</v>
      </c>
      <c r="DD237" s="6">
        <v>0</v>
      </c>
      <c r="DE237" s="5">
        <v>0</v>
      </c>
      <c r="DF237" s="8">
        <f t="shared" si="1778"/>
        <v>0</v>
      </c>
      <c r="DG237" s="6">
        <v>0</v>
      </c>
      <c r="DH237" s="5">
        <v>0</v>
      </c>
      <c r="DI237" s="8">
        <f t="shared" si="1779"/>
        <v>0</v>
      </c>
      <c r="DJ237" s="6">
        <v>0</v>
      </c>
      <c r="DK237" s="5">
        <v>0</v>
      </c>
      <c r="DL237" s="8">
        <f t="shared" si="1780"/>
        <v>0</v>
      </c>
      <c r="DM237" s="6">
        <v>0</v>
      </c>
      <c r="DN237" s="5">
        <v>0</v>
      </c>
      <c r="DO237" s="8">
        <f t="shared" si="1781"/>
        <v>0</v>
      </c>
      <c r="DP237" s="6">
        <v>0</v>
      </c>
      <c r="DQ237" s="5">
        <v>0</v>
      </c>
      <c r="DR237" s="8">
        <f t="shared" si="1782"/>
        <v>0</v>
      </c>
      <c r="DS237" s="6">
        <v>0</v>
      </c>
      <c r="DT237" s="5">
        <v>0</v>
      </c>
      <c r="DU237" s="8">
        <f t="shared" si="1783"/>
        <v>0</v>
      </c>
      <c r="DV237" s="6">
        <v>0</v>
      </c>
      <c r="DW237" s="5">
        <v>0</v>
      </c>
      <c r="DX237" s="8">
        <f t="shared" si="1784"/>
        <v>0</v>
      </c>
      <c r="DY237" s="67">
        <v>3.9904000000000002</v>
      </c>
      <c r="DZ237" s="5">
        <v>128.28800000000001</v>
      </c>
      <c r="EA237" s="8">
        <f t="shared" si="1785"/>
        <v>32149.157979149961</v>
      </c>
      <c r="EB237" s="6">
        <v>0</v>
      </c>
      <c r="EC237" s="5">
        <v>0</v>
      </c>
      <c r="ED237" s="8">
        <f t="shared" si="1786"/>
        <v>0</v>
      </c>
      <c r="EE237" s="67">
        <v>10.231999999999999</v>
      </c>
      <c r="EF237" s="5">
        <v>214.54599999999999</v>
      </c>
      <c r="EG237" s="8">
        <f t="shared" si="1787"/>
        <v>20968.139171227525</v>
      </c>
      <c r="EH237" s="6">
        <v>0</v>
      </c>
      <c r="EI237" s="5">
        <v>0</v>
      </c>
      <c r="EJ237" s="8">
        <f t="shared" si="1788"/>
        <v>0</v>
      </c>
      <c r="EK237" s="6">
        <v>0</v>
      </c>
      <c r="EL237" s="5">
        <v>0</v>
      </c>
      <c r="EM237" s="8">
        <f t="shared" si="1789"/>
        <v>0</v>
      </c>
      <c r="EN237" s="6">
        <v>0</v>
      </c>
      <c r="EO237" s="5">
        <v>0</v>
      </c>
      <c r="EP237" s="8">
        <f t="shared" si="1790"/>
        <v>0</v>
      </c>
      <c r="EQ237" s="6">
        <v>0</v>
      </c>
      <c r="ER237" s="5">
        <v>0</v>
      </c>
      <c r="ES237" s="8">
        <f t="shared" si="1791"/>
        <v>0</v>
      </c>
      <c r="ET237" s="6">
        <v>0</v>
      </c>
      <c r="EU237" s="5">
        <v>0</v>
      </c>
      <c r="EV237" s="8">
        <f t="shared" si="1792"/>
        <v>0</v>
      </c>
      <c r="EW237" s="6">
        <v>0</v>
      </c>
      <c r="EX237" s="5">
        <v>0</v>
      </c>
      <c r="EY237" s="8">
        <f t="shared" si="1793"/>
        <v>0</v>
      </c>
      <c r="EZ237" s="67">
        <v>30.082000000000001</v>
      </c>
      <c r="FA237" s="5">
        <v>846.50199999999995</v>
      </c>
      <c r="FB237" s="8">
        <f t="shared" si="1794"/>
        <v>28139.817831261218</v>
      </c>
      <c r="FC237" s="67">
        <v>6.0551899999999996</v>
      </c>
      <c r="FD237" s="5">
        <v>361.66</v>
      </c>
      <c r="FE237" s="8">
        <f t="shared" si="1795"/>
        <v>59727.275279553578</v>
      </c>
      <c r="FF237" s="6">
        <v>0</v>
      </c>
      <c r="FG237" s="5">
        <v>0</v>
      </c>
      <c r="FH237" s="8">
        <f t="shared" si="1796"/>
        <v>0</v>
      </c>
      <c r="FI237" s="6">
        <v>0</v>
      </c>
      <c r="FJ237" s="5">
        <v>0</v>
      </c>
      <c r="FK237" s="8">
        <f t="shared" si="1797"/>
        <v>0</v>
      </c>
      <c r="FL237" s="6">
        <v>0</v>
      </c>
      <c r="FM237" s="5">
        <v>0</v>
      </c>
      <c r="FN237" s="8">
        <f t="shared" si="1798"/>
        <v>0</v>
      </c>
      <c r="FO237" s="6">
        <v>0</v>
      </c>
      <c r="FP237" s="5">
        <v>0</v>
      </c>
      <c r="FQ237" s="8">
        <f t="shared" si="1799"/>
        <v>0</v>
      </c>
      <c r="FR237" s="6">
        <v>0</v>
      </c>
      <c r="FS237" s="5">
        <v>0</v>
      </c>
      <c r="FT237" s="8">
        <f t="shared" si="1800"/>
        <v>0</v>
      </c>
      <c r="FU237" s="6">
        <v>0</v>
      </c>
      <c r="FV237" s="5">
        <v>0</v>
      </c>
      <c r="FW237" s="8">
        <f t="shared" si="1801"/>
        <v>0</v>
      </c>
      <c r="FX237" s="6">
        <v>0</v>
      </c>
      <c r="FY237" s="5">
        <v>0</v>
      </c>
      <c r="FZ237" s="8">
        <f t="shared" si="1802"/>
        <v>0</v>
      </c>
      <c r="GA237" s="6">
        <v>0</v>
      </c>
      <c r="GB237" s="5">
        <v>0</v>
      </c>
      <c r="GC237" s="8">
        <f t="shared" si="1803"/>
        <v>0</v>
      </c>
      <c r="GD237" s="6">
        <v>0</v>
      </c>
      <c r="GE237" s="5">
        <v>0</v>
      </c>
      <c r="GF237" s="8">
        <f t="shared" si="1804"/>
        <v>0</v>
      </c>
      <c r="GG237" s="6">
        <v>0</v>
      </c>
      <c r="GH237" s="5">
        <v>0</v>
      </c>
      <c r="GI237" s="8">
        <f t="shared" si="1805"/>
        <v>0</v>
      </c>
      <c r="GJ237" s="6">
        <v>0</v>
      </c>
      <c r="GK237" s="5">
        <v>0</v>
      </c>
      <c r="GL237" s="8">
        <f t="shared" si="1806"/>
        <v>0</v>
      </c>
      <c r="GM237" s="6">
        <v>0</v>
      </c>
      <c r="GN237" s="5">
        <v>0</v>
      </c>
      <c r="GO237" s="8">
        <f t="shared" si="1807"/>
        <v>0</v>
      </c>
      <c r="GP237" s="6">
        <v>0</v>
      </c>
      <c r="GQ237" s="5">
        <v>0</v>
      </c>
      <c r="GR237" s="8">
        <f t="shared" si="1808"/>
        <v>0</v>
      </c>
      <c r="GS237" s="6">
        <v>0</v>
      </c>
      <c r="GT237" s="5">
        <v>0</v>
      </c>
      <c r="GU237" s="8">
        <f t="shared" si="1809"/>
        <v>0</v>
      </c>
      <c r="GV237" s="6">
        <v>0</v>
      </c>
      <c r="GW237" s="5">
        <v>0</v>
      </c>
      <c r="GX237" s="8">
        <f t="shared" si="1810"/>
        <v>0</v>
      </c>
      <c r="GY237" s="6">
        <v>0</v>
      </c>
      <c r="GZ237" s="5">
        <v>0</v>
      </c>
      <c r="HA237" s="8">
        <f t="shared" si="1811"/>
        <v>0</v>
      </c>
      <c r="HB237" s="6">
        <v>0</v>
      </c>
      <c r="HC237" s="5">
        <v>0</v>
      </c>
      <c r="HD237" s="8">
        <f t="shared" si="1812"/>
        <v>0</v>
      </c>
      <c r="HE237" s="6">
        <v>0</v>
      </c>
      <c r="HF237" s="5">
        <v>0</v>
      </c>
      <c r="HG237" s="8">
        <f t="shared" si="1813"/>
        <v>0</v>
      </c>
      <c r="HH237" s="6">
        <v>0</v>
      </c>
      <c r="HI237" s="5">
        <v>0</v>
      </c>
      <c r="HJ237" s="8">
        <f t="shared" si="1814"/>
        <v>0</v>
      </c>
      <c r="HK237" s="6">
        <v>0</v>
      </c>
      <c r="HL237" s="5">
        <v>0</v>
      </c>
      <c r="HM237" s="8">
        <f t="shared" si="1815"/>
        <v>0</v>
      </c>
      <c r="HN237" s="6">
        <v>0</v>
      </c>
      <c r="HO237" s="5">
        <v>0</v>
      </c>
      <c r="HP237" s="8">
        <f t="shared" si="1816"/>
        <v>0</v>
      </c>
      <c r="HQ237" s="6">
        <v>0</v>
      </c>
      <c r="HR237" s="5">
        <v>0</v>
      </c>
      <c r="HS237" s="8">
        <f t="shared" si="1817"/>
        <v>0</v>
      </c>
      <c r="HT237" s="67">
        <v>0.02</v>
      </c>
      <c r="HU237" s="5">
        <v>2.72</v>
      </c>
      <c r="HV237" s="8">
        <f t="shared" si="1818"/>
        <v>136000</v>
      </c>
      <c r="HW237" s="6">
        <v>0</v>
      </c>
      <c r="HX237" s="5">
        <v>0</v>
      </c>
      <c r="HY237" s="8">
        <f t="shared" si="1819"/>
        <v>0</v>
      </c>
      <c r="HZ237" s="6">
        <v>0</v>
      </c>
      <c r="IA237" s="5">
        <v>0</v>
      </c>
      <c r="IB237" s="8">
        <f t="shared" si="1820"/>
        <v>0</v>
      </c>
      <c r="IC237" s="67">
        <v>4.2999999999999997E-2</v>
      </c>
      <c r="ID237" s="5">
        <v>1.2070000000000001</v>
      </c>
      <c r="IE237" s="8">
        <f t="shared" si="1821"/>
        <v>28069.767441860469</v>
      </c>
      <c r="IF237" s="6">
        <v>0</v>
      </c>
      <c r="IG237" s="5">
        <v>0</v>
      </c>
      <c r="IH237" s="8">
        <f t="shared" si="1822"/>
        <v>0</v>
      </c>
      <c r="II237" s="6">
        <v>0</v>
      </c>
      <c r="IJ237" s="5">
        <v>0</v>
      </c>
      <c r="IK237" s="8">
        <f t="shared" si="1823"/>
        <v>0</v>
      </c>
      <c r="IL237" s="6">
        <v>0</v>
      </c>
      <c r="IM237" s="5">
        <v>0</v>
      </c>
      <c r="IN237" s="8">
        <f t="shared" si="1824"/>
        <v>0</v>
      </c>
      <c r="IO237" s="6">
        <v>0</v>
      </c>
      <c r="IP237" s="5">
        <v>0</v>
      </c>
      <c r="IQ237" s="8">
        <f t="shared" si="1825"/>
        <v>0</v>
      </c>
      <c r="IR237" s="6">
        <v>0</v>
      </c>
      <c r="IS237" s="5">
        <v>0</v>
      </c>
      <c r="IT237" s="8">
        <f t="shared" si="1826"/>
        <v>0</v>
      </c>
      <c r="IU237" s="67">
        <v>61.477559999999997</v>
      </c>
      <c r="IV237" s="5">
        <v>1536.752</v>
      </c>
      <c r="IW237" s="8">
        <f t="shared" si="1827"/>
        <v>24996.958239721942</v>
      </c>
      <c r="IX237" s="67">
        <v>0.97147000000000006</v>
      </c>
      <c r="IY237" s="5">
        <v>26.13</v>
      </c>
      <c r="IZ237" s="8">
        <f t="shared" si="1828"/>
        <v>26897.382317518808</v>
      </c>
      <c r="JA237" s="6">
        <f t="shared" si="1832"/>
        <v>215.81579000000005</v>
      </c>
      <c r="JB237" s="8">
        <f t="shared" si="1833"/>
        <v>6034.4650000000011</v>
      </c>
    </row>
    <row r="238" spans="1:262" ht="15" customHeight="1" x14ac:dyDescent="0.3">
      <c r="A238" s="53">
        <v>2021</v>
      </c>
      <c r="B238" s="54" t="s">
        <v>13</v>
      </c>
      <c r="C238" s="6">
        <v>0</v>
      </c>
      <c r="D238" s="5">
        <v>0</v>
      </c>
      <c r="E238" s="8">
        <f t="shared" si="1834"/>
        <v>0</v>
      </c>
      <c r="F238" s="6">
        <v>0</v>
      </c>
      <c r="G238" s="5">
        <v>0</v>
      </c>
      <c r="H238" s="8">
        <f t="shared" si="1744"/>
        <v>0</v>
      </c>
      <c r="I238" s="6">
        <v>0</v>
      </c>
      <c r="J238" s="5">
        <v>0</v>
      </c>
      <c r="K238" s="8">
        <f t="shared" si="1745"/>
        <v>0</v>
      </c>
      <c r="L238" s="6">
        <v>0</v>
      </c>
      <c r="M238" s="5">
        <v>0</v>
      </c>
      <c r="N238" s="8">
        <f t="shared" si="1746"/>
        <v>0</v>
      </c>
      <c r="O238" s="6">
        <v>0</v>
      </c>
      <c r="P238" s="5">
        <v>0</v>
      </c>
      <c r="Q238" s="8">
        <f t="shared" si="1747"/>
        <v>0</v>
      </c>
      <c r="R238" s="6">
        <v>0</v>
      </c>
      <c r="S238" s="5">
        <v>0</v>
      </c>
      <c r="T238" s="8">
        <f t="shared" si="1748"/>
        <v>0</v>
      </c>
      <c r="U238" s="6">
        <v>0</v>
      </c>
      <c r="V238" s="5">
        <v>0</v>
      </c>
      <c r="W238" s="8">
        <f t="shared" si="1749"/>
        <v>0</v>
      </c>
      <c r="X238" s="6">
        <v>0</v>
      </c>
      <c r="Y238" s="5">
        <v>0</v>
      </c>
      <c r="Z238" s="8">
        <f t="shared" si="1750"/>
        <v>0</v>
      </c>
      <c r="AA238" s="6">
        <v>0</v>
      </c>
      <c r="AB238" s="5">
        <v>0</v>
      </c>
      <c r="AC238" s="8">
        <f t="shared" si="1751"/>
        <v>0</v>
      </c>
      <c r="AD238" s="67">
        <v>71.134360000000001</v>
      </c>
      <c r="AE238" s="5">
        <v>1871.5509999999999</v>
      </c>
      <c r="AF238" s="8">
        <f t="shared" si="1752"/>
        <v>26310.084184351977</v>
      </c>
      <c r="AG238" s="6">
        <v>0</v>
      </c>
      <c r="AH238" s="5">
        <v>0</v>
      </c>
      <c r="AI238" s="8">
        <f t="shared" si="1753"/>
        <v>0</v>
      </c>
      <c r="AJ238" s="6">
        <v>0</v>
      </c>
      <c r="AK238" s="5">
        <v>0</v>
      </c>
      <c r="AL238" s="8">
        <f t="shared" si="1754"/>
        <v>0</v>
      </c>
      <c r="AM238" s="6">
        <v>0</v>
      </c>
      <c r="AN238" s="5">
        <v>0</v>
      </c>
      <c r="AO238" s="8">
        <f t="shared" si="1755"/>
        <v>0</v>
      </c>
      <c r="AP238" s="6">
        <v>0</v>
      </c>
      <c r="AQ238" s="5">
        <v>0</v>
      </c>
      <c r="AR238" s="8">
        <f t="shared" si="1756"/>
        <v>0</v>
      </c>
      <c r="AS238" s="6">
        <v>0</v>
      </c>
      <c r="AT238" s="5">
        <v>0</v>
      </c>
      <c r="AU238" s="8">
        <f t="shared" si="1757"/>
        <v>0</v>
      </c>
      <c r="AV238" s="6">
        <v>0</v>
      </c>
      <c r="AW238" s="5">
        <v>0</v>
      </c>
      <c r="AX238" s="8">
        <f t="shared" si="1758"/>
        <v>0</v>
      </c>
      <c r="AY238" s="6">
        <v>0</v>
      </c>
      <c r="AZ238" s="5">
        <v>0</v>
      </c>
      <c r="BA238" s="8">
        <f t="shared" si="1759"/>
        <v>0</v>
      </c>
      <c r="BB238" s="6">
        <v>0</v>
      </c>
      <c r="BC238" s="5">
        <v>0</v>
      </c>
      <c r="BD238" s="8">
        <f t="shared" si="1760"/>
        <v>0</v>
      </c>
      <c r="BE238" s="6">
        <v>0</v>
      </c>
      <c r="BF238" s="5">
        <v>0</v>
      </c>
      <c r="BG238" s="8">
        <f t="shared" si="1761"/>
        <v>0</v>
      </c>
      <c r="BH238" s="6">
        <v>0</v>
      </c>
      <c r="BI238" s="5">
        <v>0</v>
      </c>
      <c r="BJ238" s="8">
        <f t="shared" si="1762"/>
        <v>0</v>
      </c>
      <c r="BK238" s="6">
        <v>0</v>
      </c>
      <c r="BL238" s="5">
        <v>0</v>
      </c>
      <c r="BM238" s="8">
        <f t="shared" si="1763"/>
        <v>0</v>
      </c>
      <c r="BN238" s="6">
        <v>0</v>
      </c>
      <c r="BO238" s="5">
        <v>0</v>
      </c>
      <c r="BP238" s="8">
        <f t="shared" si="1764"/>
        <v>0</v>
      </c>
      <c r="BQ238" s="6">
        <v>0</v>
      </c>
      <c r="BR238" s="5">
        <v>0</v>
      </c>
      <c r="BS238" s="8">
        <f t="shared" si="1765"/>
        <v>0</v>
      </c>
      <c r="BT238" s="67">
        <v>12.81024</v>
      </c>
      <c r="BU238" s="5">
        <v>405.14600000000002</v>
      </c>
      <c r="BV238" s="8">
        <f t="shared" si="1766"/>
        <v>31626.729866107115</v>
      </c>
      <c r="BW238" s="6">
        <v>0</v>
      </c>
      <c r="BX238" s="5">
        <v>0</v>
      </c>
      <c r="BY238" s="8">
        <f t="shared" si="1767"/>
        <v>0</v>
      </c>
      <c r="BZ238" s="6">
        <v>0</v>
      </c>
      <c r="CA238" s="5">
        <v>0</v>
      </c>
      <c r="CB238" s="8">
        <f t="shared" si="1768"/>
        <v>0</v>
      </c>
      <c r="CC238" s="6">
        <v>0</v>
      </c>
      <c r="CD238" s="5">
        <v>0</v>
      </c>
      <c r="CE238" s="8">
        <f t="shared" si="1769"/>
        <v>0</v>
      </c>
      <c r="CF238" s="6">
        <v>0</v>
      </c>
      <c r="CG238" s="5">
        <v>0</v>
      </c>
      <c r="CH238" s="8">
        <f t="shared" si="1770"/>
        <v>0</v>
      </c>
      <c r="CI238" s="6">
        <v>0</v>
      </c>
      <c r="CJ238" s="5">
        <v>0</v>
      </c>
      <c r="CK238" s="8">
        <f t="shared" si="1771"/>
        <v>0</v>
      </c>
      <c r="CL238" s="6">
        <v>0</v>
      </c>
      <c r="CM238" s="5">
        <v>0</v>
      </c>
      <c r="CN238" s="8">
        <f t="shared" si="1772"/>
        <v>0</v>
      </c>
      <c r="CO238" s="67">
        <v>2.4E-2</v>
      </c>
      <c r="CP238" s="5">
        <v>0.65500000000000003</v>
      </c>
      <c r="CQ238" s="8">
        <f t="shared" si="1773"/>
        <v>27291.666666666668</v>
      </c>
      <c r="CR238" s="6">
        <v>0</v>
      </c>
      <c r="CS238" s="5">
        <v>0</v>
      </c>
      <c r="CT238" s="8">
        <f t="shared" si="1774"/>
        <v>0</v>
      </c>
      <c r="CU238" s="6">
        <v>0</v>
      </c>
      <c r="CV238" s="5">
        <v>0</v>
      </c>
      <c r="CW238" s="8">
        <f t="shared" si="1775"/>
        <v>0</v>
      </c>
      <c r="CX238" s="6">
        <v>0</v>
      </c>
      <c r="CY238" s="5">
        <v>0</v>
      </c>
      <c r="CZ238" s="8">
        <f t="shared" si="1776"/>
        <v>0</v>
      </c>
      <c r="DA238" s="67">
        <v>0.21</v>
      </c>
      <c r="DB238" s="5">
        <v>158.74199999999999</v>
      </c>
      <c r="DC238" s="8">
        <f t="shared" si="1777"/>
        <v>755914.28571428568</v>
      </c>
      <c r="DD238" s="6">
        <v>0</v>
      </c>
      <c r="DE238" s="5">
        <v>0</v>
      </c>
      <c r="DF238" s="8">
        <f t="shared" si="1778"/>
        <v>0</v>
      </c>
      <c r="DG238" s="6">
        <v>0</v>
      </c>
      <c r="DH238" s="5">
        <v>0</v>
      </c>
      <c r="DI238" s="8">
        <f t="shared" si="1779"/>
        <v>0</v>
      </c>
      <c r="DJ238" s="6">
        <v>0</v>
      </c>
      <c r="DK238" s="5">
        <v>0</v>
      </c>
      <c r="DL238" s="8">
        <f t="shared" si="1780"/>
        <v>0</v>
      </c>
      <c r="DM238" s="6">
        <v>0</v>
      </c>
      <c r="DN238" s="5">
        <v>0</v>
      </c>
      <c r="DO238" s="8">
        <f t="shared" si="1781"/>
        <v>0</v>
      </c>
      <c r="DP238" s="6">
        <v>0</v>
      </c>
      <c r="DQ238" s="5">
        <v>0</v>
      </c>
      <c r="DR238" s="8">
        <f t="shared" si="1782"/>
        <v>0</v>
      </c>
      <c r="DS238" s="6">
        <v>0</v>
      </c>
      <c r="DT238" s="5">
        <v>0</v>
      </c>
      <c r="DU238" s="8">
        <f t="shared" si="1783"/>
        <v>0</v>
      </c>
      <c r="DV238" s="6">
        <v>0</v>
      </c>
      <c r="DW238" s="5">
        <v>0</v>
      </c>
      <c r="DX238" s="8">
        <f t="shared" si="1784"/>
        <v>0</v>
      </c>
      <c r="DY238" s="67">
        <v>78.901759999999996</v>
      </c>
      <c r="DZ238" s="5">
        <v>1902.2539999999999</v>
      </c>
      <c r="EA238" s="8">
        <f t="shared" si="1785"/>
        <v>24109.145347328118</v>
      </c>
      <c r="EB238" s="6">
        <v>0</v>
      </c>
      <c r="EC238" s="5">
        <v>0</v>
      </c>
      <c r="ED238" s="8">
        <f t="shared" si="1786"/>
        <v>0</v>
      </c>
      <c r="EE238" s="67">
        <v>9.8049999999999997</v>
      </c>
      <c r="EF238" s="5">
        <v>303.47500000000002</v>
      </c>
      <c r="EG238" s="8">
        <f t="shared" si="1787"/>
        <v>30951.045385007652</v>
      </c>
      <c r="EH238" s="6">
        <v>0</v>
      </c>
      <c r="EI238" s="5">
        <v>0</v>
      </c>
      <c r="EJ238" s="8">
        <f t="shared" si="1788"/>
        <v>0</v>
      </c>
      <c r="EK238" s="6">
        <v>0</v>
      </c>
      <c r="EL238" s="5">
        <v>0</v>
      </c>
      <c r="EM238" s="8">
        <f t="shared" si="1789"/>
        <v>0</v>
      </c>
      <c r="EN238" s="6">
        <v>0</v>
      </c>
      <c r="EO238" s="5">
        <v>0</v>
      </c>
      <c r="EP238" s="8">
        <f t="shared" si="1790"/>
        <v>0</v>
      </c>
      <c r="EQ238" s="6">
        <v>0</v>
      </c>
      <c r="ER238" s="5">
        <v>0</v>
      </c>
      <c r="ES238" s="8">
        <f t="shared" si="1791"/>
        <v>0</v>
      </c>
      <c r="ET238" s="6">
        <v>0</v>
      </c>
      <c r="EU238" s="5">
        <v>0</v>
      </c>
      <c r="EV238" s="8">
        <f t="shared" si="1792"/>
        <v>0</v>
      </c>
      <c r="EW238" s="6">
        <v>0</v>
      </c>
      <c r="EX238" s="5">
        <v>0</v>
      </c>
      <c r="EY238" s="8">
        <f t="shared" si="1793"/>
        <v>0</v>
      </c>
      <c r="EZ238" s="67">
        <v>23.472000000000001</v>
      </c>
      <c r="FA238" s="5">
        <v>647.28399999999999</v>
      </c>
      <c r="FB238" s="8">
        <f t="shared" si="1794"/>
        <v>27576.857532379003</v>
      </c>
      <c r="FC238" s="67">
        <v>42.42398</v>
      </c>
      <c r="FD238" s="5">
        <v>1383.816</v>
      </c>
      <c r="FE238" s="8">
        <f t="shared" si="1795"/>
        <v>32618.721770093238</v>
      </c>
      <c r="FF238" s="6">
        <v>0</v>
      </c>
      <c r="FG238" s="5">
        <v>0</v>
      </c>
      <c r="FH238" s="8">
        <f t="shared" si="1796"/>
        <v>0</v>
      </c>
      <c r="FI238" s="67">
        <v>0.31177999999999995</v>
      </c>
      <c r="FJ238" s="5">
        <v>35.643000000000001</v>
      </c>
      <c r="FK238" s="8">
        <f t="shared" si="1797"/>
        <v>114320.99557380207</v>
      </c>
      <c r="FL238" s="6">
        <v>0</v>
      </c>
      <c r="FM238" s="5">
        <v>0</v>
      </c>
      <c r="FN238" s="8">
        <f t="shared" si="1798"/>
        <v>0</v>
      </c>
      <c r="FO238" s="6">
        <v>0</v>
      </c>
      <c r="FP238" s="5">
        <v>0</v>
      </c>
      <c r="FQ238" s="8">
        <f t="shared" si="1799"/>
        <v>0</v>
      </c>
      <c r="FR238" s="6">
        <v>0</v>
      </c>
      <c r="FS238" s="5">
        <v>0</v>
      </c>
      <c r="FT238" s="8">
        <f t="shared" si="1800"/>
        <v>0</v>
      </c>
      <c r="FU238" s="6">
        <v>0</v>
      </c>
      <c r="FV238" s="5">
        <v>0</v>
      </c>
      <c r="FW238" s="8">
        <f t="shared" si="1801"/>
        <v>0</v>
      </c>
      <c r="FX238" s="6">
        <v>0</v>
      </c>
      <c r="FY238" s="5">
        <v>0</v>
      </c>
      <c r="FZ238" s="8">
        <f t="shared" si="1802"/>
        <v>0</v>
      </c>
      <c r="GA238" s="6">
        <v>0</v>
      </c>
      <c r="GB238" s="5">
        <v>0</v>
      </c>
      <c r="GC238" s="8">
        <f t="shared" si="1803"/>
        <v>0</v>
      </c>
      <c r="GD238" s="6">
        <v>0</v>
      </c>
      <c r="GE238" s="5">
        <v>0</v>
      </c>
      <c r="GF238" s="8">
        <f t="shared" si="1804"/>
        <v>0</v>
      </c>
      <c r="GG238" s="6">
        <v>0</v>
      </c>
      <c r="GH238" s="5">
        <v>0</v>
      </c>
      <c r="GI238" s="8">
        <f t="shared" si="1805"/>
        <v>0</v>
      </c>
      <c r="GJ238" s="6">
        <v>0</v>
      </c>
      <c r="GK238" s="5">
        <v>0</v>
      </c>
      <c r="GL238" s="8">
        <f t="shared" si="1806"/>
        <v>0</v>
      </c>
      <c r="GM238" s="6">
        <v>0</v>
      </c>
      <c r="GN238" s="5">
        <v>0</v>
      </c>
      <c r="GO238" s="8">
        <f t="shared" si="1807"/>
        <v>0</v>
      </c>
      <c r="GP238" s="6">
        <v>0</v>
      </c>
      <c r="GQ238" s="5">
        <v>0</v>
      </c>
      <c r="GR238" s="8">
        <f t="shared" si="1808"/>
        <v>0</v>
      </c>
      <c r="GS238" s="6">
        <v>0</v>
      </c>
      <c r="GT238" s="5">
        <v>0</v>
      </c>
      <c r="GU238" s="8">
        <f t="shared" si="1809"/>
        <v>0</v>
      </c>
      <c r="GV238" s="6">
        <v>0</v>
      </c>
      <c r="GW238" s="5">
        <v>0</v>
      </c>
      <c r="GX238" s="8">
        <f t="shared" si="1810"/>
        <v>0</v>
      </c>
      <c r="GY238" s="6">
        <v>0</v>
      </c>
      <c r="GZ238" s="5">
        <v>0</v>
      </c>
      <c r="HA238" s="8">
        <f t="shared" si="1811"/>
        <v>0</v>
      </c>
      <c r="HB238" s="6">
        <v>0</v>
      </c>
      <c r="HC238" s="5">
        <v>0</v>
      </c>
      <c r="HD238" s="8">
        <f t="shared" si="1812"/>
        <v>0</v>
      </c>
      <c r="HE238" s="6">
        <v>0</v>
      </c>
      <c r="HF238" s="5">
        <v>0</v>
      </c>
      <c r="HG238" s="8">
        <f t="shared" si="1813"/>
        <v>0</v>
      </c>
      <c r="HH238" s="6">
        <v>0</v>
      </c>
      <c r="HI238" s="5">
        <v>0</v>
      </c>
      <c r="HJ238" s="8">
        <f t="shared" si="1814"/>
        <v>0</v>
      </c>
      <c r="HK238" s="67">
        <v>30.4</v>
      </c>
      <c r="HL238" s="5">
        <v>917.56399999999996</v>
      </c>
      <c r="HM238" s="8">
        <f t="shared" si="1815"/>
        <v>30183.026315789473</v>
      </c>
      <c r="HN238" s="6">
        <v>0</v>
      </c>
      <c r="HO238" s="5">
        <v>0</v>
      </c>
      <c r="HP238" s="8">
        <f t="shared" si="1816"/>
        <v>0</v>
      </c>
      <c r="HQ238" s="6">
        <v>0</v>
      </c>
      <c r="HR238" s="5">
        <v>0</v>
      </c>
      <c r="HS238" s="8">
        <f t="shared" si="1817"/>
        <v>0</v>
      </c>
      <c r="HT238" s="6">
        <v>0</v>
      </c>
      <c r="HU238" s="5">
        <v>0</v>
      </c>
      <c r="HV238" s="8">
        <f t="shared" si="1818"/>
        <v>0</v>
      </c>
      <c r="HW238" s="6">
        <v>0</v>
      </c>
      <c r="HX238" s="5">
        <v>0</v>
      </c>
      <c r="HY238" s="8">
        <f t="shared" si="1819"/>
        <v>0</v>
      </c>
      <c r="HZ238" s="6">
        <v>0</v>
      </c>
      <c r="IA238" s="5">
        <v>0</v>
      </c>
      <c r="IB238" s="8">
        <f t="shared" si="1820"/>
        <v>0</v>
      </c>
      <c r="IC238" s="6">
        <v>0</v>
      </c>
      <c r="ID238" s="5">
        <v>0</v>
      </c>
      <c r="IE238" s="8">
        <f t="shared" si="1821"/>
        <v>0</v>
      </c>
      <c r="IF238" s="6">
        <v>0</v>
      </c>
      <c r="IG238" s="5">
        <v>0</v>
      </c>
      <c r="IH238" s="8">
        <f t="shared" si="1822"/>
        <v>0</v>
      </c>
      <c r="II238" s="6">
        <v>0</v>
      </c>
      <c r="IJ238" s="5">
        <v>0</v>
      </c>
      <c r="IK238" s="8">
        <f t="shared" si="1823"/>
        <v>0</v>
      </c>
      <c r="IL238" s="6">
        <v>0</v>
      </c>
      <c r="IM238" s="5">
        <v>0</v>
      </c>
      <c r="IN238" s="8">
        <f t="shared" si="1824"/>
        <v>0</v>
      </c>
      <c r="IO238" s="6">
        <v>0</v>
      </c>
      <c r="IP238" s="5">
        <v>0</v>
      </c>
      <c r="IQ238" s="8">
        <f t="shared" si="1825"/>
        <v>0</v>
      </c>
      <c r="IR238" s="6">
        <v>0</v>
      </c>
      <c r="IS238" s="5">
        <v>0</v>
      </c>
      <c r="IT238" s="8">
        <f t="shared" si="1826"/>
        <v>0</v>
      </c>
      <c r="IU238" s="67">
        <v>62</v>
      </c>
      <c r="IV238" s="5">
        <v>1612.0319999999999</v>
      </c>
      <c r="IW238" s="8">
        <f t="shared" si="1827"/>
        <v>26000.516129032258</v>
      </c>
      <c r="IX238" s="6">
        <v>0</v>
      </c>
      <c r="IY238" s="5">
        <v>0</v>
      </c>
      <c r="IZ238" s="8">
        <f t="shared" si="1828"/>
        <v>0</v>
      </c>
      <c r="JA238" s="6">
        <f t="shared" si="1832"/>
        <v>331.49311999999998</v>
      </c>
      <c r="JB238" s="8">
        <f t="shared" si="1833"/>
        <v>9238.1620000000003</v>
      </c>
    </row>
    <row r="239" spans="1:262" ht="15" customHeight="1" thickBot="1" x14ac:dyDescent="0.35">
      <c r="A239" s="45"/>
      <c r="B239" s="57" t="s">
        <v>14</v>
      </c>
      <c r="C239" s="58">
        <f t="shared" ref="C239:D239" si="1835">SUM(C227:C238)</f>
        <v>0</v>
      </c>
      <c r="D239" s="59">
        <f t="shared" si="1835"/>
        <v>0</v>
      </c>
      <c r="E239" s="27"/>
      <c r="F239" s="58">
        <f t="shared" ref="F239:G239" si="1836">SUM(F227:F238)</f>
        <v>0</v>
      </c>
      <c r="G239" s="59">
        <f t="shared" si="1836"/>
        <v>0</v>
      </c>
      <c r="H239" s="27"/>
      <c r="I239" s="58">
        <f t="shared" ref="I239:J239" si="1837">SUM(I227:I238)</f>
        <v>0</v>
      </c>
      <c r="J239" s="59">
        <f t="shared" si="1837"/>
        <v>0</v>
      </c>
      <c r="K239" s="27"/>
      <c r="L239" s="58">
        <f t="shared" ref="L239:M239" si="1838">SUM(L227:L238)</f>
        <v>0</v>
      </c>
      <c r="M239" s="59">
        <f t="shared" si="1838"/>
        <v>0</v>
      </c>
      <c r="N239" s="27"/>
      <c r="O239" s="58">
        <f t="shared" ref="O239:P239" si="1839">SUM(O227:O238)</f>
        <v>0</v>
      </c>
      <c r="P239" s="59">
        <f t="shared" si="1839"/>
        <v>0</v>
      </c>
      <c r="Q239" s="27"/>
      <c r="R239" s="58">
        <f t="shared" ref="R239:S239" si="1840">SUM(R227:R238)</f>
        <v>0</v>
      </c>
      <c r="S239" s="59">
        <f t="shared" si="1840"/>
        <v>0</v>
      </c>
      <c r="T239" s="27"/>
      <c r="U239" s="58">
        <f t="shared" ref="U239:V239" si="1841">SUM(U227:U238)</f>
        <v>0</v>
      </c>
      <c r="V239" s="59">
        <f t="shared" si="1841"/>
        <v>0</v>
      </c>
      <c r="W239" s="27"/>
      <c r="X239" s="58">
        <f t="shared" ref="X239:Y239" si="1842">SUM(X227:X238)</f>
        <v>0</v>
      </c>
      <c r="Y239" s="59">
        <f t="shared" si="1842"/>
        <v>0</v>
      </c>
      <c r="Z239" s="27"/>
      <c r="AA239" s="58">
        <f t="shared" ref="AA239:AB239" si="1843">SUM(AA227:AA238)</f>
        <v>0</v>
      </c>
      <c r="AB239" s="59">
        <f t="shared" si="1843"/>
        <v>0</v>
      </c>
      <c r="AC239" s="27"/>
      <c r="AD239" s="58">
        <f t="shared" ref="AD239:AE239" si="1844">SUM(AD227:AD238)</f>
        <v>3478.9305853901055</v>
      </c>
      <c r="AE239" s="59">
        <f t="shared" si="1844"/>
        <v>87430.828000000023</v>
      </c>
      <c r="AF239" s="27"/>
      <c r="AG239" s="58">
        <f t="shared" ref="AG239:AH239" si="1845">SUM(AG227:AG238)</f>
        <v>0</v>
      </c>
      <c r="AH239" s="59">
        <f t="shared" si="1845"/>
        <v>0</v>
      </c>
      <c r="AI239" s="27"/>
      <c r="AJ239" s="58">
        <f t="shared" ref="AJ239:AK239" si="1846">SUM(AJ227:AJ238)</f>
        <v>0</v>
      </c>
      <c r="AK239" s="59">
        <f t="shared" si="1846"/>
        <v>0</v>
      </c>
      <c r="AL239" s="27"/>
      <c r="AM239" s="58">
        <f t="shared" ref="AM239:AN239" si="1847">SUM(AM227:AM238)</f>
        <v>0</v>
      </c>
      <c r="AN239" s="59">
        <f t="shared" si="1847"/>
        <v>0</v>
      </c>
      <c r="AO239" s="27"/>
      <c r="AP239" s="58">
        <f t="shared" ref="AP239:AQ239" si="1848">SUM(AP227:AP238)</f>
        <v>0</v>
      </c>
      <c r="AQ239" s="59">
        <f t="shared" si="1848"/>
        <v>0</v>
      </c>
      <c r="AR239" s="27"/>
      <c r="AS239" s="58">
        <f t="shared" ref="AS239:AT239" si="1849">SUM(AS227:AS238)</f>
        <v>0</v>
      </c>
      <c r="AT239" s="59">
        <f t="shared" si="1849"/>
        <v>0</v>
      </c>
      <c r="AU239" s="27"/>
      <c r="AV239" s="58">
        <f t="shared" ref="AV239:AW239" si="1850">SUM(AV227:AV238)</f>
        <v>0</v>
      </c>
      <c r="AW239" s="59">
        <f t="shared" si="1850"/>
        <v>0</v>
      </c>
      <c r="AX239" s="27"/>
      <c r="AY239" s="58">
        <f t="shared" ref="AY239:AZ239" si="1851">SUM(AY227:AY238)</f>
        <v>11</v>
      </c>
      <c r="AZ239" s="59">
        <f t="shared" si="1851"/>
        <v>266.75</v>
      </c>
      <c r="BA239" s="27"/>
      <c r="BB239" s="58">
        <f t="shared" ref="BB239:BC239" si="1852">SUM(BB227:BB238)</f>
        <v>0</v>
      </c>
      <c r="BC239" s="59">
        <f t="shared" si="1852"/>
        <v>0</v>
      </c>
      <c r="BD239" s="27"/>
      <c r="BE239" s="58">
        <f t="shared" ref="BE239:BF239" si="1853">SUM(BE227:BE238)</f>
        <v>0</v>
      </c>
      <c r="BF239" s="59">
        <f t="shared" si="1853"/>
        <v>0</v>
      </c>
      <c r="BG239" s="27"/>
      <c r="BH239" s="58">
        <f t="shared" ref="BH239:BI239" si="1854">SUM(BH227:BH238)</f>
        <v>0</v>
      </c>
      <c r="BI239" s="59">
        <f t="shared" si="1854"/>
        <v>0</v>
      </c>
      <c r="BJ239" s="27"/>
      <c r="BK239" s="58">
        <f t="shared" ref="BK239:BL239" si="1855">SUM(BK227:BK238)</f>
        <v>0</v>
      </c>
      <c r="BL239" s="59">
        <f t="shared" si="1855"/>
        <v>0</v>
      </c>
      <c r="BM239" s="27"/>
      <c r="BN239" s="58">
        <f t="shared" ref="BN239:BO239" si="1856">SUM(BN227:BN238)</f>
        <v>0</v>
      </c>
      <c r="BO239" s="59">
        <f t="shared" si="1856"/>
        <v>0</v>
      </c>
      <c r="BP239" s="27"/>
      <c r="BQ239" s="58">
        <f t="shared" ref="BQ239:BR239" si="1857">SUM(BQ227:BQ238)</f>
        <v>0</v>
      </c>
      <c r="BR239" s="59">
        <f t="shared" si="1857"/>
        <v>0</v>
      </c>
      <c r="BS239" s="27"/>
      <c r="BT239" s="58">
        <f t="shared" ref="BT239:BU239" si="1858">SUM(BT227:BT238)</f>
        <v>91.393402789909857</v>
      </c>
      <c r="BU239" s="59">
        <f t="shared" si="1858"/>
        <v>1718.8569999999997</v>
      </c>
      <c r="BV239" s="27"/>
      <c r="BW239" s="58">
        <f t="shared" ref="BW239:BX239" si="1859">SUM(BW227:BW238)</f>
        <v>0</v>
      </c>
      <c r="BX239" s="59">
        <f t="shared" si="1859"/>
        <v>0</v>
      </c>
      <c r="BY239" s="27"/>
      <c r="BZ239" s="58">
        <f t="shared" ref="BZ239:CA239" si="1860">SUM(BZ227:BZ238)</f>
        <v>0</v>
      </c>
      <c r="CA239" s="59">
        <f t="shared" si="1860"/>
        <v>0</v>
      </c>
      <c r="CB239" s="27"/>
      <c r="CC239" s="58">
        <f t="shared" ref="CC239:CD239" si="1861">SUM(CC227:CC238)</f>
        <v>0</v>
      </c>
      <c r="CD239" s="59">
        <f t="shared" si="1861"/>
        <v>0</v>
      </c>
      <c r="CE239" s="27"/>
      <c r="CF239" s="58">
        <f t="shared" ref="CF239:CG239" si="1862">SUM(CF227:CF238)</f>
        <v>6.4934099999999999</v>
      </c>
      <c r="CG239" s="59">
        <f t="shared" si="1862"/>
        <v>146.61799999999999</v>
      </c>
      <c r="CH239" s="27"/>
      <c r="CI239" s="58">
        <f t="shared" ref="CI239:CJ239" si="1863">SUM(CI227:CI238)</f>
        <v>0</v>
      </c>
      <c r="CJ239" s="59">
        <f t="shared" si="1863"/>
        <v>0</v>
      </c>
      <c r="CK239" s="27"/>
      <c r="CL239" s="58">
        <f t="shared" ref="CL239:CM239" si="1864">SUM(CL227:CL238)</f>
        <v>0</v>
      </c>
      <c r="CM239" s="59">
        <f t="shared" si="1864"/>
        <v>0</v>
      </c>
      <c r="CN239" s="27"/>
      <c r="CO239" s="58">
        <f t="shared" ref="CO239:CP239" si="1865">SUM(CO227:CO238)</f>
        <v>82.254869999999997</v>
      </c>
      <c r="CP239" s="59">
        <f t="shared" si="1865"/>
        <v>70.707999999999998</v>
      </c>
      <c r="CQ239" s="27"/>
      <c r="CR239" s="58">
        <f t="shared" ref="CR239:CS239" si="1866">SUM(CR227:CR238)</f>
        <v>0</v>
      </c>
      <c r="CS239" s="59">
        <f t="shared" si="1866"/>
        <v>0</v>
      </c>
      <c r="CT239" s="27"/>
      <c r="CU239" s="58">
        <f t="shared" ref="CU239:CV239" si="1867">SUM(CU227:CU238)</f>
        <v>0</v>
      </c>
      <c r="CV239" s="59">
        <f t="shared" si="1867"/>
        <v>0</v>
      </c>
      <c r="CW239" s="27"/>
      <c r="CX239" s="58">
        <f t="shared" ref="CX239:CY239" si="1868">SUM(CX227:CX238)</f>
        <v>0</v>
      </c>
      <c r="CY239" s="59">
        <f t="shared" si="1868"/>
        <v>0</v>
      </c>
      <c r="CZ239" s="27"/>
      <c r="DA239" s="58">
        <f t="shared" ref="DA239:DB239" si="1869">SUM(DA227:DA238)</f>
        <v>0.21</v>
      </c>
      <c r="DB239" s="59">
        <f t="shared" si="1869"/>
        <v>158.74199999999999</v>
      </c>
      <c r="DC239" s="27"/>
      <c r="DD239" s="58">
        <f t="shared" ref="DD239:DE239" si="1870">SUM(DD227:DD238)</f>
        <v>0</v>
      </c>
      <c r="DE239" s="59">
        <f t="shared" si="1870"/>
        <v>0</v>
      </c>
      <c r="DF239" s="27"/>
      <c r="DG239" s="58">
        <f t="shared" ref="DG239:DH239" si="1871">SUM(DG227:DG238)</f>
        <v>0</v>
      </c>
      <c r="DH239" s="59">
        <f t="shared" si="1871"/>
        <v>0</v>
      </c>
      <c r="DI239" s="27"/>
      <c r="DJ239" s="58">
        <f t="shared" ref="DJ239:DK239" si="1872">SUM(DJ227:DJ238)</f>
        <v>0</v>
      </c>
      <c r="DK239" s="59">
        <f t="shared" si="1872"/>
        <v>0</v>
      </c>
      <c r="DL239" s="27"/>
      <c r="DM239" s="58">
        <f t="shared" ref="DM239:DN239" si="1873">SUM(DM227:DM238)</f>
        <v>0</v>
      </c>
      <c r="DN239" s="59">
        <f t="shared" si="1873"/>
        <v>0</v>
      </c>
      <c r="DO239" s="27"/>
      <c r="DP239" s="58">
        <f t="shared" ref="DP239:DQ239" si="1874">SUM(DP227:DP238)</f>
        <v>0.20104999999999998</v>
      </c>
      <c r="DQ239" s="59">
        <f t="shared" si="1874"/>
        <v>11.67</v>
      </c>
      <c r="DR239" s="27"/>
      <c r="DS239" s="58">
        <f t="shared" ref="DS239:DT239" si="1875">SUM(DS227:DS238)</f>
        <v>0</v>
      </c>
      <c r="DT239" s="59">
        <f t="shared" si="1875"/>
        <v>0</v>
      </c>
      <c r="DU239" s="27"/>
      <c r="DV239" s="58">
        <f t="shared" ref="DV239:DW239" si="1876">SUM(DV227:DV238)</f>
        <v>0</v>
      </c>
      <c r="DW239" s="59">
        <f t="shared" si="1876"/>
        <v>0</v>
      </c>
      <c r="DX239" s="27"/>
      <c r="DY239" s="58">
        <f t="shared" ref="DY239:DZ239" si="1877">SUM(DY227:DY238)</f>
        <v>193.84903205260207</v>
      </c>
      <c r="DZ239" s="59">
        <f t="shared" si="1877"/>
        <v>4202.7749999999996</v>
      </c>
      <c r="EA239" s="27"/>
      <c r="EB239" s="58">
        <f t="shared" ref="EB239:EC239" si="1878">SUM(EB227:EB238)</f>
        <v>0</v>
      </c>
      <c r="EC239" s="59">
        <f t="shared" si="1878"/>
        <v>0</v>
      </c>
      <c r="ED239" s="27"/>
      <c r="EE239" s="58">
        <f t="shared" ref="EE239:EF239" si="1879">SUM(EE227:EE238)</f>
        <v>121.25052079063153</v>
      </c>
      <c r="EF239" s="59">
        <f t="shared" si="1879"/>
        <v>3824.1830000000004</v>
      </c>
      <c r="EG239" s="27"/>
      <c r="EH239" s="58">
        <f t="shared" ref="EH239:EI239" si="1880">SUM(EH227:EH238)</f>
        <v>0</v>
      </c>
      <c r="EI239" s="59">
        <f t="shared" si="1880"/>
        <v>0</v>
      </c>
      <c r="EJ239" s="27"/>
      <c r="EK239" s="58">
        <f t="shared" ref="EK239:EL239" si="1881">SUM(EK227:EK238)</f>
        <v>0</v>
      </c>
      <c r="EL239" s="59">
        <f t="shared" si="1881"/>
        <v>0</v>
      </c>
      <c r="EM239" s="27"/>
      <c r="EN239" s="58">
        <f t="shared" ref="EN239:EO239" si="1882">SUM(EN227:EN238)</f>
        <v>90</v>
      </c>
      <c r="EO239" s="59">
        <f t="shared" si="1882"/>
        <v>0.01</v>
      </c>
      <c r="EP239" s="27"/>
      <c r="EQ239" s="58">
        <f t="shared" ref="EQ239:ER239" si="1883">SUM(EQ227:EQ238)</f>
        <v>0</v>
      </c>
      <c r="ER239" s="59">
        <f t="shared" si="1883"/>
        <v>0</v>
      </c>
      <c r="ES239" s="27"/>
      <c r="ET239" s="58">
        <f t="shared" ref="ET239:EU239" si="1884">SUM(ET227:ET238)</f>
        <v>4.4999999999999998E-2</v>
      </c>
      <c r="EU239" s="59">
        <f t="shared" si="1884"/>
        <v>2.3460000000000001</v>
      </c>
      <c r="EV239" s="27"/>
      <c r="EW239" s="58">
        <f t="shared" ref="EW239:EX239" si="1885">SUM(EW227:EW238)</f>
        <v>0</v>
      </c>
      <c r="EX239" s="59">
        <f t="shared" si="1885"/>
        <v>0</v>
      </c>
      <c r="EY239" s="27"/>
      <c r="EZ239" s="58">
        <f t="shared" ref="EZ239:FA239" si="1886">SUM(EZ227:EZ238)</f>
        <v>500.22874809897962</v>
      </c>
      <c r="FA239" s="59">
        <f t="shared" si="1886"/>
        <v>12451.440999999999</v>
      </c>
      <c r="FB239" s="27"/>
      <c r="FC239" s="58">
        <f t="shared" ref="FC239:FD239" si="1887">SUM(FC227:FC238)</f>
        <v>509.60773316910775</v>
      </c>
      <c r="FD239" s="59">
        <f t="shared" si="1887"/>
        <v>14301.327000000001</v>
      </c>
      <c r="FE239" s="27"/>
      <c r="FF239" s="58">
        <f t="shared" ref="FF239:FG239" si="1888">SUM(FF227:FF238)</f>
        <v>0</v>
      </c>
      <c r="FG239" s="59">
        <f t="shared" si="1888"/>
        <v>0</v>
      </c>
      <c r="FH239" s="27"/>
      <c r="FI239" s="58">
        <f t="shared" ref="FI239:FJ239" si="1889">SUM(FI227:FI238)</f>
        <v>0.31177999999999995</v>
      </c>
      <c r="FJ239" s="59">
        <f t="shared" si="1889"/>
        <v>35.643000000000001</v>
      </c>
      <c r="FK239" s="27"/>
      <c r="FL239" s="58">
        <f t="shared" ref="FL239:FM239" si="1890">SUM(FL227:FL238)</f>
        <v>0</v>
      </c>
      <c r="FM239" s="59">
        <f t="shared" si="1890"/>
        <v>0</v>
      </c>
      <c r="FN239" s="27"/>
      <c r="FO239" s="58">
        <f t="shared" ref="FO239:FP239" si="1891">SUM(FO227:FO238)</f>
        <v>0</v>
      </c>
      <c r="FP239" s="59">
        <f t="shared" si="1891"/>
        <v>0</v>
      </c>
      <c r="FQ239" s="27"/>
      <c r="FR239" s="58">
        <f t="shared" ref="FR239:FS239" si="1892">SUM(FR227:FR238)</f>
        <v>0</v>
      </c>
      <c r="FS239" s="59">
        <f t="shared" si="1892"/>
        <v>0</v>
      </c>
      <c r="FT239" s="27"/>
      <c r="FU239" s="58">
        <f t="shared" ref="FU239:FV239" si="1893">SUM(FU227:FU238)</f>
        <v>0</v>
      </c>
      <c r="FV239" s="59">
        <f t="shared" si="1893"/>
        <v>0</v>
      </c>
      <c r="FW239" s="27"/>
      <c r="FX239" s="58">
        <f t="shared" ref="FX239:FY239" si="1894">SUM(FX227:FX238)</f>
        <v>0</v>
      </c>
      <c r="FY239" s="59">
        <f t="shared" si="1894"/>
        <v>0</v>
      </c>
      <c r="FZ239" s="27"/>
      <c r="GA239" s="58">
        <f t="shared" ref="GA239:GB239" si="1895">SUM(GA227:GA238)</f>
        <v>0</v>
      </c>
      <c r="GB239" s="59">
        <f t="shared" si="1895"/>
        <v>0</v>
      </c>
      <c r="GC239" s="27"/>
      <c r="GD239" s="58">
        <f t="shared" ref="GD239:GE239" si="1896">SUM(GD227:GD238)</f>
        <v>0</v>
      </c>
      <c r="GE239" s="59">
        <f t="shared" si="1896"/>
        <v>0</v>
      </c>
      <c r="GF239" s="27"/>
      <c r="GG239" s="58">
        <f t="shared" ref="GG239:GH239" si="1897">SUM(GG227:GG238)</f>
        <v>0</v>
      </c>
      <c r="GH239" s="59">
        <f t="shared" si="1897"/>
        <v>0</v>
      </c>
      <c r="GI239" s="27"/>
      <c r="GJ239" s="58">
        <f t="shared" ref="GJ239:GK239" si="1898">SUM(GJ227:GJ238)</f>
        <v>0</v>
      </c>
      <c r="GK239" s="59">
        <f t="shared" si="1898"/>
        <v>0</v>
      </c>
      <c r="GL239" s="27"/>
      <c r="GM239" s="58">
        <f t="shared" ref="GM239:GN239" si="1899">SUM(GM227:GM238)</f>
        <v>0</v>
      </c>
      <c r="GN239" s="59">
        <f t="shared" si="1899"/>
        <v>0</v>
      </c>
      <c r="GO239" s="27"/>
      <c r="GP239" s="58">
        <f t="shared" ref="GP239:GQ239" si="1900">SUM(GP227:GP238)</f>
        <v>0</v>
      </c>
      <c r="GQ239" s="59">
        <f t="shared" si="1900"/>
        <v>0</v>
      </c>
      <c r="GR239" s="27"/>
      <c r="GS239" s="58">
        <f t="shared" ref="GS239:GT239" si="1901">SUM(GS227:GS238)</f>
        <v>0</v>
      </c>
      <c r="GT239" s="59">
        <f t="shared" si="1901"/>
        <v>0</v>
      </c>
      <c r="GU239" s="27"/>
      <c r="GV239" s="58">
        <f t="shared" ref="GV239:GW239" si="1902">SUM(GV227:GV238)</f>
        <v>2E-3</v>
      </c>
      <c r="GW239" s="59">
        <f t="shared" si="1902"/>
        <v>0.66400000000000003</v>
      </c>
      <c r="GX239" s="27"/>
      <c r="GY239" s="58">
        <f t="shared" ref="GY239:GZ239" si="1903">SUM(GY227:GY238)</f>
        <v>0</v>
      </c>
      <c r="GZ239" s="59">
        <f t="shared" si="1903"/>
        <v>0</v>
      </c>
      <c r="HA239" s="27"/>
      <c r="HB239" s="58">
        <f t="shared" ref="HB239:HC239" si="1904">SUM(HB227:HB238)</f>
        <v>0</v>
      </c>
      <c r="HC239" s="59">
        <f t="shared" si="1904"/>
        <v>0</v>
      </c>
      <c r="HD239" s="27"/>
      <c r="HE239" s="58">
        <f t="shared" ref="HE239:HF239" si="1905">SUM(HE227:HE238)</f>
        <v>0</v>
      </c>
      <c r="HF239" s="59">
        <f t="shared" si="1905"/>
        <v>0</v>
      </c>
      <c r="HG239" s="27"/>
      <c r="HH239" s="58">
        <f t="shared" ref="HH239:HI239" si="1906">SUM(HH227:HH238)</f>
        <v>0.06</v>
      </c>
      <c r="HI239" s="59">
        <f t="shared" si="1906"/>
        <v>9.6129999999999995</v>
      </c>
      <c r="HJ239" s="27"/>
      <c r="HK239" s="58">
        <f t="shared" ref="HK239:HL239" si="1907">SUM(HK227:HK238)</f>
        <v>30.4</v>
      </c>
      <c r="HL239" s="59">
        <f t="shared" si="1907"/>
        <v>917.56399999999996</v>
      </c>
      <c r="HM239" s="27"/>
      <c r="HN239" s="58">
        <f t="shared" ref="HN239:HO239" si="1908">SUM(HN227:HN238)</f>
        <v>0</v>
      </c>
      <c r="HO239" s="59">
        <f t="shared" si="1908"/>
        <v>0</v>
      </c>
      <c r="HP239" s="27"/>
      <c r="HQ239" s="58">
        <f t="shared" ref="HQ239:HR239" si="1909">SUM(HQ227:HQ238)</f>
        <v>0</v>
      </c>
      <c r="HR239" s="59">
        <f t="shared" si="1909"/>
        <v>0</v>
      </c>
      <c r="HS239" s="27"/>
      <c r="HT239" s="58">
        <f t="shared" ref="HT239:HU239" si="1910">SUM(HT227:HT238)</f>
        <v>0.15079999999999999</v>
      </c>
      <c r="HU239" s="59">
        <f t="shared" si="1910"/>
        <v>8.0289999999999999</v>
      </c>
      <c r="HV239" s="27"/>
      <c r="HW239" s="58">
        <f t="shared" ref="HW239:HX239" si="1911">SUM(HW227:HW238)</f>
        <v>0</v>
      </c>
      <c r="HX239" s="59">
        <f t="shared" si="1911"/>
        <v>0</v>
      </c>
      <c r="HY239" s="27"/>
      <c r="HZ239" s="58">
        <f t="shared" ref="HZ239:IA239" si="1912">SUM(HZ227:HZ238)</f>
        <v>1.1000000000000001E-3</v>
      </c>
      <c r="IA239" s="59">
        <f t="shared" si="1912"/>
        <v>0.01</v>
      </c>
      <c r="IB239" s="27"/>
      <c r="IC239" s="58">
        <f t="shared" ref="IC239:ID239" si="1913">SUM(IC227:IC238)</f>
        <v>0.21500000000000002</v>
      </c>
      <c r="ID239" s="59">
        <f t="shared" si="1913"/>
        <v>9.1340000000000003</v>
      </c>
      <c r="IE239" s="27"/>
      <c r="IF239" s="58">
        <f t="shared" ref="IF239:IG239" si="1914">SUM(IF227:IF238)</f>
        <v>0</v>
      </c>
      <c r="IG239" s="59">
        <f t="shared" si="1914"/>
        <v>0</v>
      </c>
      <c r="IH239" s="27"/>
      <c r="II239" s="58">
        <f t="shared" ref="II239:IJ239" si="1915">SUM(II227:II238)</f>
        <v>0.37268000000000001</v>
      </c>
      <c r="IJ239" s="59">
        <f t="shared" si="1915"/>
        <v>24.223000000000003</v>
      </c>
      <c r="IK239" s="27"/>
      <c r="IL239" s="58">
        <f t="shared" ref="IL239:IM239" si="1916">SUM(IL227:IL238)</f>
        <v>0</v>
      </c>
      <c r="IM239" s="59">
        <f t="shared" si="1916"/>
        <v>0</v>
      </c>
      <c r="IN239" s="27"/>
      <c r="IO239" s="58">
        <f t="shared" ref="IO239:IP239" si="1917">SUM(IO227:IO238)</f>
        <v>3.3849999999999998</v>
      </c>
      <c r="IP239" s="59">
        <f t="shared" si="1917"/>
        <v>63.795999999999999</v>
      </c>
      <c r="IQ239" s="27"/>
      <c r="IR239" s="58">
        <f t="shared" ref="IR239:IS239" si="1918">SUM(IR227:IR238)</f>
        <v>0</v>
      </c>
      <c r="IS239" s="59">
        <f t="shared" si="1918"/>
        <v>0</v>
      </c>
      <c r="IT239" s="27"/>
      <c r="IU239" s="58">
        <f t="shared" ref="IU239:IV239" si="1919">SUM(IU227:IU238)</f>
        <v>307.24659036903688</v>
      </c>
      <c r="IV239" s="59">
        <f t="shared" si="1919"/>
        <v>7399.4839999999995</v>
      </c>
      <c r="IW239" s="27"/>
      <c r="IX239" s="58">
        <f t="shared" ref="IX239:IY239" si="1920">SUM(IX227:IX238)</f>
        <v>89.290138761719035</v>
      </c>
      <c r="IY239" s="59">
        <f t="shared" si="1920"/>
        <v>1070.2390000000003</v>
      </c>
      <c r="IZ239" s="27"/>
      <c r="JA239" s="35">
        <f t="shared" si="1832"/>
        <v>5516.8994414220952</v>
      </c>
      <c r="JB239" s="36">
        <f t="shared" si="1833"/>
        <v>134124.65400000004</v>
      </c>
    </row>
    <row r="240" spans="1:262" ht="15" customHeight="1" x14ac:dyDescent="0.3">
      <c r="A240" s="53">
        <v>2022</v>
      </c>
      <c r="B240" s="54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1921">IF(F240=0,0,G240/F240*1000)</f>
        <v>0</v>
      </c>
      <c r="I240" s="6">
        <v>0</v>
      </c>
      <c r="J240" s="5">
        <v>0</v>
      </c>
      <c r="K240" s="8">
        <f t="shared" ref="K240:K251" si="1922">IF(I240=0,0,J240/I240*1000)</f>
        <v>0</v>
      </c>
      <c r="L240" s="6">
        <v>0</v>
      </c>
      <c r="M240" s="5">
        <v>0</v>
      </c>
      <c r="N240" s="8">
        <f t="shared" ref="N240:N251" si="1923">IF(L240=0,0,M240/L240*1000)</f>
        <v>0</v>
      </c>
      <c r="O240" s="6">
        <v>0</v>
      </c>
      <c r="P240" s="5">
        <v>0</v>
      </c>
      <c r="Q240" s="8">
        <f t="shared" ref="Q240:Q251" si="1924">IF(O240=0,0,P240/O240*1000)</f>
        <v>0</v>
      </c>
      <c r="R240" s="6">
        <v>0</v>
      </c>
      <c r="S240" s="5">
        <v>0</v>
      </c>
      <c r="T240" s="8">
        <f t="shared" ref="T240:T251" si="1925">IF(R240=0,0,S240/R240*1000)</f>
        <v>0</v>
      </c>
      <c r="U240" s="6">
        <v>0</v>
      </c>
      <c r="V240" s="5">
        <v>0</v>
      </c>
      <c r="W240" s="8">
        <f t="shared" ref="W240:W251" si="1926">IF(U240=0,0,V240/U240*1000)</f>
        <v>0</v>
      </c>
      <c r="X240" s="6">
        <v>0</v>
      </c>
      <c r="Y240" s="5">
        <v>0</v>
      </c>
      <c r="Z240" s="8">
        <f t="shared" ref="Z240:Z251" si="1927">IF(X240=0,0,Y240/X240*1000)</f>
        <v>0</v>
      </c>
      <c r="AA240" s="6">
        <v>0</v>
      </c>
      <c r="AB240" s="5">
        <v>0</v>
      </c>
      <c r="AC240" s="8">
        <f t="shared" ref="AC240:AC251" si="1928">IF(AA240=0,0,AB240/AA240*1000)</f>
        <v>0</v>
      </c>
      <c r="AD240" s="67">
        <v>78.207949999999997</v>
      </c>
      <c r="AE240" s="5">
        <v>2323.3580000000002</v>
      </c>
      <c r="AF240" s="8">
        <f t="shared" ref="AF240:AF251" si="1929">IF(AD240=0,0,AE240/AD240*1000)</f>
        <v>29707.44022826324</v>
      </c>
      <c r="AG240" s="6">
        <v>0</v>
      </c>
      <c r="AH240" s="5">
        <v>0</v>
      </c>
      <c r="AI240" s="8">
        <f t="shared" ref="AI240:AI251" si="1930">IF(AG240=0,0,AH240/AG240*1000)</f>
        <v>0</v>
      </c>
      <c r="AJ240" s="6">
        <v>0</v>
      </c>
      <c r="AK240" s="5">
        <v>0</v>
      </c>
      <c r="AL240" s="8">
        <f t="shared" ref="AL240:AL251" si="1931">IF(AJ240=0,0,AK240/AJ240*1000)</f>
        <v>0</v>
      </c>
      <c r="AM240" s="6">
        <v>0</v>
      </c>
      <c r="AN240" s="5">
        <v>0</v>
      </c>
      <c r="AO240" s="8">
        <f t="shared" ref="AO240:AO251" si="1932">IF(AM240=0,0,AN240/AM240*1000)</f>
        <v>0</v>
      </c>
      <c r="AP240" s="6">
        <v>0</v>
      </c>
      <c r="AQ240" s="5">
        <v>0</v>
      </c>
      <c r="AR240" s="8">
        <f t="shared" ref="AR240:AR251" si="1933">IF(AP240=0,0,AQ240/AP240*1000)</f>
        <v>0</v>
      </c>
      <c r="AS240" s="6">
        <v>0</v>
      </c>
      <c r="AT240" s="5">
        <v>0</v>
      </c>
      <c r="AU240" s="8">
        <f t="shared" ref="AU240:AU251" si="1934">IF(AS240=0,0,AT240/AS240*1000)</f>
        <v>0</v>
      </c>
      <c r="AV240" s="6">
        <v>0</v>
      </c>
      <c r="AW240" s="5">
        <v>0</v>
      </c>
      <c r="AX240" s="8">
        <f t="shared" ref="AX240:AX251" si="1935">IF(AV240=0,0,AW240/AV240*1000)</f>
        <v>0</v>
      </c>
      <c r="AY240" s="6">
        <v>0</v>
      </c>
      <c r="AZ240" s="5">
        <v>0</v>
      </c>
      <c r="BA240" s="8">
        <f t="shared" ref="BA240:BA251" si="1936">IF(AY240=0,0,AZ240/AY240*1000)</f>
        <v>0</v>
      </c>
      <c r="BB240" s="6">
        <v>0</v>
      </c>
      <c r="BC240" s="5">
        <v>0</v>
      </c>
      <c r="BD240" s="8">
        <f t="shared" ref="BD240:BD251" si="1937">IF(BB240=0,0,BC240/BB240*1000)</f>
        <v>0</v>
      </c>
      <c r="BE240" s="6">
        <v>0</v>
      </c>
      <c r="BF240" s="5">
        <v>0</v>
      </c>
      <c r="BG240" s="8">
        <f t="shared" ref="BG240:BG251" si="1938">IF(BE240=0,0,BF240/BE240*1000)</f>
        <v>0</v>
      </c>
      <c r="BH240" s="6">
        <v>0</v>
      </c>
      <c r="BI240" s="5">
        <v>0</v>
      </c>
      <c r="BJ240" s="8">
        <f t="shared" ref="BJ240:BJ251" si="1939">IF(BH240=0,0,BI240/BH240*1000)</f>
        <v>0</v>
      </c>
      <c r="BK240" s="6">
        <v>0</v>
      </c>
      <c r="BL240" s="5">
        <v>0</v>
      </c>
      <c r="BM240" s="8">
        <f t="shared" ref="BM240:BM251" si="1940">IF(BK240=0,0,BL240/BK240*1000)</f>
        <v>0</v>
      </c>
      <c r="BN240" s="6">
        <v>0</v>
      </c>
      <c r="BO240" s="5">
        <v>0</v>
      </c>
      <c r="BP240" s="8">
        <f t="shared" ref="BP240:BP251" si="1941">IF(BN240=0,0,BO240/BN240*1000)</f>
        <v>0</v>
      </c>
      <c r="BQ240" s="6">
        <v>0</v>
      </c>
      <c r="BR240" s="5">
        <v>0</v>
      </c>
      <c r="BS240" s="8">
        <f t="shared" ref="BS240:BS251" si="1942">IF(BQ240=0,0,BR240/BQ240*1000)</f>
        <v>0</v>
      </c>
      <c r="BT240" s="67">
        <v>0.37107999999999997</v>
      </c>
      <c r="BU240" s="5">
        <v>12.651999999999999</v>
      </c>
      <c r="BV240" s="8">
        <f t="shared" ref="BV240:BV251" si="1943">IF(BT240=0,0,BU240/BT240*1000)</f>
        <v>34095.073838525386</v>
      </c>
      <c r="BW240" s="6">
        <v>0</v>
      </c>
      <c r="BX240" s="5">
        <v>0</v>
      </c>
      <c r="BY240" s="8">
        <f t="shared" ref="BY240:BY251" si="1944">IF(BW240=0,0,BX240/BW240*1000)</f>
        <v>0</v>
      </c>
      <c r="BZ240" s="6">
        <v>0</v>
      </c>
      <c r="CA240" s="5">
        <v>0</v>
      </c>
      <c r="CB240" s="8">
        <f t="shared" ref="CB240:CB251" si="1945">IF(BZ240=0,0,CA240/BZ240*1000)</f>
        <v>0</v>
      </c>
      <c r="CC240" s="6">
        <v>0</v>
      </c>
      <c r="CD240" s="5">
        <v>0</v>
      </c>
      <c r="CE240" s="8">
        <f t="shared" ref="CE240:CE251" si="1946">IF(CC240=0,0,CD240/CC240*1000)</f>
        <v>0</v>
      </c>
      <c r="CF240" s="6">
        <v>0</v>
      </c>
      <c r="CG240" s="5">
        <v>0</v>
      </c>
      <c r="CH240" s="8">
        <f t="shared" ref="CH240:CH251" si="1947">IF(CF240=0,0,CG240/CF240*1000)</f>
        <v>0</v>
      </c>
      <c r="CI240" s="6">
        <v>0</v>
      </c>
      <c r="CJ240" s="5">
        <v>0</v>
      </c>
      <c r="CK240" s="8">
        <f t="shared" ref="CK240:CK251" si="1948">IF(CI240=0,0,CJ240/CI240*1000)</f>
        <v>0</v>
      </c>
      <c r="CL240" s="6">
        <v>0</v>
      </c>
      <c r="CM240" s="5">
        <v>0</v>
      </c>
      <c r="CN240" s="8">
        <f t="shared" ref="CN240:CN251" si="1949">IF(CL240=0,0,CM240/CL240*1000)</f>
        <v>0</v>
      </c>
      <c r="CO240" s="67">
        <v>2.4E-2</v>
      </c>
      <c r="CP240" s="5">
        <v>0.65500000000000003</v>
      </c>
      <c r="CQ240" s="8">
        <f t="shared" ref="CQ240:CQ251" si="1950">IF(CO240=0,0,CP240/CO240*1000)</f>
        <v>27291.666666666668</v>
      </c>
      <c r="CR240" s="6">
        <v>0</v>
      </c>
      <c r="CS240" s="5">
        <v>0</v>
      </c>
      <c r="CT240" s="8">
        <f t="shared" ref="CT240:CT251" si="1951">IF(CR240=0,0,CS240/CR240*1000)</f>
        <v>0</v>
      </c>
      <c r="CU240" s="6">
        <v>0</v>
      </c>
      <c r="CV240" s="5">
        <v>0</v>
      </c>
      <c r="CW240" s="8">
        <f t="shared" ref="CW240:CW251" si="1952">IF(CU240=0,0,CV240/CU240*1000)</f>
        <v>0</v>
      </c>
      <c r="CX240" s="6">
        <v>0</v>
      </c>
      <c r="CY240" s="5">
        <v>0</v>
      </c>
      <c r="CZ240" s="8">
        <f t="shared" ref="CZ240:CZ251" si="1953">IF(CX240=0,0,CY240/CX240*1000)</f>
        <v>0</v>
      </c>
      <c r="DA240" s="6">
        <v>0</v>
      </c>
      <c r="DB240" s="5">
        <v>0</v>
      </c>
      <c r="DC240" s="8">
        <f t="shared" ref="DC240:DC251" si="1954">IF(DA240=0,0,DB240/DA240*1000)</f>
        <v>0</v>
      </c>
      <c r="DD240" s="6">
        <v>0</v>
      </c>
      <c r="DE240" s="5">
        <v>0</v>
      </c>
      <c r="DF240" s="8">
        <f t="shared" ref="DF240:DF251" si="1955">IF(DD240=0,0,DE240/DD240*1000)</f>
        <v>0</v>
      </c>
      <c r="DG240" s="6">
        <v>0</v>
      </c>
      <c r="DH240" s="5">
        <v>0</v>
      </c>
      <c r="DI240" s="8">
        <f t="shared" ref="DI240:DI251" si="1956">IF(DG240=0,0,DH240/DG240*1000)</f>
        <v>0</v>
      </c>
      <c r="DJ240" s="6">
        <v>0</v>
      </c>
      <c r="DK240" s="5">
        <v>0</v>
      </c>
      <c r="DL240" s="8">
        <f t="shared" ref="DL240:DL251" si="1957">IF(DJ240=0,0,DK240/DJ240*1000)</f>
        <v>0</v>
      </c>
      <c r="DM240" s="6">
        <v>0</v>
      </c>
      <c r="DN240" s="5">
        <v>0</v>
      </c>
      <c r="DO240" s="8">
        <f t="shared" ref="DO240:DO251" si="1958">IF(DM240=0,0,DN240/DM240*1000)</f>
        <v>0</v>
      </c>
      <c r="DP240" s="6">
        <v>0</v>
      </c>
      <c r="DQ240" s="5">
        <v>0</v>
      </c>
      <c r="DR240" s="8">
        <f t="shared" ref="DR240:DR251" si="1959">IF(DP240=0,0,DQ240/DP240*1000)</f>
        <v>0</v>
      </c>
      <c r="DS240" s="6">
        <v>0</v>
      </c>
      <c r="DT240" s="5">
        <v>0</v>
      </c>
      <c r="DU240" s="8">
        <f t="shared" ref="DU240:DU251" si="1960">IF(DS240=0,0,DT240/DS240*1000)</f>
        <v>0</v>
      </c>
      <c r="DV240" s="6">
        <v>0</v>
      </c>
      <c r="DW240" s="5">
        <v>0</v>
      </c>
      <c r="DX240" s="8">
        <f t="shared" ref="DX240:DX251" si="1961">IF(DV240=0,0,DW240/DV240*1000)</f>
        <v>0</v>
      </c>
      <c r="DY240" s="67">
        <v>6.8016000000000005</v>
      </c>
      <c r="DZ240" s="5">
        <v>208.608</v>
      </c>
      <c r="EA240" s="8">
        <f t="shared" ref="EA240:EA251" si="1962">IF(DY240=0,0,DZ240/DY240*1000)</f>
        <v>30670.430486944249</v>
      </c>
      <c r="EB240" s="6">
        <v>0</v>
      </c>
      <c r="EC240" s="5">
        <v>0</v>
      </c>
      <c r="ED240" s="8">
        <f t="shared" ref="ED240:ED251" si="1963">IF(EB240=0,0,EC240/EB240*1000)</f>
        <v>0</v>
      </c>
      <c r="EE240" s="67">
        <v>5.8000000000000003E-2</v>
      </c>
      <c r="EF240" s="5">
        <v>2.7519999999999998</v>
      </c>
      <c r="EG240" s="8">
        <f t="shared" ref="EG240:EG251" si="1964">IF(EE240=0,0,EF240/EE240*1000)</f>
        <v>47448.275862068964</v>
      </c>
      <c r="EH240" s="6">
        <v>0</v>
      </c>
      <c r="EI240" s="5">
        <v>0</v>
      </c>
      <c r="EJ240" s="8">
        <f t="shared" ref="EJ240:EJ251" si="1965">IF(EH240=0,0,EI240/EH240*1000)</f>
        <v>0</v>
      </c>
      <c r="EK240" s="6">
        <v>0</v>
      </c>
      <c r="EL240" s="5">
        <v>0</v>
      </c>
      <c r="EM240" s="8">
        <f t="shared" ref="EM240:EM251" si="1966">IF(EK240=0,0,EL240/EK240*1000)</f>
        <v>0</v>
      </c>
      <c r="EN240" s="6">
        <v>0</v>
      </c>
      <c r="EO240" s="5">
        <v>0</v>
      </c>
      <c r="EP240" s="8">
        <f t="shared" ref="EP240:EP251" si="1967">IF(EN240=0,0,EO240/EN240*1000)</f>
        <v>0</v>
      </c>
      <c r="EQ240" s="6">
        <v>0</v>
      </c>
      <c r="ER240" s="5">
        <v>0</v>
      </c>
      <c r="ES240" s="8">
        <f t="shared" ref="ES240:ES251" si="1968">IF(EQ240=0,0,ER240/EQ240*1000)</f>
        <v>0</v>
      </c>
      <c r="ET240" s="67">
        <v>0.14399999999999999</v>
      </c>
      <c r="EU240" s="5">
        <v>3.3679999999999999</v>
      </c>
      <c r="EV240" s="8">
        <f t="shared" ref="EV240:EV251" si="1969">IF(ET240=0,0,EU240/ET240*1000)</f>
        <v>23388.888888888891</v>
      </c>
      <c r="EW240" s="6">
        <v>0</v>
      </c>
      <c r="EX240" s="5">
        <v>0</v>
      </c>
      <c r="EY240" s="8">
        <f t="shared" ref="EY240:EY251" si="1970">IF(EW240=0,0,EX240/EW240*1000)</f>
        <v>0</v>
      </c>
      <c r="EZ240" s="67">
        <v>35.158999999999999</v>
      </c>
      <c r="FA240" s="5">
        <v>1075.575</v>
      </c>
      <c r="FB240" s="8">
        <f t="shared" ref="FB240:FB251" si="1971">IF(EZ240=0,0,FA240/EZ240*1000)</f>
        <v>30591.740379419211</v>
      </c>
      <c r="FC240" s="67">
        <v>53.090290000000003</v>
      </c>
      <c r="FD240" s="5">
        <v>1541.0940000000001</v>
      </c>
      <c r="FE240" s="8">
        <f t="shared" ref="FE240:FE251" si="1972">IF(FC240=0,0,FD240/FC240*1000)</f>
        <v>29027.79397136463</v>
      </c>
      <c r="FF240" s="6">
        <v>0</v>
      </c>
      <c r="FG240" s="5">
        <v>0</v>
      </c>
      <c r="FH240" s="8">
        <f t="shared" ref="FH240:FH251" si="1973">IF(FF240=0,0,FG240/FF240*1000)</f>
        <v>0</v>
      </c>
      <c r="FI240" s="67">
        <v>0.21199999999999999</v>
      </c>
      <c r="FJ240" s="5">
        <v>6.181</v>
      </c>
      <c r="FK240" s="8">
        <f t="shared" ref="FK240:FK251" si="1974">IF(FI240=0,0,FJ240/FI240*1000)</f>
        <v>29155.66037735849</v>
      </c>
      <c r="FL240" s="6">
        <v>0</v>
      </c>
      <c r="FM240" s="5">
        <v>0</v>
      </c>
      <c r="FN240" s="8">
        <f t="shared" ref="FN240:FN251" si="1975">IF(FL240=0,0,FM240/FL240*1000)</f>
        <v>0</v>
      </c>
      <c r="FO240" s="6">
        <v>0</v>
      </c>
      <c r="FP240" s="5">
        <v>0</v>
      </c>
      <c r="FQ240" s="8">
        <f t="shared" ref="FQ240:FQ251" si="1976">IF(FO240=0,0,FP240/FO240*1000)</f>
        <v>0</v>
      </c>
      <c r="FR240" s="6">
        <v>0</v>
      </c>
      <c r="FS240" s="5">
        <v>0</v>
      </c>
      <c r="FT240" s="8">
        <f t="shared" ref="FT240:FT251" si="1977">IF(FR240=0,0,FS240/FR240*1000)</f>
        <v>0</v>
      </c>
      <c r="FU240" s="6">
        <v>0</v>
      </c>
      <c r="FV240" s="5">
        <v>0</v>
      </c>
      <c r="FW240" s="8">
        <f t="shared" ref="FW240:FW251" si="1978">IF(FU240=0,0,FV240/FU240*1000)</f>
        <v>0</v>
      </c>
      <c r="FX240" s="6">
        <v>0</v>
      </c>
      <c r="FY240" s="5">
        <v>0</v>
      </c>
      <c r="FZ240" s="8">
        <f t="shared" ref="FZ240:FZ251" si="1979">IF(FX240=0,0,FY240/FX240*1000)</f>
        <v>0</v>
      </c>
      <c r="GA240" s="6">
        <v>0</v>
      </c>
      <c r="GB240" s="5">
        <v>0</v>
      </c>
      <c r="GC240" s="8">
        <f t="shared" ref="GC240:GC251" si="1980">IF(GA240=0,0,GB240/GA240*1000)</f>
        <v>0</v>
      </c>
      <c r="GD240" s="6">
        <v>0</v>
      </c>
      <c r="GE240" s="5">
        <v>0</v>
      </c>
      <c r="GF240" s="8">
        <f t="shared" ref="GF240:GF251" si="1981">IF(GD240=0,0,GE240/GD240*1000)</f>
        <v>0</v>
      </c>
      <c r="GG240" s="6">
        <v>0</v>
      </c>
      <c r="GH240" s="5">
        <v>0</v>
      </c>
      <c r="GI240" s="8">
        <f t="shared" ref="GI240:GI251" si="1982">IF(GG240=0,0,GH240/GG240*1000)</f>
        <v>0</v>
      </c>
      <c r="GJ240" s="6">
        <v>0</v>
      </c>
      <c r="GK240" s="5">
        <v>0</v>
      </c>
      <c r="GL240" s="8">
        <f t="shared" ref="GL240:GL251" si="1983">IF(GJ240=0,0,GK240/GJ240*1000)</f>
        <v>0</v>
      </c>
      <c r="GM240" s="6">
        <v>0</v>
      </c>
      <c r="GN240" s="5">
        <v>0</v>
      </c>
      <c r="GO240" s="8">
        <f t="shared" ref="GO240:GO251" si="1984">IF(GM240=0,0,GN240/GM240*1000)</f>
        <v>0</v>
      </c>
      <c r="GP240" s="6">
        <v>0</v>
      </c>
      <c r="GQ240" s="5">
        <v>0</v>
      </c>
      <c r="GR240" s="8">
        <f t="shared" ref="GR240:GR251" si="1985">IF(GP240=0,0,GQ240/GP240*1000)</f>
        <v>0</v>
      </c>
      <c r="GS240" s="6">
        <v>0</v>
      </c>
      <c r="GT240" s="5">
        <v>0</v>
      </c>
      <c r="GU240" s="8">
        <f t="shared" ref="GU240:GU251" si="1986">IF(GS240=0,0,GT240/GS240*1000)</f>
        <v>0</v>
      </c>
      <c r="GV240" s="6">
        <v>0</v>
      </c>
      <c r="GW240" s="5">
        <v>0</v>
      </c>
      <c r="GX240" s="8">
        <f t="shared" ref="GX240:GX251" si="1987">IF(GV240=0,0,GW240/GV240*1000)</f>
        <v>0</v>
      </c>
      <c r="GY240" s="6">
        <v>0</v>
      </c>
      <c r="GZ240" s="5">
        <v>0</v>
      </c>
      <c r="HA240" s="8">
        <f t="shared" ref="HA240:HA251" si="1988">IF(GY240=0,0,GZ240/GY240*1000)</f>
        <v>0</v>
      </c>
      <c r="HB240" s="6">
        <v>0</v>
      </c>
      <c r="HC240" s="5">
        <v>0</v>
      </c>
      <c r="HD240" s="8">
        <f t="shared" ref="HD240:HD251" si="1989">IF(HB240=0,0,HC240/HB240*1000)</f>
        <v>0</v>
      </c>
      <c r="HE240" s="6">
        <v>0</v>
      </c>
      <c r="HF240" s="5">
        <v>0</v>
      </c>
      <c r="HG240" s="8">
        <f t="shared" ref="HG240:HG251" si="1990">IF(HE240=0,0,HF240/HE240*1000)</f>
        <v>0</v>
      </c>
      <c r="HH240" s="6">
        <v>0</v>
      </c>
      <c r="HI240" s="5">
        <v>0</v>
      </c>
      <c r="HJ240" s="8">
        <f t="shared" ref="HJ240:HJ251" si="1991">IF(HH240=0,0,HI240/HH240*1000)</f>
        <v>0</v>
      </c>
      <c r="HK240" s="6">
        <v>0</v>
      </c>
      <c r="HL240" s="5">
        <v>0</v>
      </c>
      <c r="HM240" s="8">
        <f t="shared" ref="HM240:HM251" si="1992">IF(HK240=0,0,HL240/HK240*1000)</f>
        <v>0</v>
      </c>
      <c r="HN240" s="6">
        <v>0</v>
      </c>
      <c r="HO240" s="5">
        <v>0</v>
      </c>
      <c r="HP240" s="8">
        <f t="shared" ref="HP240:HP251" si="1993">IF(HN240=0,0,HO240/HN240*1000)</f>
        <v>0</v>
      </c>
      <c r="HQ240" s="6">
        <v>0</v>
      </c>
      <c r="HR240" s="5">
        <v>0</v>
      </c>
      <c r="HS240" s="8">
        <f t="shared" ref="HS240:HS251" si="1994">IF(HQ240=0,0,HR240/HQ240*1000)</f>
        <v>0</v>
      </c>
      <c r="HT240" s="67">
        <v>8.9999999999999993E-3</v>
      </c>
      <c r="HU240" s="5">
        <v>0.27200000000000002</v>
      </c>
      <c r="HV240" s="8">
        <f t="shared" ref="HV240:HV251" si="1995">IF(HT240=0,0,HU240/HT240*1000)</f>
        <v>30222.222222222226</v>
      </c>
      <c r="HW240" s="6">
        <v>0</v>
      </c>
      <c r="HX240" s="5">
        <v>0</v>
      </c>
      <c r="HY240" s="8">
        <f t="shared" ref="HY240:HY251" si="1996">IF(HW240=0,0,HX240/HW240*1000)</f>
        <v>0</v>
      </c>
      <c r="HZ240" s="6">
        <v>0</v>
      </c>
      <c r="IA240" s="5">
        <v>0</v>
      </c>
      <c r="IB240" s="8">
        <f t="shared" ref="IB240:IB251" si="1997">IF(HZ240=0,0,IA240/HZ240*1000)</f>
        <v>0</v>
      </c>
      <c r="IC240" s="6">
        <v>0</v>
      </c>
      <c r="ID240" s="5">
        <v>0</v>
      </c>
      <c r="IE240" s="8">
        <f t="shared" ref="IE240:IE251" si="1998">IF(IC240=0,0,ID240/IC240*1000)</f>
        <v>0</v>
      </c>
      <c r="IF240" s="6">
        <v>0</v>
      </c>
      <c r="IG240" s="5">
        <v>0</v>
      </c>
      <c r="IH240" s="8">
        <f t="shared" ref="IH240:IH251" si="1999">IF(IF240=0,0,IG240/IF240*1000)</f>
        <v>0</v>
      </c>
      <c r="II240" s="6">
        <v>0</v>
      </c>
      <c r="IJ240" s="5">
        <v>0</v>
      </c>
      <c r="IK240" s="8">
        <f t="shared" ref="IK240:IK251" si="2000">IF(II240=0,0,IJ240/II240*1000)</f>
        <v>0</v>
      </c>
      <c r="IL240" s="6">
        <v>0</v>
      </c>
      <c r="IM240" s="5">
        <v>0</v>
      </c>
      <c r="IN240" s="8">
        <f t="shared" ref="IN240:IN251" si="2001">IF(IL240=0,0,IM240/IL240*1000)</f>
        <v>0</v>
      </c>
      <c r="IO240" s="6">
        <v>0</v>
      </c>
      <c r="IP240" s="5">
        <v>0</v>
      </c>
      <c r="IQ240" s="8">
        <f t="shared" ref="IQ240:IQ251" si="2002">IF(IO240=0,0,IP240/IO240*1000)</f>
        <v>0</v>
      </c>
      <c r="IR240" s="6">
        <v>0</v>
      </c>
      <c r="IS240" s="5">
        <v>0</v>
      </c>
      <c r="IT240" s="8">
        <f t="shared" ref="IT240:IT251" si="2003">IF(IR240=0,0,IS240/IR240*1000)</f>
        <v>0</v>
      </c>
      <c r="IU240" s="67">
        <v>3.52034</v>
      </c>
      <c r="IV240" s="5">
        <v>858.35299999999995</v>
      </c>
      <c r="IW240" s="8">
        <f t="shared" ref="IW240:IW251" si="2004">IF(IU240=0,0,IV240/IU240*1000)</f>
        <v>243826.73264514221</v>
      </c>
      <c r="IX240" s="6">
        <v>0</v>
      </c>
      <c r="IY240" s="5">
        <v>0</v>
      </c>
      <c r="IZ240" s="8">
        <f t="shared" ref="IZ240:IZ251" si="2005">IF(IX240=0,0,IY240/IX240*1000)</f>
        <v>0</v>
      </c>
      <c r="JA240" s="6">
        <f>SUMIF($C$5:$IZ$5,"Ton",C240:IZ240)</f>
        <v>177.59726000000001</v>
      </c>
      <c r="JB240" s="8">
        <f>SUMIF($C$5:$IZ$5,"F*",C240:IZ240)</f>
        <v>6032.8680000000004</v>
      </c>
    </row>
    <row r="241" spans="1:262" ht="15" customHeight="1" x14ac:dyDescent="0.3">
      <c r="A241" s="53">
        <v>2022</v>
      </c>
      <c r="B241" s="54" t="s">
        <v>3</v>
      </c>
      <c r="C241" s="6">
        <v>0</v>
      </c>
      <c r="D241" s="5">
        <v>0</v>
      </c>
      <c r="E241" s="8">
        <f t="shared" ref="E241:E242" si="2006">IF(C241=0,0,D241/C241*1000)</f>
        <v>0</v>
      </c>
      <c r="F241" s="67">
        <v>11.52</v>
      </c>
      <c r="G241" s="5">
        <v>287.71199999999999</v>
      </c>
      <c r="H241" s="8">
        <f t="shared" si="1921"/>
        <v>24975</v>
      </c>
      <c r="I241" s="6">
        <v>0</v>
      </c>
      <c r="J241" s="5">
        <v>0</v>
      </c>
      <c r="K241" s="8">
        <f t="shared" si="1922"/>
        <v>0</v>
      </c>
      <c r="L241" s="6">
        <v>0</v>
      </c>
      <c r="M241" s="5">
        <v>0</v>
      </c>
      <c r="N241" s="8">
        <f t="shared" si="1923"/>
        <v>0</v>
      </c>
      <c r="O241" s="6">
        <v>0</v>
      </c>
      <c r="P241" s="5">
        <v>0</v>
      </c>
      <c r="Q241" s="8">
        <f t="shared" si="1924"/>
        <v>0</v>
      </c>
      <c r="R241" s="6">
        <v>0</v>
      </c>
      <c r="S241" s="5">
        <v>0</v>
      </c>
      <c r="T241" s="8">
        <f t="shared" si="1925"/>
        <v>0</v>
      </c>
      <c r="U241" s="6">
        <v>0</v>
      </c>
      <c r="V241" s="5">
        <v>0</v>
      </c>
      <c r="W241" s="8">
        <f t="shared" si="1926"/>
        <v>0</v>
      </c>
      <c r="X241" s="6">
        <v>0</v>
      </c>
      <c r="Y241" s="5">
        <v>0</v>
      </c>
      <c r="Z241" s="8">
        <f t="shared" si="1927"/>
        <v>0</v>
      </c>
      <c r="AA241" s="6">
        <v>0</v>
      </c>
      <c r="AB241" s="5">
        <v>0</v>
      </c>
      <c r="AC241" s="8">
        <f t="shared" si="1928"/>
        <v>0</v>
      </c>
      <c r="AD241" s="67">
        <v>48.692039999999999</v>
      </c>
      <c r="AE241" s="5">
        <v>1468.296</v>
      </c>
      <c r="AF241" s="8">
        <f t="shared" si="1929"/>
        <v>30154.743978687278</v>
      </c>
      <c r="AG241" s="6">
        <v>0</v>
      </c>
      <c r="AH241" s="5">
        <v>0</v>
      </c>
      <c r="AI241" s="8">
        <f t="shared" si="1930"/>
        <v>0</v>
      </c>
      <c r="AJ241" s="6">
        <v>0</v>
      </c>
      <c r="AK241" s="5">
        <v>0</v>
      </c>
      <c r="AL241" s="8">
        <f t="shared" si="1931"/>
        <v>0</v>
      </c>
      <c r="AM241" s="6">
        <v>0</v>
      </c>
      <c r="AN241" s="5">
        <v>0</v>
      </c>
      <c r="AO241" s="8">
        <f t="shared" si="1932"/>
        <v>0</v>
      </c>
      <c r="AP241" s="6">
        <v>0</v>
      </c>
      <c r="AQ241" s="5">
        <v>0</v>
      </c>
      <c r="AR241" s="8">
        <f t="shared" si="1933"/>
        <v>0</v>
      </c>
      <c r="AS241" s="6">
        <v>0</v>
      </c>
      <c r="AT241" s="5">
        <v>0</v>
      </c>
      <c r="AU241" s="8">
        <f t="shared" si="1934"/>
        <v>0</v>
      </c>
      <c r="AV241" s="6">
        <v>0</v>
      </c>
      <c r="AW241" s="5">
        <v>0</v>
      </c>
      <c r="AX241" s="8">
        <f t="shared" si="1935"/>
        <v>0</v>
      </c>
      <c r="AY241" s="6">
        <v>0</v>
      </c>
      <c r="AZ241" s="5">
        <v>0</v>
      </c>
      <c r="BA241" s="8">
        <f t="shared" si="1936"/>
        <v>0</v>
      </c>
      <c r="BB241" s="6">
        <v>0</v>
      </c>
      <c r="BC241" s="5">
        <v>0</v>
      </c>
      <c r="BD241" s="8">
        <f t="shared" si="1937"/>
        <v>0</v>
      </c>
      <c r="BE241" s="6">
        <v>0</v>
      </c>
      <c r="BF241" s="5">
        <v>0</v>
      </c>
      <c r="BG241" s="8">
        <f t="shared" si="1938"/>
        <v>0</v>
      </c>
      <c r="BH241" s="6">
        <v>0</v>
      </c>
      <c r="BI241" s="5">
        <v>0</v>
      </c>
      <c r="BJ241" s="8">
        <f t="shared" si="1939"/>
        <v>0</v>
      </c>
      <c r="BK241" s="6">
        <v>0</v>
      </c>
      <c r="BL241" s="5">
        <v>0</v>
      </c>
      <c r="BM241" s="8">
        <f t="shared" si="1940"/>
        <v>0</v>
      </c>
      <c r="BN241" s="6">
        <v>0</v>
      </c>
      <c r="BO241" s="5">
        <v>0</v>
      </c>
      <c r="BP241" s="8">
        <f t="shared" si="1941"/>
        <v>0</v>
      </c>
      <c r="BQ241" s="6">
        <v>0</v>
      </c>
      <c r="BR241" s="5">
        <v>0</v>
      </c>
      <c r="BS241" s="8">
        <f t="shared" si="1942"/>
        <v>0</v>
      </c>
      <c r="BT241" s="67">
        <v>0.27141000000000004</v>
      </c>
      <c r="BU241" s="5">
        <v>10.226000000000001</v>
      </c>
      <c r="BV241" s="8">
        <f t="shared" si="1943"/>
        <v>37677.31476364172</v>
      </c>
      <c r="BW241" s="67">
        <v>13.613</v>
      </c>
      <c r="BX241" s="5">
        <v>502.10500000000002</v>
      </c>
      <c r="BY241" s="8">
        <f t="shared" si="1944"/>
        <v>36884.228311173145</v>
      </c>
      <c r="BZ241" s="6">
        <v>0</v>
      </c>
      <c r="CA241" s="5">
        <v>0</v>
      </c>
      <c r="CB241" s="8">
        <f t="shared" si="1945"/>
        <v>0</v>
      </c>
      <c r="CC241" s="6">
        <v>0</v>
      </c>
      <c r="CD241" s="5">
        <v>0</v>
      </c>
      <c r="CE241" s="8">
        <f t="shared" si="1946"/>
        <v>0</v>
      </c>
      <c r="CF241" s="6">
        <v>0</v>
      </c>
      <c r="CG241" s="5">
        <v>0</v>
      </c>
      <c r="CH241" s="8">
        <f t="shared" si="1947"/>
        <v>0</v>
      </c>
      <c r="CI241" s="6">
        <v>0</v>
      </c>
      <c r="CJ241" s="5">
        <v>0</v>
      </c>
      <c r="CK241" s="8">
        <f t="shared" si="1948"/>
        <v>0</v>
      </c>
      <c r="CL241" s="6">
        <v>0</v>
      </c>
      <c r="CM241" s="5">
        <v>0</v>
      </c>
      <c r="CN241" s="8">
        <f t="shared" si="1949"/>
        <v>0</v>
      </c>
      <c r="CO241" s="6">
        <v>0</v>
      </c>
      <c r="CP241" s="5">
        <v>0</v>
      </c>
      <c r="CQ241" s="8">
        <f t="shared" si="1950"/>
        <v>0</v>
      </c>
      <c r="CR241" s="6">
        <v>0</v>
      </c>
      <c r="CS241" s="5">
        <v>0</v>
      </c>
      <c r="CT241" s="8">
        <f t="shared" si="1951"/>
        <v>0</v>
      </c>
      <c r="CU241" s="6">
        <v>0</v>
      </c>
      <c r="CV241" s="5">
        <v>0</v>
      </c>
      <c r="CW241" s="8">
        <f t="shared" si="1952"/>
        <v>0</v>
      </c>
      <c r="CX241" s="6">
        <v>0</v>
      </c>
      <c r="CY241" s="5">
        <v>0</v>
      </c>
      <c r="CZ241" s="8">
        <f t="shared" si="1953"/>
        <v>0</v>
      </c>
      <c r="DA241" s="6">
        <v>0</v>
      </c>
      <c r="DB241" s="5">
        <v>0</v>
      </c>
      <c r="DC241" s="8">
        <f t="shared" si="1954"/>
        <v>0</v>
      </c>
      <c r="DD241" s="6">
        <v>0</v>
      </c>
      <c r="DE241" s="5">
        <v>0</v>
      </c>
      <c r="DF241" s="8">
        <f t="shared" si="1955"/>
        <v>0</v>
      </c>
      <c r="DG241" s="6">
        <v>0</v>
      </c>
      <c r="DH241" s="5">
        <v>0</v>
      </c>
      <c r="DI241" s="8">
        <f t="shared" si="1956"/>
        <v>0</v>
      </c>
      <c r="DJ241" s="6">
        <v>0</v>
      </c>
      <c r="DK241" s="5">
        <v>0</v>
      </c>
      <c r="DL241" s="8">
        <f t="shared" si="1957"/>
        <v>0</v>
      </c>
      <c r="DM241" s="6">
        <v>0</v>
      </c>
      <c r="DN241" s="5">
        <v>0</v>
      </c>
      <c r="DO241" s="8">
        <f t="shared" si="1958"/>
        <v>0</v>
      </c>
      <c r="DP241" s="6">
        <v>0</v>
      </c>
      <c r="DQ241" s="5">
        <v>0</v>
      </c>
      <c r="DR241" s="8">
        <f t="shared" si="1959"/>
        <v>0</v>
      </c>
      <c r="DS241" s="6">
        <v>0</v>
      </c>
      <c r="DT241" s="5">
        <v>0</v>
      </c>
      <c r="DU241" s="8">
        <f t="shared" si="1960"/>
        <v>0</v>
      </c>
      <c r="DV241" s="6">
        <v>0</v>
      </c>
      <c r="DW241" s="5">
        <v>0</v>
      </c>
      <c r="DX241" s="8">
        <f t="shared" si="1961"/>
        <v>0</v>
      </c>
      <c r="DY241" s="67">
        <v>3.7774399999999999</v>
      </c>
      <c r="DZ241" s="5">
        <v>123.776</v>
      </c>
      <c r="EA241" s="8">
        <f t="shared" si="1962"/>
        <v>32767.16506417044</v>
      </c>
      <c r="EB241" s="6">
        <v>0</v>
      </c>
      <c r="EC241" s="5">
        <v>0</v>
      </c>
      <c r="ED241" s="8">
        <f t="shared" si="1963"/>
        <v>0</v>
      </c>
      <c r="EE241" s="67">
        <v>3.7440000000000002</v>
      </c>
      <c r="EF241" s="5">
        <v>110.985</v>
      </c>
      <c r="EG241" s="8">
        <f t="shared" si="1964"/>
        <v>29643.429487179485</v>
      </c>
      <c r="EH241" s="6">
        <v>0</v>
      </c>
      <c r="EI241" s="5">
        <v>0</v>
      </c>
      <c r="EJ241" s="8">
        <f t="shared" si="1965"/>
        <v>0</v>
      </c>
      <c r="EK241" s="6">
        <v>0</v>
      </c>
      <c r="EL241" s="5">
        <v>0</v>
      </c>
      <c r="EM241" s="8">
        <f t="shared" si="1966"/>
        <v>0</v>
      </c>
      <c r="EN241" s="6">
        <v>0</v>
      </c>
      <c r="EO241" s="5">
        <v>0</v>
      </c>
      <c r="EP241" s="8">
        <f t="shared" si="1967"/>
        <v>0</v>
      </c>
      <c r="EQ241" s="6">
        <v>0</v>
      </c>
      <c r="ER241" s="5">
        <v>0</v>
      </c>
      <c r="ES241" s="8">
        <f t="shared" si="1968"/>
        <v>0</v>
      </c>
      <c r="ET241" s="6">
        <v>0</v>
      </c>
      <c r="EU241" s="5">
        <v>0</v>
      </c>
      <c r="EV241" s="8">
        <f t="shared" si="1969"/>
        <v>0</v>
      </c>
      <c r="EW241" s="6">
        <v>0</v>
      </c>
      <c r="EX241" s="5">
        <v>0</v>
      </c>
      <c r="EY241" s="8">
        <f t="shared" si="1970"/>
        <v>0</v>
      </c>
      <c r="EZ241" s="67">
        <v>25.853999999999999</v>
      </c>
      <c r="FA241" s="5">
        <v>783.69600000000003</v>
      </c>
      <c r="FB241" s="8">
        <f t="shared" si="1971"/>
        <v>30312.369459271296</v>
      </c>
      <c r="FC241" s="67">
        <v>128.09762000000001</v>
      </c>
      <c r="FD241" s="5">
        <v>3924.5120000000002</v>
      </c>
      <c r="FE241" s="8">
        <f t="shared" si="1972"/>
        <v>30636.884588488061</v>
      </c>
      <c r="FF241" s="6">
        <v>0</v>
      </c>
      <c r="FG241" s="5">
        <v>0</v>
      </c>
      <c r="FH241" s="8">
        <f t="shared" si="1973"/>
        <v>0</v>
      </c>
      <c r="FI241" s="6">
        <v>0</v>
      </c>
      <c r="FJ241" s="5">
        <v>0</v>
      </c>
      <c r="FK241" s="8">
        <f t="shared" si="1974"/>
        <v>0</v>
      </c>
      <c r="FL241" s="6">
        <v>0</v>
      </c>
      <c r="FM241" s="5">
        <v>0</v>
      </c>
      <c r="FN241" s="8">
        <f t="shared" si="1975"/>
        <v>0</v>
      </c>
      <c r="FO241" s="6">
        <v>0</v>
      </c>
      <c r="FP241" s="5">
        <v>0</v>
      </c>
      <c r="FQ241" s="8">
        <f t="shared" si="1976"/>
        <v>0</v>
      </c>
      <c r="FR241" s="6">
        <v>0</v>
      </c>
      <c r="FS241" s="5">
        <v>0</v>
      </c>
      <c r="FT241" s="8">
        <f t="shared" si="1977"/>
        <v>0</v>
      </c>
      <c r="FU241" s="6">
        <v>0</v>
      </c>
      <c r="FV241" s="5">
        <v>0</v>
      </c>
      <c r="FW241" s="8">
        <f t="shared" si="1978"/>
        <v>0</v>
      </c>
      <c r="FX241" s="6">
        <v>0</v>
      </c>
      <c r="FY241" s="5">
        <v>0</v>
      </c>
      <c r="FZ241" s="8">
        <f t="shared" si="1979"/>
        <v>0</v>
      </c>
      <c r="GA241" s="6">
        <v>0</v>
      </c>
      <c r="GB241" s="5">
        <v>0</v>
      </c>
      <c r="GC241" s="8">
        <f t="shared" si="1980"/>
        <v>0</v>
      </c>
      <c r="GD241" s="6">
        <v>0</v>
      </c>
      <c r="GE241" s="5">
        <v>0</v>
      </c>
      <c r="GF241" s="8">
        <f t="shared" si="1981"/>
        <v>0</v>
      </c>
      <c r="GG241" s="6">
        <v>0</v>
      </c>
      <c r="GH241" s="5">
        <v>0</v>
      </c>
      <c r="GI241" s="8">
        <f t="shared" si="1982"/>
        <v>0</v>
      </c>
      <c r="GJ241" s="6">
        <v>0</v>
      </c>
      <c r="GK241" s="5">
        <v>0</v>
      </c>
      <c r="GL241" s="8">
        <f t="shared" si="1983"/>
        <v>0</v>
      </c>
      <c r="GM241" s="6">
        <v>0</v>
      </c>
      <c r="GN241" s="5">
        <v>0</v>
      </c>
      <c r="GO241" s="8">
        <f t="shared" si="1984"/>
        <v>0</v>
      </c>
      <c r="GP241" s="6">
        <v>0</v>
      </c>
      <c r="GQ241" s="5">
        <v>0</v>
      </c>
      <c r="GR241" s="8">
        <f t="shared" si="1985"/>
        <v>0</v>
      </c>
      <c r="GS241" s="6">
        <v>0</v>
      </c>
      <c r="GT241" s="5">
        <v>0</v>
      </c>
      <c r="GU241" s="8">
        <f t="shared" si="1986"/>
        <v>0</v>
      </c>
      <c r="GV241" s="6">
        <v>0</v>
      </c>
      <c r="GW241" s="5">
        <v>0</v>
      </c>
      <c r="GX241" s="8">
        <f t="shared" si="1987"/>
        <v>0</v>
      </c>
      <c r="GY241" s="6">
        <v>0</v>
      </c>
      <c r="GZ241" s="5">
        <v>0</v>
      </c>
      <c r="HA241" s="8">
        <f t="shared" si="1988"/>
        <v>0</v>
      </c>
      <c r="HB241" s="6">
        <v>0</v>
      </c>
      <c r="HC241" s="5">
        <v>0</v>
      </c>
      <c r="HD241" s="8">
        <f t="shared" si="1989"/>
        <v>0</v>
      </c>
      <c r="HE241" s="6">
        <v>0</v>
      </c>
      <c r="HF241" s="5">
        <v>0</v>
      </c>
      <c r="HG241" s="8">
        <f t="shared" si="1990"/>
        <v>0</v>
      </c>
      <c r="HH241" s="6">
        <v>0</v>
      </c>
      <c r="HI241" s="5">
        <v>0</v>
      </c>
      <c r="HJ241" s="8">
        <f t="shared" si="1991"/>
        <v>0</v>
      </c>
      <c r="HK241" s="6">
        <v>0</v>
      </c>
      <c r="HL241" s="5">
        <v>0</v>
      </c>
      <c r="HM241" s="8">
        <f t="shared" si="1992"/>
        <v>0</v>
      </c>
      <c r="HN241" s="6">
        <v>0</v>
      </c>
      <c r="HO241" s="5">
        <v>0</v>
      </c>
      <c r="HP241" s="8">
        <f t="shared" si="1993"/>
        <v>0</v>
      </c>
      <c r="HQ241" s="6">
        <v>0</v>
      </c>
      <c r="HR241" s="5">
        <v>0</v>
      </c>
      <c r="HS241" s="8">
        <f t="shared" si="1994"/>
        <v>0</v>
      </c>
      <c r="HT241" s="6">
        <v>0</v>
      </c>
      <c r="HU241" s="5">
        <v>0</v>
      </c>
      <c r="HV241" s="8">
        <f t="shared" si="1995"/>
        <v>0</v>
      </c>
      <c r="HW241" s="6">
        <v>0</v>
      </c>
      <c r="HX241" s="5">
        <v>0</v>
      </c>
      <c r="HY241" s="8">
        <f t="shared" si="1996"/>
        <v>0</v>
      </c>
      <c r="HZ241" s="6">
        <v>0</v>
      </c>
      <c r="IA241" s="5">
        <v>0</v>
      </c>
      <c r="IB241" s="8">
        <f t="shared" si="1997"/>
        <v>0</v>
      </c>
      <c r="IC241" s="6">
        <v>0</v>
      </c>
      <c r="ID241" s="5">
        <v>0</v>
      </c>
      <c r="IE241" s="8">
        <f t="shared" si="1998"/>
        <v>0</v>
      </c>
      <c r="IF241" s="6">
        <v>0</v>
      </c>
      <c r="IG241" s="5">
        <v>0</v>
      </c>
      <c r="IH241" s="8">
        <f t="shared" si="1999"/>
        <v>0</v>
      </c>
      <c r="II241" s="6">
        <v>0</v>
      </c>
      <c r="IJ241" s="5">
        <v>0</v>
      </c>
      <c r="IK241" s="8">
        <f t="shared" si="2000"/>
        <v>0</v>
      </c>
      <c r="IL241" s="6">
        <v>0</v>
      </c>
      <c r="IM241" s="5">
        <v>0</v>
      </c>
      <c r="IN241" s="8">
        <f t="shared" si="2001"/>
        <v>0</v>
      </c>
      <c r="IO241" s="6">
        <v>0</v>
      </c>
      <c r="IP241" s="5">
        <v>0</v>
      </c>
      <c r="IQ241" s="8">
        <f t="shared" si="2002"/>
        <v>0</v>
      </c>
      <c r="IR241" s="6">
        <v>0</v>
      </c>
      <c r="IS241" s="5">
        <v>0</v>
      </c>
      <c r="IT241" s="8">
        <f t="shared" si="2003"/>
        <v>0</v>
      </c>
      <c r="IU241" s="67">
        <v>9.468E-2</v>
      </c>
      <c r="IV241" s="5">
        <v>5.923</v>
      </c>
      <c r="IW241" s="8">
        <f t="shared" si="2004"/>
        <v>62558.090409801436</v>
      </c>
      <c r="IX241" s="6">
        <v>0</v>
      </c>
      <c r="IY241" s="5">
        <v>0</v>
      </c>
      <c r="IZ241" s="8">
        <f t="shared" si="2005"/>
        <v>0</v>
      </c>
      <c r="JA241" s="6">
        <f t="shared" ref="JA241:JA252" si="2007">SUMIF($C$5:$IZ$5,"Ton",C241:IZ241)</f>
        <v>235.66419000000002</v>
      </c>
      <c r="JB241" s="8">
        <f t="shared" ref="JB241:JB252" si="2008">SUMIF($C$5:$IZ$5,"F*",C241:IZ241)</f>
        <v>7217.2309999999998</v>
      </c>
    </row>
    <row r="242" spans="1:262" ht="15" customHeight="1" x14ac:dyDescent="0.3">
      <c r="A242" s="53">
        <v>2022</v>
      </c>
      <c r="B242" s="54" t="s">
        <v>4</v>
      </c>
      <c r="C242" s="6">
        <v>0</v>
      </c>
      <c r="D242" s="5">
        <v>0</v>
      </c>
      <c r="E242" s="8">
        <f t="shared" si="2006"/>
        <v>0</v>
      </c>
      <c r="F242" s="6">
        <v>0</v>
      </c>
      <c r="G242" s="5">
        <v>0</v>
      </c>
      <c r="H242" s="8">
        <f t="shared" si="1921"/>
        <v>0</v>
      </c>
      <c r="I242" s="6">
        <v>0</v>
      </c>
      <c r="J242" s="5">
        <v>0</v>
      </c>
      <c r="K242" s="8">
        <f t="shared" si="1922"/>
        <v>0</v>
      </c>
      <c r="L242" s="6">
        <v>0</v>
      </c>
      <c r="M242" s="5">
        <v>0</v>
      </c>
      <c r="N242" s="8">
        <f t="shared" si="1923"/>
        <v>0</v>
      </c>
      <c r="O242" s="6">
        <v>0</v>
      </c>
      <c r="P242" s="5">
        <v>0</v>
      </c>
      <c r="Q242" s="8">
        <f t="shared" si="1924"/>
        <v>0</v>
      </c>
      <c r="R242" s="6">
        <v>0</v>
      </c>
      <c r="S242" s="5">
        <v>0</v>
      </c>
      <c r="T242" s="8">
        <f t="shared" si="1925"/>
        <v>0</v>
      </c>
      <c r="U242" s="6">
        <v>0</v>
      </c>
      <c r="V242" s="5">
        <v>0</v>
      </c>
      <c r="W242" s="8">
        <f t="shared" si="1926"/>
        <v>0</v>
      </c>
      <c r="X242" s="6">
        <v>0</v>
      </c>
      <c r="Y242" s="5">
        <v>0</v>
      </c>
      <c r="Z242" s="8">
        <f t="shared" si="1927"/>
        <v>0</v>
      </c>
      <c r="AA242" s="6">
        <v>0</v>
      </c>
      <c r="AB242" s="5">
        <v>0</v>
      </c>
      <c r="AC242" s="8">
        <f t="shared" si="1928"/>
        <v>0</v>
      </c>
      <c r="AD242" s="67">
        <v>20.181560000000001</v>
      </c>
      <c r="AE242" s="5">
        <v>702.62300000000005</v>
      </c>
      <c r="AF242" s="8">
        <f t="shared" si="1929"/>
        <v>34815.098535494777</v>
      </c>
      <c r="AG242" s="6">
        <v>0</v>
      </c>
      <c r="AH242" s="5">
        <v>0</v>
      </c>
      <c r="AI242" s="8">
        <f t="shared" si="1930"/>
        <v>0</v>
      </c>
      <c r="AJ242" s="6">
        <v>0</v>
      </c>
      <c r="AK242" s="5">
        <v>0</v>
      </c>
      <c r="AL242" s="8">
        <f t="shared" si="1931"/>
        <v>0</v>
      </c>
      <c r="AM242" s="6">
        <v>0</v>
      </c>
      <c r="AN242" s="5">
        <v>0</v>
      </c>
      <c r="AO242" s="8">
        <f t="shared" si="1932"/>
        <v>0</v>
      </c>
      <c r="AP242" s="6">
        <v>0</v>
      </c>
      <c r="AQ242" s="5">
        <v>0</v>
      </c>
      <c r="AR242" s="8">
        <f t="shared" si="1933"/>
        <v>0</v>
      </c>
      <c r="AS242" s="6">
        <v>0</v>
      </c>
      <c r="AT242" s="5">
        <v>0</v>
      </c>
      <c r="AU242" s="8">
        <f t="shared" si="1934"/>
        <v>0</v>
      </c>
      <c r="AV242" s="6">
        <v>0</v>
      </c>
      <c r="AW242" s="5">
        <v>0</v>
      </c>
      <c r="AX242" s="8">
        <f t="shared" si="1935"/>
        <v>0</v>
      </c>
      <c r="AY242" s="6">
        <v>0</v>
      </c>
      <c r="AZ242" s="5">
        <v>0</v>
      </c>
      <c r="BA242" s="8">
        <f t="shared" si="1936"/>
        <v>0</v>
      </c>
      <c r="BB242" s="6">
        <v>0</v>
      </c>
      <c r="BC242" s="5">
        <v>0</v>
      </c>
      <c r="BD242" s="8">
        <f t="shared" si="1937"/>
        <v>0</v>
      </c>
      <c r="BE242" s="6">
        <v>0</v>
      </c>
      <c r="BF242" s="5">
        <v>0</v>
      </c>
      <c r="BG242" s="8">
        <f t="shared" si="1938"/>
        <v>0</v>
      </c>
      <c r="BH242" s="6">
        <v>0</v>
      </c>
      <c r="BI242" s="5">
        <v>0</v>
      </c>
      <c r="BJ242" s="8">
        <f t="shared" si="1939"/>
        <v>0</v>
      </c>
      <c r="BK242" s="6">
        <v>0</v>
      </c>
      <c r="BL242" s="5">
        <v>0</v>
      </c>
      <c r="BM242" s="8">
        <f t="shared" si="1940"/>
        <v>0</v>
      </c>
      <c r="BN242" s="6">
        <v>0</v>
      </c>
      <c r="BO242" s="5">
        <v>0</v>
      </c>
      <c r="BP242" s="8">
        <f t="shared" si="1941"/>
        <v>0</v>
      </c>
      <c r="BQ242" s="6">
        <v>0</v>
      </c>
      <c r="BR242" s="5">
        <v>0</v>
      </c>
      <c r="BS242" s="8">
        <f t="shared" si="1942"/>
        <v>0</v>
      </c>
      <c r="BT242" s="67">
        <v>0.23668</v>
      </c>
      <c r="BU242" s="5">
        <v>9.0030000000000001</v>
      </c>
      <c r="BV242" s="8">
        <f t="shared" si="1943"/>
        <v>38038.702044955215</v>
      </c>
      <c r="BW242" s="6">
        <v>0</v>
      </c>
      <c r="BX242" s="5">
        <v>0</v>
      </c>
      <c r="BY242" s="8">
        <f t="shared" si="1944"/>
        <v>0</v>
      </c>
      <c r="BZ242" s="6">
        <v>0</v>
      </c>
      <c r="CA242" s="5">
        <v>0</v>
      </c>
      <c r="CB242" s="8">
        <f t="shared" si="1945"/>
        <v>0</v>
      </c>
      <c r="CC242" s="6">
        <v>0</v>
      </c>
      <c r="CD242" s="5">
        <v>0</v>
      </c>
      <c r="CE242" s="8">
        <f t="shared" si="1946"/>
        <v>0</v>
      </c>
      <c r="CF242" s="6">
        <v>0</v>
      </c>
      <c r="CG242" s="5">
        <v>0</v>
      </c>
      <c r="CH242" s="8">
        <f t="shared" si="1947"/>
        <v>0</v>
      </c>
      <c r="CI242" s="6">
        <v>0</v>
      </c>
      <c r="CJ242" s="5">
        <v>0</v>
      </c>
      <c r="CK242" s="8">
        <f t="shared" si="1948"/>
        <v>0</v>
      </c>
      <c r="CL242" s="6">
        <v>0</v>
      </c>
      <c r="CM242" s="5">
        <v>0</v>
      </c>
      <c r="CN242" s="8">
        <f t="shared" si="1949"/>
        <v>0</v>
      </c>
      <c r="CO242" s="6">
        <v>0</v>
      </c>
      <c r="CP242" s="5">
        <v>0</v>
      </c>
      <c r="CQ242" s="8">
        <f t="shared" si="1950"/>
        <v>0</v>
      </c>
      <c r="CR242" s="6">
        <v>0</v>
      </c>
      <c r="CS242" s="5">
        <v>0</v>
      </c>
      <c r="CT242" s="8">
        <f t="shared" si="1951"/>
        <v>0</v>
      </c>
      <c r="CU242" s="6">
        <v>0</v>
      </c>
      <c r="CV242" s="5">
        <v>0</v>
      </c>
      <c r="CW242" s="8">
        <f t="shared" si="1952"/>
        <v>0</v>
      </c>
      <c r="CX242" s="6">
        <v>0</v>
      </c>
      <c r="CY242" s="5">
        <v>0</v>
      </c>
      <c r="CZ242" s="8">
        <f t="shared" si="1953"/>
        <v>0</v>
      </c>
      <c r="DA242" s="6">
        <v>0</v>
      </c>
      <c r="DB242" s="5">
        <v>0</v>
      </c>
      <c r="DC242" s="8">
        <f t="shared" si="1954"/>
        <v>0</v>
      </c>
      <c r="DD242" s="6">
        <v>0</v>
      </c>
      <c r="DE242" s="5">
        <v>0</v>
      </c>
      <c r="DF242" s="8">
        <f t="shared" si="1955"/>
        <v>0</v>
      </c>
      <c r="DG242" s="6">
        <v>0</v>
      </c>
      <c r="DH242" s="5">
        <v>0</v>
      </c>
      <c r="DI242" s="8">
        <f t="shared" si="1956"/>
        <v>0</v>
      </c>
      <c r="DJ242" s="6">
        <v>0</v>
      </c>
      <c r="DK242" s="5">
        <v>0</v>
      </c>
      <c r="DL242" s="8">
        <f t="shared" si="1957"/>
        <v>0</v>
      </c>
      <c r="DM242" s="6">
        <v>0</v>
      </c>
      <c r="DN242" s="5">
        <v>0</v>
      </c>
      <c r="DO242" s="8">
        <f t="shared" si="1958"/>
        <v>0</v>
      </c>
      <c r="DP242" s="6">
        <v>0</v>
      </c>
      <c r="DQ242" s="5">
        <v>0</v>
      </c>
      <c r="DR242" s="8">
        <f t="shared" si="1959"/>
        <v>0</v>
      </c>
      <c r="DS242" s="6">
        <v>0</v>
      </c>
      <c r="DT242" s="5">
        <v>0</v>
      </c>
      <c r="DU242" s="8">
        <f t="shared" si="1960"/>
        <v>0</v>
      </c>
      <c r="DV242" s="6">
        <v>0</v>
      </c>
      <c r="DW242" s="5">
        <v>0</v>
      </c>
      <c r="DX242" s="8">
        <f t="shared" si="1961"/>
        <v>0</v>
      </c>
      <c r="DY242" s="67">
        <v>6.8860799999999998</v>
      </c>
      <c r="DZ242" s="5">
        <v>375.68200000000002</v>
      </c>
      <c r="EA242" s="8">
        <f t="shared" si="1962"/>
        <v>54556.728937218271</v>
      </c>
      <c r="EB242" s="6">
        <v>0</v>
      </c>
      <c r="EC242" s="5">
        <v>0</v>
      </c>
      <c r="ED242" s="8">
        <f t="shared" si="1963"/>
        <v>0</v>
      </c>
      <c r="EE242" s="67">
        <v>1.6E-2</v>
      </c>
      <c r="EF242" s="5">
        <v>2.7530000000000001</v>
      </c>
      <c r="EG242" s="8">
        <f t="shared" si="1964"/>
        <v>172062.5</v>
      </c>
      <c r="EH242" s="6">
        <v>0</v>
      </c>
      <c r="EI242" s="5">
        <v>0</v>
      </c>
      <c r="EJ242" s="8">
        <f t="shared" si="1965"/>
        <v>0</v>
      </c>
      <c r="EK242" s="6">
        <v>0</v>
      </c>
      <c r="EL242" s="5">
        <v>0</v>
      </c>
      <c r="EM242" s="8">
        <f t="shared" si="1966"/>
        <v>0</v>
      </c>
      <c r="EN242" s="6">
        <v>0</v>
      </c>
      <c r="EO242" s="5">
        <v>0</v>
      </c>
      <c r="EP242" s="8">
        <f t="shared" si="1967"/>
        <v>0</v>
      </c>
      <c r="EQ242" s="6">
        <v>0</v>
      </c>
      <c r="ER242" s="5">
        <v>0</v>
      </c>
      <c r="ES242" s="8">
        <f t="shared" si="1968"/>
        <v>0</v>
      </c>
      <c r="ET242" s="6">
        <v>0</v>
      </c>
      <c r="EU242" s="5">
        <v>0</v>
      </c>
      <c r="EV242" s="8">
        <f t="shared" si="1969"/>
        <v>0</v>
      </c>
      <c r="EW242" s="6">
        <v>0</v>
      </c>
      <c r="EX242" s="5">
        <v>0</v>
      </c>
      <c r="EY242" s="8">
        <f t="shared" si="1970"/>
        <v>0</v>
      </c>
      <c r="EZ242" s="67">
        <v>37.302999999999997</v>
      </c>
      <c r="FA242" s="5">
        <v>1199.1780000000001</v>
      </c>
      <c r="FB242" s="8">
        <f t="shared" si="1971"/>
        <v>32146.958689649629</v>
      </c>
      <c r="FC242" s="67">
        <v>99.359809999999996</v>
      </c>
      <c r="FD242" s="5">
        <v>3508.32</v>
      </c>
      <c r="FE242" s="8">
        <f t="shared" si="1972"/>
        <v>35309.246263655295</v>
      </c>
      <c r="FF242" s="6">
        <v>0</v>
      </c>
      <c r="FG242" s="5">
        <v>0</v>
      </c>
      <c r="FH242" s="8">
        <f t="shared" si="1973"/>
        <v>0</v>
      </c>
      <c r="FI242" s="6">
        <v>0</v>
      </c>
      <c r="FJ242" s="5">
        <v>0</v>
      </c>
      <c r="FK242" s="8">
        <f t="shared" si="1974"/>
        <v>0</v>
      </c>
      <c r="FL242" s="6">
        <v>0</v>
      </c>
      <c r="FM242" s="5">
        <v>0</v>
      </c>
      <c r="FN242" s="8">
        <f t="shared" si="1975"/>
        <v>0</v>
      </c>
      <c r="FO242" s="6">
        <v>0</v>
      </c>
      <c r="FP242" s="5">
        <v>0</v>
      </c>
      <c r="FQ242" s="8">
        <f t="shared" si="1976"/>
        <v>0</v>
      </c>
      <c r="FR242" s="6">
        <v>0</v>
      </c>
      <c r="FS242" s="5">
        <v>0</v>
      </c>
      <c r="FT242" s="8">
        <f t="shared" si="1977"/>
        <v>0</v>
      </c>
      <c r="FU242" s="6">
        <v>0</v>
      </c>
      <c r="FV242" s="5">
        <v>0</v>
      </c>
      <c r="FW242" s="8">
        <f t="shared" si="1978"/>
        <v>0</v>
      </c>
      <c r="FX242" s="6">
        <v>0</v>
      </c>
      <c r="FY242" s="5">
        <v>0</v>
      </c>
      <c r="FZ242" s="8">
        <f t="shared" si="1979"/>
        <v>0</v>
      </c>
      <c r="GA242" s="6">
        <v>0</v>
      </c>
      <c r="GB242" s="5">
        <v>0</v>
      </c>
      <c r="GC242" s="8">
        <f t="shared" si="1980"/>
        <v>0</v>
      </c>
      <c r="GD242" s="6">
        <v>0</v>
      </c>
      <c r="GE242" s="5">
        <v>0</v>
      </c>
      <c r="GF242" s="8">
        <f t="shared" si="1981"/>
        <v>0</v>
      </c>
      <c r="GG242" s="6">
        <v>0</v>
      </c>
      <c r="GH242" s="5">
        <v>0</v>
      </c>
      <c r="GI242" s="8">
        <f t="shared" si="1982"/>
        <v>0</v>
      </c>
      <c r="GJ242" s="6">
        <v>0</v>
      </c>
      <c r="GK242" s="5">
        <v>0</v>
      </c>
      <c r="GL242" s="8">
        <f t="shared" si="1983"/>
        <v>0</v>
      </c>
      <c r="GM242" s="6">
        <v>0</v>
      </c>
      <c r="GN242" s="5">
        <v>0</v>
      </c>
      <c r="GO242" s="8">
        <f t="shared" si="1984"/>
        <v>0</v>
      </c>
      <c r="GP242" s="6">
        <v>0</v>
      </c>
      <c r="GQ242" s="5">
        <v>0</v>
      </c>
      <c r="GR242" s="8">
        <f t="shared" si="1985"/>
        <v>0</v>
      </c>
      <c r="GS242" s="6">
        <v>0</v>
      </c>
      <c r="GT242" s="5">
        <v>0</v>
      </c>
      <c r="GU242" s="8">
        <f t="shared" si="1986"/>
        <v>0</v>
      </c>
      <c r="GV242" s="6">
        <v>0</v>
      </c>
      <c r="GW242" s="5">
        <v>0</v>
      </c>
      <c r="GX242" s="8">
        <f t="shared" si="1987"/>
        <v>0</v>
      </c>
      <c r="GY242" s="6">
        <v>0</v>
      </c>
      <c r="GZ242" s="5">
        <v>0</v>
      </c>
      <c r="HA242" s="8">
        <f t="shared" si="1988"/>
        <v>0</v>
      </c>
      <c r="HB242" s="6">
        <v>0</v>
      </c>
      <c r="HC242" s="5">
        <v>0</v>
      </c>
      <c r="HD242" s="8">
        <f t="shared" si="1989"/>
        <v>0</v>
      </c>
      <c r="HE242" s="6">
        <v>0</v>
      </c>
      <c r="HF242" s="5">
        <v>0</v>
      </c>
      <c r="HG242" s="8">
        <f t="shared" si="1990"/>
        <v>0</v>
      </c>
      <c r="HH242" s="6">
        <v>0</v>
      </c>
      <c r="HI242" s="5">
        <v>0</v>
      </c>
      <c r="HJ242" s="8">
        <f t="shared" si="1991"/>
        <v>0</v>
      </c>
      <c r="HK242" s="6">
        <v>0</v>
      </c>
      <c r="HL242" s="5">
        <v>0</v>
      </c>
      <c r="HM242" s="8">
        <f t="shared" si="1992"/>
        <v>0</v>
      </c>
      <c r="HN242" s="6">
        <v>0</v>
      </c>
      <c r="HO242" s="5">
        <v>0</v>
      </c>
      <c r="HP242" s="8">
        <f t="shared" si="1993"/>
        <v>0</v>
      </c>
      <c r="HQ242" s="6">
        <v>0</v>
      </c>
      <c r="HR242" s="5">
        <v>0</v>
      </c>
      <c r="HS242" s="8">
        <f t="shared" si="1994"/>
        <v>0</v>
      </c>
      <c r="HT242" s="67">
        <v>8.5019999999999998E-2</v>
      </c>
      <c r="HU242" s="5">
        <v>6.3840000000000003</v>
      </c>
      <c r="HV242" s="8">
        <f t="shared" si="1995"/>
        <v>75088.214537755834</v>
      </c>
      <c r="HW242" s="6">
        <v>0</v>
      </c>
      <c r="HX242" s="5">
        <v>0</v>
      </c>
      <c r="HY242" s="8">
        <f t="shared" si="1996"/>
        <v>0</v>
      </c>
      <c r="HZ242" s="6">
        <v>0</v>
      </c>
      <c r="IA242" s="5">
        <v>0</v>
      </c>
      <c r="IB242" s="8">
        <f t="shared" si="1997"/>
        <v>0</v>
      </c>
      <c r="IC242" s="6">
        <v>0</v>
      </c>
      <c r="ID242" s="5">
        <v>0</v>
      </c>
      <c r="IE242" s="8">
        <f t="shared" si="1998"/>
        <v>0</v>
      </c>
      <c r="IF242" s="6">
        <v>0</v>
      </c>
      <c r="IG242" s="5">
        <v>0</v>
      </c>
      <c r="IH242" s="8">
        <f t="shared" si="1999"/>
        <v>0</v>
      </c>
      <c r="II242" s="6">
        <v>0</v>
      </c>
      <c r="IJ242" s="5">
        <v>0</v>
      </c>
      <c r="IK242" s="8">
        <f t="shared" si="2000"/>
        <v>0</v>
      </c>
      <c r="IL242" s="6">
        <v>0</v>
      </c>
      <c r="IM242" s="5">
        <v>0</v>
      </c>
      <c r="IN242" s="8">
        <f t="shared" si="2001"/>
        <v>0</v>
      </c>
      <c r="IO242" s="67">
        <v>1.6E-2</v>
      </c>
      <c r="IP242" s="5">
        <v>4.6630000000000003</v>
      </c>
      <c r="IQ242" s="8">
        <f t="shared" si="2002"/>
        <v>291437.5</v>
      </c>
      <c r="IR242" s="6">
        <v>0</v>
      </c>
      <c r="IS242" s="5">
        <v>0</v>
      </c>
      <c r="IT242" s="8">
        <f t="shared" si="2003"/>
        <v>0</v>
      </c>
      <c r="IU242" s="67">
        <v>29.041340000000002</v>
      </c>
      <c r="IV242" s="5">
        <v>886.22299999999996</v>
      </c>
      <c r="IW242" s="8">
        <f t="shared" si="2004"/>
        <v>30515.912833223258</v>
      </c>
      <c r="IX242" s="67">
        <v>0.04</v>
      </c>
      <c r="IY242" s="5">
        <v>0.186</v>
      </c>
      <c r="IZ242" s="8">
        <f t="shared" si="2005"/>
        <v>4649.9999999999991</v>
      </c>
      <c r="JA242" s="6">
        <f t="shared" si="2007"/>
        <v>193.16548999999995</v>
      </c>
      <c r="JB242" s="8">
        <f t="shared" si="2008"/>
        <v>6695.0149999999994</v>
      </c>
    </row>
    <row r="243" spans="1:262" ht="15" customHeight="1" x14ac:dyDescent="0.3">
      <c r="A243" s="53">
        <v>2022</v>
      </c>
      <c r="B243" s="54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1921"/>
        <v>0</v>
      </c>
      <c r="I243" s="6">
        <v>0</v>
      </c>
      <c r="J243" s="5">
        <v>0</v>
      </c>
      <c r="K243" s="8">
        <f t="shared" si="1922"/>
        <v>0</v>
      </c>
      <c r="L243" s="6">
        <v>0</v>
      </c>
      <c r="M243" s="5">
        <v>0</v>
      </c>
      <c r="N243" s="8">
        <f t="shared" si="1923"/>
        <v>0</v>
      </c>
      <c r="O243" s="6">
        <v>0</v>
      </c>
      <c r="P243" s="5">
        <v>0</v>
      </c>
      <c r="Q243" s="8">
        <f t="shared" si="1924"/>
        <v>0</v>
      </c>
      <c r="R243" s="6">
        <v>0</v>
      </c>
      <c r="S243" s="5">
        <v>0</v>
      </c>
      <c r="T243" s="8">
        <f t="shared" si="1925"/>
        <v>0</v>
      </c>
      <c r="U243" s="6">
        <v>0</v>
      </c>
      <c r="V243" s="5">
        <v>0</v>
      </c>
      <c r="W243" s="8">
        <f t="shared" si="1926"/>
        <v>0</v>
      </c>
      <c r="X243" s="6">
        <v>0</v>
      </c>
      <c r="Y243" s="5">
        <v>0</v>
      </c>
      <c r="Z243" s="8">
        <f t="shared" si="1927"/>
        <v>0</v>
      </c>
      <c r="AA243" s="6">
        <v>0</v>
      </c>
      <c r="AB243" s="5">
        <v>0</v>
      </c>
      <c r="AC243" s="8">
        <f t="shared" si="1928"/>
        <v>0</v>
      </c>
      <c r="AD243" s="67">
        <v>156.94961999999998</v>
      </c>
      <c r="AE243" s="5">
        <v>5972.9989999999998</v>
      </c>
      <c r="AF243" s="8">
        <f t="shared" si="1929"/>
        <v>38056.79172717972</v>
      </c>
      <c r="AG243" s="6">
        <v>0</v>
      </c>
      <c r="AH243" s="5">
        <v>0</v>
      </c>
      <c r="AI243" s="8">
        <f t="shared" si="1930"/>
        <v>0</v>
      </c>
      <c r="AJ243" s="6">
        <v>0</v>
      </c>
      <c r="AK243" s="5">
        <v>0</v>
      </c>
      <c r="AL243" s="8">
        <f t="shared" si="1931"/>
        <v>0</v>
      </c>
      <c r="AM243" s="6">
        <v>0</v>
      </c>
      <c r="AN243" s="5">
        <v>0</v>
      </c>
      <c r="AO243" s="8">
        <f t="shared" si="1932"/>
        <v>0</v>
      </c>
      <c r="AP243" s="6">
        <v>0</v>
      </c>
      <c r="AQ243" s="5">
        <v>0</v>
      </c>
      <c r="AR243" s="8">
        <f t="shared" si="1933"/>
        <v>0</v>
      </c>
      <c r="AS243" s="6">
        <v>0</v>
      </c>
      <c r="AT243" s="5">
        <v>0</v>
      </c>
      <c r="AU243" s="8">
        <f t="shared" si="1934"/>
        <v>0</v>
      </c>
      <c r="AV243" s="6">
        <v>0</v>
      </c>
      <c r="AW243" s="5">
        <v>0</v>
      </c>
      <c r="AX243" s="8">
        <f t="shared" si="1935"/>
        <v>0</v>
      </c>
      <c r="AY243" s="6">
        <v>0</v>
      </c>
      <c r="AZ243" s="5">
        <v>0</v>
      </c>
      <c r="BA243" s="8">
        <f t="shared" si="1936"/>
        <v>0</v>
      </c>
      <c r="BB243" s="6">
        <v>0</v>
      </c>
      <c r="BC243" s="5">
        <v>0</v>
      </c>
      <c r="BD243" s="8">
        <f t="shared" si="1937"/>
        <v>0</v>
      </c>
      <c r="BE243" s="6">
        <v>0</v>
      </c>
      <c r="BF243" s="5">
        <v>0</v>
      </c>
      <c r="BG243" s="8">
        <f t="shared" si="1938"/>
        <v>0</v>
      </c>
      <c r="BH243" s="6">
        <v>0</v>
      </c>
      <c r="BI243" s="5">
        <v>0</v>
      </c>
      <c r="BJ243" s="8">
        <f t="shared" si="1939"/>
        <v>0</v>
      </c>
      <c r="BK243" s="6">
        <v>0</v>
      </c>
      <c r="BL243" s="5">
        <v>0</v>
      </c>
      <c r="BM243" s="8">
        <f t="shared" si="1940"/>
        <v>0</v>
      </c>
      <c r="BN243" s="6">
        <v>0</v>
      </c>
      <c r="BO243" s="5">
        <v>0</v>
      </c>
      <c r="BP243" s="8">
        <f t="shared" si="1941"/>
        <v>0</v>
      </c>
      <c r="BQ243" s="6">
        <v>0</v>
      </c>
      <c r="BR243" s="5">
        <v>0</v>
      </c>
      <c r="BS243" s="8">
        <f t="shared" si="1942"/>
        <v>0</v>
      </c>
      <c r="BT243" s="67">
        <v>0.58374999999999999</v>
      </c>
      <c r="BU243" s="5">
        <v>28.07</v>
      </c>
      <c r="BV243" s="8">
        <f t="shared" si="1943"/>
        <v>48085.653104925055</v>
      </c>
      <c r="BW243" s="6">
        <v>0</v>
      </c>
      <c r="BX243" s="5">
        <v>0</v>
      </c>
      <c r="BY243" s="8">
        <f t="shared" si="1944"/>
        <v>0</v>
      </c>
      <c r="BZ243" s="6">
        <v>0</v>
      </c>
      <c r="CA243" s="5">
        <v>0</v>
      </c>
      <c r="CB243" s="8">
        <f t="shared" si="1945"/>
        <v>0</v>
      </c>
      <c r="CC243" s="6">
        <v>0</v>
      </c>
      <c r="CD243" s="5">
        <v>0</v>
      </c>
      <c r="CE243" s="8">
        <f t="shared" si="1946"/>
        <v>0</v>
      </c>
      <c r="CF243" s="6">
        <v>0</v>
      </c>
      <c r="CG243" s="5">
        <v>0</v>
      </c>
      <c r="CH243" s="8">
        <f t="shared" si="1947"/>
        <v>0</v>
      </c>
      <c r="CI243" s="6">
        <v>0</v>
      </c>
      <c r="CJ243" s="5">
        <v>0</v>
      </c>
      <c r="CK243" s="8">
        <f t="shared" si="1948"/>
        <v>0</v>
      </c>
      <c r="CL243" s="6">
        <v>0</v>
      </c>
      <c r="CM243" s="5">
        <v>0</v>
      </c>
      <c r="CN243" s="8">
        <f t="shared" si="1949"/>
        <v>0</v>
      </c>
      <c r="CO243" s="6">
        <v>0</v>
      </c>
      <c r="CP243" s="5">
        <v>0</v>
      </c>
      <c r="CQ243" s="8">
        <f t="shared" si="1950"/>
        <v>0</v>
      </c>
      <c r="CR243" s="6">
        <v>0</v>
      </c>
      <c r="CS243" s="5">
        <v>0</v>
      </c>
      <c r="CT243" s="8">
        <f t="shared" si="1951"/>
        <v>0</v>
      </c>
      <c r="CU243" s="6">
        <v>0</v>
      </c>
      <c r="CV243" s="5">
        <v>0</v>
      </c>
      <c r="CW243" s="8">
        <f t="shared" si="1952"/>
        <v>0</v>
      </c>
      <c r="CX243" s="6">
        <v>0</v>
      </c>
      <c r="CY243" s="5">
        <v>0</v>
      </c>
      <c r="CZ243" s="8">
        <f t="shared" si="1953"/>
        <v>0</v>
      </c>
      <c r="DA243" s="6">
        <v>0</v>
      </c>
      <c r="DB243" s="5">
        <v>0</v>
      </c>
      <c r="DC243" s="8">
        <f t="shared" si="1954"/>
        <v>0</v>
      </c>
      <c r="DD243" s="6">
        <v>0</v>
      </c>
      <c r="DE243" s="5">
        <v>0</v>
      </c>
      <c r="DF243" s="8">
        <f t="shared" si="1955"/>
        <v>0</v>
      </c>
      <c r="DG243" s="6">
        <v>0</v>
      </c>
      <c r="DH243" s="5">
        <v>0</v>
      </c>
      <c r="DI243" s="8">
        <f t="shared" si="1956"/>
        <v>0</v>
      </c>
      <c r="DJ243" s="6">
        <v>0</v>
      </c>
      <c r="DK243" s="5">
        <v>0</v>
      </c>
      <c r="DL243" s="8">
        <f t="shared" si="1957"/>
        <v>0</v>
      </c>
      <c r="DM243" s="6">
        <v>0</v>
      </c>
      <c r="DN243" s="5">
        <v>0</v>
      </c>
      <c r="DO243" s="8">
        <f t="shared" si="1958"/>
        <v>0</v>
      </c>
      <c r="DP243" s="6">
        <v>0</v>
      </c>
      <c r="DQ243" s="5">
        <v>0</v>
      </c>
      <c r="DR243" s="8">
        <f t="shared" si="1959"/>
        <v>0</v>
      </c>
      <c r="DS243" s="6">
        <v>0</v>
      </c>
      <c r="DT243" s="5">
        <v>0</v>
      </c>
      <c r="DU243" s="8">
        <f t="shared" si="1960"/>
        <v>0</v>
      </c>
      <c r="DV243" s="6">
        <v>0</v>
      </c>
      <c r="DW243" s="5">
        <v>0</v>
      </c>
      <c r="DX243" s="8">
        <f t="shared" si="1961"/>
        <v>0</v>
      </c>
      <c r="DY243" s="67">
        <v>5.4279200000000003</v>
      </c>
      <c r="DZ243" s="5">
        <v>227.22200000000001</v>
      </c>
      <c r="EA243" s="8">
        <f t="shared" si="1962"/>
        <v>41861.707615440166</v>
      </c>
      <c r="EB243" s="6">
        <v>0</v>
      </c>
      <c r="EC243" s="5">
        <v>0</v>
      </c>
      <c r="ED243" s="8">
        <f t="shared" si="1963"/>
        <v>0</v>
      </c>
      <c r="EE243" s="67">
        <v>4.8000000000000001E-2</v>
      </c>
      <c r="EF243" s="5">
        <v>3.1920000000000002</v>
      </c>
      <c r="EG243" s="8">
        <f t="shared" si="1964"/>
        <v>66500</v>
      </c>
      <c r="EH243" s="6">
        <v>0</v>
      </c>
      <c r="EI243" s="5">
        <v>0</v>
      </c>
      <c r="EJ243" s="8">
        <f t="shared" si="1965"/>
        <v>0</v>
      </c>
      <c r="EK243" s="6">
        <v>0</v>
      </c>
      <c r="EL243" s="5">
        <v>0</v>
      </c>
      <c r="EM243" s="8">
        <f t="shared" si="1966"/>
        <v>0</v>
      </c>
      <c r="EN243" s="6">
        <v>0</v>
      </c>
      <c r="EO243" s="5">
        <v>0</v>
      </c>
      <c r="EP243" s="8">
        <f t="shared" si="1967"/>
        <v>0</v>
      </c>
      <c r="EQ243" s="6">
        <v>0</v>
      </c>
      <c r="ER243" s="5">
        <v>0</v>
      </c>
      <c r="ES243" s="8">
        <f t="shared" si="1968"/>
        <v>0</v>
      </c>
      <c r="ET243" s="6">
        <v>0</v>
      </c>
      <c r="EU243" s="5">
        <v>0</v>
      </c>
      <c r="EV243" s="8">
        <f t="shared" si="1969"/>
        <v>0</v>
      </c>
      <c r="EW243" s="6">
        <v>0</v>
      </c>
      <c r="EX243" s="5">
        <v>0</v>
      </c>
      <c r="EY243" s="8">
        <f t="shared" si="1970"/>
        <v>0</v>
      </c>
      <c r="EZ243" s="67">
        <v>15.367000000000001</v>
      </c>
      <c r="FA243" s="5">
        <v>582.09400000000005</v>
      </c>
      <c r="FB243" s="8">
        <f t="shared" si="1971"/>
        <v>37879.482006897902</v>
      </c>
      <c r="FC243" s="67">
        <v>99.024470000000008</v>
      </c>
      <c r="FD243" s="5">
        <v>4154.6239999999998</v>
      </c>
      <c r="FE243" s="8">
        <f t="shared" si="1972"/>
        <v>41955.528769808101</v>
      </c>
      <c r="FF243" s="6">
        <v>0</v>
      </c>
      <c r="FG243" s="5">
        <v>0</v>
      </c>
      <c r="FH243" s="8">
        <f t="shared" si="1973"/>
        <v>0</v>
      </c>
      <c r="FI243" s="6">
        <v>0</v>
      </c>
      <c r="FJ243" s="5">
        <v>0</v>
      </c>
      <c r="FK243" s="8">
        <f t="shared" si="1974"/>
        <v>0</v>
      </c>
      <c r="FL243" s="6">
        <v>0</v>
      </c>
      <c r="FM243" s="5">
        <v>0</v>
      </c>
      <c r="FN243" s="8">
        <f t="shared" si="1975"/>
        <v>0</v>
      </c>
      <c r="FO243" s="6">
        <v>0</v>
      </c>
      <c r="FP243" s="5">
        <v>0</v>
      </c>
      <c r="FQ243" s="8">
        <f t="shared" si="1976"/>
        <v>0</v>
      </c>
      <c r="FR243" s="6">
        <v>0</v>
      </c>
      <c r="FS243" s="5">
        <v>0</v>
      </c>
      <c r="FT243" s="8">
        <f t="shared" si="1977"/>
        <v>0</v>
      </c>
      <c r="FU243" s="6">
        <v>0</v>
      </c>
      <c r="FV243" s="5">
        <v>0</v>
      </c>
      <c r="FW243" s="8">
        <f t="shared" si="1978"/>
        <v>0</v>
      </c>
      <c r="FX243" s="6">
        <v>0</v>
      </c>
      <c r="FY243" s="5">
        <v>0</v>
      </c>
      <c r="FZ243" s="8">
        <f t="shared" si="1979"/>
        <v>0</v>
      </c>
      <c r="GA243" s="6">
        <v>0</v>
      </c>
      <c r="GB243" s="5">
        <v>0</v>
      </c>
      <c r="GC243" s="8">
        <f t="shared" si="1980"/>
        <v>0</v>
      </c>
      <c r="GD243" s="6">
        <v>0</v>
      </c>
      <c r="GE243" s="5">
        <v>0</v>
      </c>
      <c r="GF243" s="8">
        <f t="shared" si="1981"/>
        <v>0</v>
      </c>
      <c r="GG243" s="6">
        <v>0</v>
      </c>
      <c r="GH243" s="5">
        <v>0</v>
      </c>
      <c r="GI243" s="8">
        <f t="shared" si="1982"/>
        <v>0</v>
      </c>
      <c r="GJ243" s="6">
        <v>0</v>
      </c>
      <c r="GK243" s="5">
        <v>0</v>
      </c>
      <c r="GL243" s="8">
        <f t="shared" si="1983"/>
        <v>0</v>
      </c>
      <c r="GM243" s="6">
        <v>0</v>
      </c>
      <c r="GN243" s="5">
        <v>0</v>
      </c>
      <c r="GO243" s="8">
        <f t="shared" si="1984"/>
        <v>0</v>
      </c>
      <c r="GP243" s="6">
        <v>0</v>
      </c>
      <c r="GQ243" s="5">
        <v>0</v>
      </c>
      <c r="GR243" s="8">
        <f t="shared" si="1985"/>
        <v>0</v>
      </c>
      <c r="GS243" s="6">
        <v>0</v>
      </c>
      <c r="GT243" s="5">
        <v>0</v>
      </c>
      <c r="GU243" s="8">
        <f t="shared" si="1986"/>
        <v>0</v>
      </c>
      <c r="GV243" s="6">
        <v>0</v>
      </c>
      <c r="GW243" s="5">
        <v>0</v>
      </c>
      <c r="GX243" s="8">
        <f t="shared" si="1987"/>
        <v>0</v>
      </c>
      <c r="GY243" s="6">
        <v>0</v>
      </c>
      <c r="GZ243" s="5">
        <v>0</v>
      </c>
      <c r="HA243" s="8">
        <f t="shared" si="1988"/>
        <v>0</v>
      </c>
      <c r="HB243" s="6">
        <v>0</v>
      </c>
      <c r="HC243" s="5">
        <v>0</v>
      </c>
      <c r="HD243" s="8">
        <f t="shared" si="1989"/>
        <v>0</v>
      </c>
      <c r="HE243" s="6">
        <v>0</v>
      </c>
      <c r="HF243" s="5">
        <v>0</v>
      </c>
      <c r="HG243" s="8">
        <f t="shared" si="1990"/>
        <v>0</v>
      </c>
      <c r="HH243" s="6">
        <v>0</v>
      </c>
      <c r="HI243" s="5">
        <v>0</v>
      </c>
      <c r="HJ243" s="8">
        <f t="shared" si="1991"/>
        <v>0</v>
      </c>
      <c r="HK243" s="6">
        <v>0</v>
      </c>
      <c r="HL243" s="5">
        <v>0</v>
      </c>
      <c r="HM243" s="8">
        <f t="shared" si="1992"/>
        <v>0</v>
      </c>
      <c r="HN243" s="6">
        <v>0</v>
      </c>
      <c r="HO243" s="5">
        <v>0</v>
      </c>
      <c r="HP243" s="8">
        <f t="shared" si="1993"/>
        <v>0</v>
      </c>
      <c r="HQ243" s="6">
        <v>0</v>
      </c>
      <c r="HR243" s="5">
        <v>0</v>
      </c>
      <c r="HS243" s="8">
        <f t="shared" si="1994"/>
        <v>0</v>
      </c>
      <c r="HT243" s="6">
        <v>0</v>
      </c>
      <c r="HU243" s="5">
        <v>0</v>
      </c>
      <c r="HV243" s="8">
        <f t="shared" si="1995"/>
        <v>0</v>
      </c>
      <c r="HW243" s="6">
        <v>0</v>
      </c>
      <c r="HX243" s="5">
        <v>0</v>
      </c>
      <c r="HY243" s="8">
        <f t="shared" si="1996"/>
        <v>0</v>
      </c>
      <c r="HZ243" s="6">
        <v>0</v>
      </c>
      <c r="IA243" s="5">
        <v>0</v>
      </c>
      <c r="IB243" s="8">
        <f t="shared" si="1997"/>
        <v>0</v>
      </c>
      <c r="IC243" s="67">
        <v>5.6000000000000001E-2</v>
      </c>
      <c r="ID243" s="5">
        <v>1.7410000000000001</v>
      </c>
      <c r="IE243" s="8">
        <f t="shared" si="1998"/>
        <v>31089.285714285714</v>
      </c>
      <c r="IF243" s="6">
        <v>0</v>
      </c>
      <c r="IG243" s="5">
        <v>0</v>
      </c>
      <c r="IH243" s="8">
        <f t="shared" si="1999"/>
        <v>0</v>
      </c>
      <c r="II243" s="6">
        <v>0</v>
      </c>
      <c r="IJ243" s="5">
        <v>0</v>
      </c>
      <c r="IK243" s="8">
        <f t="shared" si="2000"/>
        <v>0</v>
      </c>
      <c r="IL243" s="6">
        <v>0</v>
      </c>
      <c r="IM243" s="5">
        <v>0</v>
      </c>
      <c r="IN243" s="8">
        <f t="shared" si="2001"/>
        <v>0</v>
      </c>
      <c r="IO243" s="6">
        <v>0</v>
      </c>
      <c r="IP243" s="5">
        <v>0</v>
      </c>
      <c r="IQ243" s="8">
        <f t="shared" si="2002"/>
        <v>0</v>
      </c>
      <c r="IR243" s="6">
        <v>0</v>
      </c>
      <c r="IS243" s="5">
        <v>0</v>
      </c>
      <c r="IT243" s="8">
        <f t="shared" si="2003"/>
        <v>0</v>
      </c>
      <c r="IU243" s="67">
        <v>29.725999999999999</v>
      </c>
      <c r="IV243" s="5">
        <v>911.11599999999999</v>
      </c>
      <c r="IW243" s="8">
        <f t="shared" si="2004"/>
        <v>30650.474332234411</v>
      </c>
      <c r="IX243" s="6">
        <v>0</v>
      </c>
      <c r="IY243" s="5">
        <v>0</v>
      </c>
      <c r="IZ243" s="8">
        <f t="shared" si="2005"/>
        <v>0</v>
      </c>
      <c r="JA243" s="6">
        <f t="shared" si="2007"/>
        <v>307.18275999999997</v>
      </c>
      <c r="JB243" s="8">
        <f t="shared" si="2008"/>
        <v>11881.057999999999</v>
      </c>
    </row>
    <row r="244" spans="1:262" ht="15" customHeight="1" x14ac:dyDescent="0.3">
      <c r="A244" s="53">
        <v>2022</v>
      </c>
      <c r="B244" s="8" t="s">
        <v>6</v>
      </c>
      <c r="C244" s="6">
        <v>0</v>
      </c>
      <c r="D244" s="5">
        <v>0</v>
      </c>
      <c r="E244" s="8">
        <f t="shared" ref="E244:E251" si="2009">IF(C244=0,0,D244/C244*1000)</f>
        <v>0</v>
      </c>
      <c r="F244" s="6">
        <v>0</v>
      </c>
      <c r="G244" s="5">
        <v>0</v>
      </c>
      <c r="H244" s="8">
        <f t="shared" si="1921"/>
        <v>0</v>
      </c>
      <c r="I244" s="6">
        <v>0</v>
      </c>
      <c r="J244" s="5">
        <v>0</v>
      </c>
      <c r="K244" s="8">
        <f t="shared" si="1922"/>
        <v>0</v>
      </c>
      <c r="L244" s="67">
        <v>60.92</v>
      </c>
      <c r="M244" s="5">
        <v>2305.66</v>
      </c>
      <c r="N244" s="8">
        <f t="shared" si="1923"/>
        <v>37847.3407747866</v>
      </c>
      <c r="O244" s="6">
        <v>0</v>
      </c>
      <c r="P244" s="5">
        <v>0</v>
      </c>
      <c r="Q244" s="8">
        <f t="shared" si="1924"/>
        <v>0</v>
      </c>
      <c r="R244" s="6">
        <v>0</v>
      </c>
      <c r="S244" s="5">
        <v>0</v>
      </c>
      <c r="T244" s="8">
        <f t="shared" si="1925"/>
        <v>0</v>
      </c>
      <c r="U244" s="6">
        <v>0</v>
      </c>
      <c r="V244" s="5">
        <v>0</v>
      </c>
      <c r="W244" s="8">
        <f t="shared" si="1926"/>
        <v>0</v>
      </c>
      <c r="X244" s="6">
        <v>0</v>
      </c>
      <c r="Y244" s="5">
        <v>0</v>
      </c>
      <c r="Z244" s="8">
        <f t="shared" si="1927"/>
        <v>0</v>
      </c>
      <c r="AA244" s="6">
        <v>0</v>
      </c>
      <c r="AB244" s="5">
        <v>0</v>
      </c>
      <c r="AC244" s="8">
        <f t="shared" si="1928"/>
        <v>0</v>
      </c>
      <c r="AD244" s="67">
        <v>566.81666000000007</v>
      </c>
      <c r="AE244" s="5">
        <v>21754.537</v>
      </c>
      <c r="AF244" s="8">
        <f t="shared" si="1929"/>
        <v>38380.200398485111</v>
      </c>
      <c r="AG244" s="6">
        <v>0</v>
      </c>
      <c r="AH244" s="5">
        <v>0</v>
      </c>
      <c r="AI244" s="8">
        <f t="shared" si="1930"/>
        <v>0</v>
      </c>
      <c r="AJ244" s="6">
        <v>0</v>
      </c>
      <c r="AK244" s="5">
        <v>0</v>
      </c>
      <c r="AL244" s="8">
        <f t="shared" si="1931"/>
        <v>0</v>
      </c>
      <c r="AM244" s="6">
        <v>0</v>
      </c>
      <c r="AN244" s="5">
        <v>0</v>
      </c>
      <c r="AO244" s="8">
        <f t="shared" si="1932"/>
        <v>0</v>
      </c>
      <c r="AP244" s="6">
        <v>0</v>
      </c>
      <c r="AQ244" s="5">
        <v>0</v>
      </c>
      <c r="AR244" s="8">
        <f t="shared" si="1933"/>
        <v>0</v>
      </c>
      <c r="AS244" s="6">
        <v>0</v>
      </c>
      <c r="AT244" s="5">
        <v>0</v>
      </c>
      <c r="AU244" s="8">
        <f t="shared" si="1934"/>
        <v>0</v>
      </c>
      <c r="AV244" s="6">
        <v>0</v>
      </c>
      <c r="AW244" s="5">
        <v>0</v>
      </c>
      <c r="AX244" s="8">
        <f t="shared" si="1935"/>
        <v>0</v>
      </c>
      <c r="AY244" s="6">
        <v>0</v>
      </c>
      <c r="AZ244" s="5">
        <v>0</v>
      </c>
      <c r="BA244" s="8">
        <f t="shared" si="1936"/>
        <v>0</v>
      </c>
      <c r="BB244" s="6">
        <v>0</v>
      </c>
      <c r="BC244" s="5">
        <v>0</v>
      </c>
      <c r="BD244" s="8">
        <f t="shared" si="1937"/>
        <v>0</v>
      </c>
      <c r="BE244" s="6">
        <v>0</v>
      </c>
      <c r="BF244" s="5">
        <v>0</v>
      </c>
      <c r="BG244" s="8">
        <f t="shared" si="1938"/>
        <v>0</v>
      </c>
      <c r="BH244" s="6">
        <v>0</v>
      </c>
      <c r="BI244" s="5">
        <v>0</v>
      </c>
      <c r="BJ244" s="8">
        <f t="shared" si="1939"/>
        <v>0</v>
      </c>
      <c r="BK244" s="6">
        <v>0</v>
      </c>
      <c r="BL244" s="5">
        <v>0</v>
      </c>
      <c r="BM244" s="8">
        <f t="shared" si="1940"/>
        <v>0</v>
      </c>
      <c r="BN244" s="6">
        <v>0</v>
      </c>
      <c r="BO244" s="5">
        <v>0</v>
      </c>
      <c r="BP244" s="8">
        <f t="shared" si="1941"/>
        <v>0</v>
      </c>
      <c r="BQ244" s="6">
        <v>0</v>
      </c>
      <c r="BR244" s="5">
        <v>0</v>
      </c>
      <c r="BS244" s="8">
        <f t="shared" si="1942"/>
        <v>0</v>
      </c>
      <c r="BT244" s="67">
        <v>0.93216999999999994</v>
      </c>
      <c r="BU244" s="5">
        <v>44.491</v>
      </c>
      <c r="BV244" s="8">
        <f t="shared" si="1943"/>
        <v>47728.418636085691</v>
      </c>
      <c r="BW244" s="67">
        <v>30.984000000000002</v>
      </c>
      <c r="BX244" s="5">
        <v>1357.1969999999999</v>
      </c>
      <c r="BY244" s="8">
        <f t="shared" si="1944"/>
        <v>43803.156467854373</v>
      </c>
      <c r="BZ244" s="6">
        <v>0</v>
      </c>
      <c r="CA244" s="5">
        <v>0</v>
      </c>
      <c r="CB244" s="8">
        <f t="shared" si="1945"/>
        <v>0</v>
      </c>
      <c r="CC244" s="6">
        <v>0</v>
      </c>
      <c r="CD244" s="5">
        <v>0</v>
      </c>
      <c r="CE244" s="8">
        <f t="shared" si="1946"/>
        <v>0</v>
      </c>
      <c r="CF244" s="6">
        <v>0</v>
      </c>
      <c r="CG244" s="5">
        <v>0</v>
      </c>
      <c r="CH244" s="8">
        <f t="shared" si="1947"/>
        <v>0</v>
      </c>
      <c r="CI244" s="6">
        <v>0</v>
      </c>
      <c r="CJ244" s="5">
        <v>0</v>
      </c>
      <c r="CK244" s="8">
        <f t="shared" si="1948"/>
        <v>0</v>
      </c>
      <c r="CL244" s="6">
        <v>0</v>
      </c>
      <c r="CM244" s="5">
        <v>0</v>
      </c>
      <c r="CN244" s="8">
        <f t="shared" si="1949"/>
        <v>0</v>
      </c>
      <c r="CO244" s="6">
        <v>0</v>
      </c>
      <c r="CP244" s="5">
        <v>0</v>
      </c>
      <c r="CQ244" s="8">
        <f t="shared" si="1950"/>
        <v>0</v>
      </c>
      <c r="CR244" s="6">
        <v>0</v>
      </c>
      <c r="CS244" s="5">
        <v>0</v>
      </c>
      <c r="CT244" s="8">
        <f t="shared" si="1951"/>
        <v>0</v>
      </c>
      <c r="CU244" s="6">
        <v>0</v>
      </c>
      <c r="CV244" s="5">
        <v>0</v>
      </c>
      <c r="CW244" s="8">
        <f t="shared" si="1952"/>
        <v>0</v>
      </c>
      <c r="CX244" s="6">
        <v>0</v>
      </c>
      <c r="CY244" s="5">
        <v>0</v>
      </c>
      <c r="CZ244" s="8">
        <f t="shared" si="1953"/>
        <v>0</v>
      </c>
      <c r="DA244" s="6">
        <v>0</v>
      </c>
      <c r="DB244" s="5">
        <v>0</v>
      </c>
      <c r="DC244" s="8">
        <f t="shared" si="1954"/>
        <v>0</v>
      </c>
      <c r="DD244" s="6">
        <v>0</v>
      </c>
      <c r="DE244" s="5">
        <v>0</v>
      </c>
      <c r="DF244" s="8">
        <f t="shared" si="1955"/>
        <v>0</v>
      </c>
      <c r="DG244" s="6">
        <v>0</v>
      </c>
      <c r="DH244" s="5">
        <v>0</v>
      </c>
      <c r="DI244" s="8">
        <f t="shared" si="1956"/>
        <v>0</v>
      </c>
      <c r="DJ244" s="6">
        <v>0</v>
      </c>
      <c r="DK244" s="5">
        <v>0</v>
      </c>
      <c r="DL244" s="8">
        <f t="shared" si="1957"/>
        <v>0</v>
      </c>
      <c r="DM244" s="6">
        <v>0</v>
      </c>
      <c r="DN244" s="5">
        <v>0</v>
      </c>
      <c r="DO244" s="8">
        <f t="shared" si="1958"/>
        <v>0</v>
      </c>
      <c r="DP244" s="6">
        <v>0</v>
      </c>
      <c r="DQ244" s="5">
        <v>0</v>
      </c>
      <c r="DR244" s="8">
        <f t="shared" si="1959"/>
        <v>0</v>
      </c>
      <c r="DS244" s="67">
        <v>0.76</v>
      </c>
      <c r="DT244" s="5">
        <v>44.576000000000001</v>
      </c>
      <c r="DU244" s="8">
        <f t="shared" si="1960"/>
        <v>58652.631578947374</v>
      </c>
      <c r="DV244" s="6">
        <v>0</v>
      </c>
      <c r="DW244" s="5">
        <v>0</v>
      </c>
      <c r="DX244" s="8">
        <f t="shared" si="1961"/>
        <v>0</v>
      </c>
      <c r="DY244" s="67">
        <v>13.915179999999999</v>
      </c>
      <c r="DZ244" s="5">
        <v>296.99299999999999</v>
      </c>
      <c r="EA244" s="8">
        <f t="shared" si="1962"/>
        <v>21343.094376069876</v>
      </c>
      <c r="EB244" s="6">
        <v>0</v>
      </c>
      <c r="EC244" s="5">
        <v>0</v>
      </c>
      <c r="ED244" s="8">
        <f t="shared" si="1963"/>
        <v>0</v>
      </c>
      <c r="EE244" s="67">
        <v>47.643999999999998</v>
      </c>
      <c r="EF244" s="5">
        <v>1958.5029999999999</v>
      </c>
      <c r="EG244" s="8">
        <f t="shared" si="1964"/>
        <v>41107.022919989926</v>
      </c>
      <c r="EH244" s="67">
        <v>22.09</v>
      </c>
      <c r="EI244" s="5">
        <v>10742.182000000001</v>
      </c>
      <c r="EJ244" s="8">
        <f t="shared" si="1965"/>
        <v>486291.62516976008</v>
      </c>
      <c r="EK244" s="6">
        <v>0</v>
      </c>
      <c r="EL244" s="5">
        <v>0</v>
      </c>
      <c r="EM244" s="8">
        <f t="shared" si="1966"/>
        <v>0</v>
      </c>
      <c r="EN244" s="6">
        <v>0</v>
      </c>
      <c r="EO244" s="5">
        <v>0</v>
      </c>
      <c r="EP244" s="8">
        <f t="shared" si="1967"/>
        <v>0</v>
      </c>
      <c r="EQ244" s="6">
        <v>0</v>
      </c>
      <c r="ER244" s="5">
        <v>0</v>
      </c>
      <c r="ES244" s="8">
        <f t="shared" si="1968"/>
        <v>0</v>
      </c>
      <c r="ET244" s="67">
        <v>0.216</v>
      </c>
      <c r="EU244" s="5">
        <v>5.452</v>
      </c>
      <c r="EV244" s="8">
        <f t="shared" si="1969"/>
        <v>25240.740740740741</v>
      </c>
      <c r="EW244" s="6">
        <v>0</v>
      </c>
      <c r="EX244" s="5">
        <v>0</v>
      </c>
      <c r="EY244" s="8">
        <f t="shared" si="1970"/>
        <v>0</v>
      </c>
      <c r="EZ244" s="67">
        <v>5.7480000000000002</v>
      </c>
      <c r="FA244" s="5">
        <v>251.423</v>
      </c>
      <c r="FB244" s="8">
        <f t="shared" si="1971"/>
        <v>43740.953375086989</v>
      </c>
      <c r="FC244" s="67">
        <v>36.835629999999995</v>
      </c>
      <c r="FD244" s="5">
        <v>1821.71</v>
      </c>
      <c r="FE244" s="8">
        <f t="shared" si="1972"/>
        <v>49455.106373910268</v>
      </c>
      <c r="FF244" s="6">
        <v>0</v>
      </c>
      <c r="FG244" s="5">
        <v>0</v>
      </c>
      <c r="FH244" s="8">
        <f t="shared" si="1973"/>
        <v>0</v>
      </c>
      <c r="FI244" s="6">
        <v>0</v>
      </c>
      <c r="FJ244" s="5">
        <v>0</v>
      </c>
      <c r="FK244" s="8">
        <f t="shared" si="1974"/>
        <v>0</v>
      </c>
      <c r="FL244" s="6">
        <v>0</v>
      </c>
      <c r="FM244" s="5">
        <v>0</v>
      </c>
      <c r="FN244" s="8">
        <f t="shared" si="1975"/>
        <v>0</v>
      </c>
      <c r="FO244" s="6">
        <v>0</v>
      </c>
      <c r="FP244" s="5">
        <v>0</v>
      </c>
      <c r="FQ244" s="8">
        <f t="shared" si="1976"/>
        <v>0</v>
      </c>
      <c r="FR244" s="6">
        <v>0</v>
      </c>
      <c r="FS244" s="5">
        <v>0</v>
      </c>
      <c r="FT244" s="8">
        <f t="shared" si="1977"/>
        <v>0</v>
      </c>
      <c r="FU244" s="6">
        <v>0</v>
      </c>
      <c r="FV244" s="5">
        <v>0</v>
      </c>
      <c r="FW244" s="8">
        <f t="shared" si="1978"/>
        <v>0</v>
      </c>
      <c r="FX244" s="6">
        <v>0</v>
      </c>
      <c r="FY244" s="5">
        <v>0</v>
      </c>
      <c r="FZ244" s="8">
        <f t="shared" si="1979"/>
        <v>0</v>
      </c>
      <c r="GA244" s="6">
        <v>0</v>
      </c>
      <c r="GB244" s="5">
        <v>0</v>
      </c>
      <c r="GC244" s="8">
        <f t="shared" si="1980"/>
        <v>0</v>
      </c>
      <c r="GD244" s="6">
        <v>0</v>
      </c>
      <c r="GE244" s="5">
        <v>0</v>
      </c>
      <c r="GF244" s="8">
        <f t="shared" si="1981"/>
        <v>0</v>
      </c>
      <c r="GG244" s="6">
        <v>0</v>
      </c>
      <c r="GH244" s="5">
        <v>0</v>
      </c>
      <c r="GI244" s="8">
        <f t="shared" si="1982"/>
        <v>0</v>
      </c>
      <c r="GJ244" s="6">
        <v>0</v>
      </c>
      <c r="GK244" s="5">
        <v>0</v>
      </c>
      <c r="GL244" s="8">
        <f t="shared" si="1983"/>
        <v>0</v>
      </c>
      <c r="GM244" s="6">
        <v>0</v>
      </c>
      <c r="GN244" s="5">
        <v>0</v>
      </c>
      <c r="GO244" s="8">
        <f t="shared" si="1984"/>
        <v>0</v>
      </c>
      <c r="GP244" s="6">
        <v>0</v>
      </c>
      <c r="GQ244" s="5">
        <v>0</v>
      </c>
      <c r="GR244" s="8">
        <f t="shared" si="1985"/>
        <v>0</v>
      </c>
      <c r="GS244" s="6">
        <v>0</v>
      </c>
      <c r="GT244" s="5">
        <v>0</v>
      </c>
      <c r="GU244" s="8">
        <f t="shared" si="1986"/>
        <v>0</v>
      </c>
      <c r="GV244" s="6">
        <v>0</v>
      </c>
      <c r="GW244" s="5">
        <v>0</v>
      </c>
      <c r="GX244" s="8">
        <f t="shared" si="1987"/>
        <v>0</v>
      </c>
      <c r="GY244" s="6">
        <v>0</v>
      </c>
      <c r="GZ244" s="5">
        <v>0</v>
      </c>
      <c r="HA244" s="8">
        <f t="shared" si="1988"/>
        <v>0</v>
      </c>
      <c r="HB244" s="6">
        <v>0</v>
      </c>
      <c r="HC244" s="5">
        <v>0</v>
      </c>
      <c r="HD244" s="8">
        <f t="shared" si="1989"/>
        <v>0</v>
      </c>
      <c r="HE244" s="6">
        <v>0</v>
      </c>
      <c r="HF244" s="5">
        <v>0</v>
      </c>
      <c r="HG244" s="8">
        <f t="shared" si="1990"/>
        <v>0</v>
      </c>
      <c r="HH244" s="6">
        <v>0</v>
      </c>
      <c r="HI244" s="5">
        <v>0</v>
      </c>
      <c r="HJ244" s="8">
        <f t="shared" si="1991"/>
        <v>0</v>
      </c>
      <c r="HK244" s="6">
        <v>0</v>
      </c>
      <c r="HL244" s="5">
        <v>0</v>
      </c>
      <c r="HM244" s="8">
        <f t="shared" si="1992"/>
        <v>0</v>
      </c>
      <c r="HN244" s="6">
        <v>0</v>
      </c>
      <c r="HO244" s="5">
        <v>0</v>
      </c>
      <c r="HP244" s="8">
        <f t="shared" si="1993"/>
        <v>0</v>
      </c>
      <c r="HQ244" s="6">
        <v>0</v>
      </c>
      <c r="HR244" s="5">
        <v>0</v>
      </c>
      <c r="HS244" s="8">
        <f t="shared" si="1994"/>
        <v>0</v>
      </c>
      <c r="HT244" s="6">
        <v>0</v>
      </c>
      <c r="HU244" s="5">
        <v>0</v>
      </c>
      <c r="HV244" s="8">
        <f t="shared" si="1995"/>
        <v>0</v>
      </c>
      <c r="HW244" s="6">
        <v>0</v>
      </c>
      <c r="HX244" s="5">
        <v>0</v>
      </c>
      <c r="HY244" s="8">
        <f t="shared" si="1996"/>
        <v>0</v>
      </c>
      <c r="HZ244" s="6">
        <v>0</v>
      </c>
      <c r="IA244" s="5">
        <v>0</v>
      </c>
      <c r="IB244" s="8">
        <f t="shared" si="1997"/>
        <v>0</v>
      </c>
      <c r="IC244" s="67">
        <v>0.14899999999999999</v>
      </c>
      <c r="ID244" s="5">
        <v>4.6619999999999999</v>
      </c>
      <c r="IE244" s="8">
        <f t="shared" si="1998"/>
        <v>31288.590604026846</v>
      </c>
      <c r="IF244" s="6">
        <v>0</v>
      </c>
      <c r="IG244" s="5">
        <v>0</v>
      </c>
      <c r="IH244" s="8">
        <f t="shared" si="1999"/>
        <v>0</v>
      </c>
      <c r="II244" s="67">
        <v>33.779989999999998</v>
      </c>
      <c r="IJ244" s="5">
        <v>2142.29</v>
      </c>
      <c r="IK244" s="8">
        <f t="shared" si="2000"/>
        <v>63418.905689433304</v>
      </c>
      <c r="IL244" s="6">
        <v>0</v>
      </c>
      <c r="IM244" s="5">
        <v>0</v>
      </c>
      <c r="IN244" s="8">
        <f t="shared" si="2001"/>
        <v>0</v>
      </c>
      <c r="IO244" s="6">
        <v>0</v>
      </c>
      <c r="IP244" s="5">
        <v>0</v>
      </c>
      <c r="IQ244" s="8">
        <f t="shared" si="2002"/>
        <v>0</v>
      </c>
      <c r="IR244" s="6">
        <v>0</v>
      </c>
      <c r="IS244" s="5">
        <v>0</v>
      </c>
      <c r="IT244" s="8">
        <f t="shared" si="2003"/>
        <v>0</v>
      </c>
      <c r="IU244" s="67">
        <v>28.539900000000003</v>
      </c>
      <c r="IV244" s="5">
        <v>880.67700000000002</v>
      </c>
      <c r="IW244" s="8">
        <f t="shared" si="2004"/>
        <v>30857.746523288446</v>
      </c>
      <c r="IX244" s="6">
        <v>0</v>
      </c>
      <c r="IY244" s="5">
        <v>0</v>
      </c>
      <c r="IZ244" s="8">
        <f t="shared" si="2005"/>
        <v>0</v>
      </c>
      <c r="JA244" s="6">
        <f t="shared" si="2007"/>
        <v>849.33053000000018</v>
      </c>
      <c r="JB244" s="8">
        <f t="shared" si="2008"/>
        <v>43610.353000000003</v>
      </c>
    </row>
    <row r="245" spans="1:262" ht="15" customHeight="1" x14ac:dyDescent="0.3">
      <c r="A245" s="53">
        <v>2022</v>
      </c>
      <c r="B245" s="54" t="s">
        <v>7</v>
      </c>
      <c r="C245" s="6">
        <v>0</v>
      </c>
      <c r="D245" s="5">
        <v>0</v>
      </c>
      <c r="E245" s="8">
        <f t="shared" si="2009"/>
        <v>0</v>
      </c>
      <c r="F245" s="6">
        <v>0</v>
      </c>
      <c r="G245" s="5">
        <v>0</v>
      </c>
      <c r="H245" s="8">
        <f t="shared" si="1921"/>
        <v>0</v>
      </c>
      <c r="I245" s="6">
        <v>0</v>
      </c>
      <c r="J245" s="5">
        <v>0</v>
      </c>
      <c r="K245" s="8">
        <f t="shared" si="1922"/>
        <v>0</v>
      </c>
      <c r="L245" s="6">
        <v>0</v>
      </c>
      <c r="M245" s="5">
        <v>0</v>
      </c>
      <c r="N245" s="8">
        <f t="shared" si="1923"/>
        <v>0</v>
      </c>
      <c r="O245" s="6">
        <v>0</v>
      </c>
      <c r="P245" s="5">
        <v>0</v>
      </c>
      <c r="Q245" s="8">
        <f t="shared" si="1924"/>
        <v>0</v>
      </c>
      <c r="R245" s="6">
        <v>0</v>
      </c>
      <c r="S245" s="5">
        <v>0</v>
      </c>
      <c r="T245" s="8">
        <f t="shared" si="1925"/>
        <v>0</v>
      </c>
      <c r="U245" s="6">
        <v>0</v>
      </c>
      <c r="V245" s="5">
        <v>0</v>
      </c>
      <c r="W245" s="8">
        <f t="shared" si="1926"/>
        <v>0</v>
      </c>
      <c r="X245" s="6">
        <v>0</v>
      </c>
      <c r="Y245" s="5">
        <v>0</v>
      </c>
      <c r="Z245" s="8">
        <f t="shared" si="1927"/>
        <v>0</v>
      </c>
      <c r="AA245" s="6">
        <v>0</v>
      </c>
      <c r="AB245" s="5">
        <v>0</v>
      </c>
      <c r="AC245" s="8">
        <f t="shared" si="1928"/>
        <v>0</v>
      </c>
      <c r="AD245" s="67">
        <v>171.29307999999997</v>
      </c>
      <c r="AE245" s="5">
        <v>7079.4939999999997</v>
      </c>
      <c r="AF245" s="8">
        <f t="shared" si="1929"/>
        <v>41329.713961591442</v>
      </c>
      <c r="AG245" s="6">
        <v>0</v>
      </c>
      <c r="AH245" s="5">
        <v>0</v>
      </c>
      <c r="AI245" s="8">
        <f t="shared" si="1930"/>
        <v>0</v>
      </c>
      <c r="AJ245" s="6">
        <v>0</v>
      </c>
      <c r="AK245" s="5">
        <v>0</v>
      </c>
      <c r="AL245" s="8">
        <f t="shared" si="1931"/>
        <v>0</v>
      </c>
      <c r="AM245" s="6">
        <v>0</v>
      </c>
      <c r="AN245" s="5">
        <v>0</v>
      </c>
      <c r="AO245" s="8">
        <f t="shared" si="1932"/>
        <v>0</v>
      </c>
      <c r="AP245" s="6">
        <v>0</v>
      </c>
      <c r="AQ245" s="5">
        <v>0</v>
      </c>
      <c r="AR245" s="8">
        <f t="shared" si="1933"/>
        <v>0</v>
      </c>
      <c r="AS245" s="6">
        <v>0</v>
      </c>
      <c r="AT245" s="5">
        <v>0</v>
      </c>
      <c r="AU245" s="8">
        <f t="shared" si="1934"/>
        <v>0</v>
      </c>
      <c r="AV245" s="6">
        <v>0</v>
      </c>
      <c r="AW245" s="5">
        <v>0</v>
      </c>
      <c r="AX245" s="8">
        <f t="shared" si="1935"/>
        <v>0</v>
      </c>
      <c r="AY245" s="6">
        <v>0</v>
      </c>
      <c r="AZ245" s="5">
        <v>0</v>
      </c>
      <c r="BA245" s="8">
        <f t="shared" si="1936"/>
        <v>0</v>
      </c>
      <c r="BB245" s="6">
        <v>0</v>
      </c>
      <c r="BC245" s="5">
        <v>0</v>
      </c>
      <c r="BD245" s="8">
        <f t="shared" si="1937"/>
        <v>0</v>
      </c>
      <c r="BE245" s="6">
        <v>0</v>
      </c>
      <c r="BF245" s="5">
        <v>0</v>
      </c>
      <c r="BG245" s="8">
        <f t="shared" si="1938"/>
        <v>0</v>
      </c>
      <c r="BH245" s="6">
        <v>0</v>
      </c>
      <c r="BI245" s="5">
        <v>0</v>
      </c>
      <c r="BJ245" s="8">
        <f t="shared" si="1939"/>
        <v>0</v>
      </c>
      <c r="BK245" s="6">
        <v>0</v>
      </c>
      <c r="BL245" s="5">
        <v>0</v>
      </c>
      <c r="BM245" s="8">
        <f t="shared" si="1940"/>
        <v>0</v>
      </c>
      <c r="BN245" s="6">
        <v>0</v>
      </c>
      <c r="BO245" s="5">
        <v>0</v>
      </c>
      <c r="BP245" s="8">
        <f t="shared" si="1941"/>
        <v>0</v>
      </c>
      <c r="BQ245" s="6">
        <v>0</v>
      </c>
      <c r="BR245" s="5">
        <v>0</v>
      </c>
      <c r="BS245" s="8">
        <f t="shared" si="1942"/>
        <v>0</v>
      </c>
      <c r="BT245" s="67">
        <v>0.97119000000000011</v>
      </c>
      <c r="BU245" s="5">
        <v>52.954000000000001</v>
      </c>
      <c r="BV245" s="8">
        <f t="shared" si="1943"/>
        <v>54524.861252689996</v>
      </c>
      <c r="BW245" s="67">
        <v>9.0229999999999997</v>
      </c>
      <c r="BX245" s="5">
        <v>401.62099999999998</v>
      </c>
      <c r="BY245" s="8">
        <f t="shared" si="1944"/>
        <v>44510.805718718831</v>
      </c>
      <c r="BZ245" s="6">
        <v>0</v>
      </c>
      <c r="CA245" s="5">
        <v>0</v>
      </c>
      <c r="CB245" s="8">
        <f t="shared" si="1945"/>
        <v>0</v>
      </c>
      <c r="CC245" s="6">
        <v>0</v>
      </c>
      <c r="CD245" s="5">
        <v>0</v>
      </c>
      <c r="CE245" s="8">
        <f t="shared" si="1946"/>
        <v>0</v>
      </c>
      <c r="CF245" s="6">
        <v>0</v>
      </c>
      <c r="CG245" s="5">
        <v>0</v>
      </c>
      <c r="CH245" s="8">
        <f t="shared" si="1947"/>
        <v>0</v>
      </c>
      <c r="CI245" s="6">
        <v>0</v>
      </c>
      <c r="CJ245" s="5">
        <v>0</v>
      </c>
      <c r="CK245" s="8">
        <f t="shared" si="1948"/>
        <v>0</v>
      </c>
      <c r="CL245" s="6">
        <v>0</v>
      </c>
      <c r="CM245" s="5">
        <v>0</v>
      </c>
      <c r="CN245" s="8">
        <f t="shared" si="1949"/>
        <v>0</v>
      </c>
      <c r="CO245" s="6">
        <v>0</v>
      </c>
      <c r="CP245" s="5">
        <v>0</v>
      </c>
      <c r="CQ245" s="8">
        <f t="shared" si="1950"/>
        <v>0</v>
      </c>
      <c r="CR245" s="6">
        <v>0</v>
      </c>
      <c r="CS245" s="5">
        <v>0</v>
      </c>
      <c r="CT245" s="8">
        <f t="shared" si="1951"/>
        <v>0</v>
      </c>
      <c r="CU245" s="6">
        <v>0</v>
      </c>
      <c r="CV245" s="5">
        <v>0</v>
      </c>
      <c r="CW245" s="8">
        <f t="shared" si="1952"/>
        <v>0</v>
      </c>
      <c r="CX245" s="6">
        <v>0</v>
      </c>
      <c r="CY245" s="5">
        <v>0</v>
      </c>
      <c r="CZ245" s="8">
        <f t="shared" si="1953"/>
        <v>0</v>
      </c>
      <c r="DA245" s="6">
        <v>0</v>
      </c>
      <c r="DB245" s="5">
        <v>0</v>
      </c>
      <c r="DC245" s="8">
        <f t="shared" si="1954"/>
        <v>0</v>
      </c>
      <c r="DD245" s="6">
        <v>0</v>
      </c>
      <c r="DE245" s="5">
        <v>0</v>
      </c>
      <c r="DF245" s="8">
        <f t="shared" si="1955"/>
        <v>0</v>
      </c>
      <c r="DG245" s="6">
        <v>0</v>
      </c>
      <c r="DH245" s="5">
        <v>0</v>
      </c>
      <c r="DI245" s="8">
        <f t="shared" si="1956"/>
        <v>0</v>
      </c>
      <c r="DJ245" s="6">
        <v>0</v>
      </c>
      <c r="DK245" s="5">
        <v>0</v>
      </c>
      <c r="DL245" s="8">
        <f t="shared" si="1957"/>
        <v>0</v>
      </c>
      <c r="DM245" s="6">
        <v>0</v>
      </c>
      <c r="DN245" s="5">
        <v>0</v>
      </c>
      <c r="DO245" s="8">
        <f t="shared" si="1958"/>
        <v>0</v>
      </c>
      <c r="DP245" s="6">
        <v>0</v>
      </c>
      <c r="DQ245" s="5">
        <v>0</v>
      </c>
      <c r="DR245" s="8">
        <f t="shared" si="1959"/>
        <v>0</v>
      </c>
      <c r="DS245" s="6">
        <v>0</v>
      </c>
      <c r="DT245" s="5">
        <v>0</v>
      </c>
      <c r="DU245" s="8">
        <f t="shared" si="1960"/>
        <v>0</v>
      </c>
      <c r="DV245" s="6">
        <v>0</v>
      </c>
      <c r="DW245" s="5">
        <v>0</v>
      </c>
      <c r="DX245" s="8">
        <f t="shared" si="1961"/>
        <v>0</v>
      </c>
      <c r="DY245" s="67">
        <v>4.4739599999999999</v>
      </c>
      <c r="DZ245" s="5">
        <v>200.66900000000001</v>
      </c>
      <c r="EA245" s="8">
        <f t="shared" si="1962"/>
        <v>44852.658494935138</v>
      </c>
      <c r="EB245" s="6">
        <v>0</v>
      </c>
      <c r="EC245" s="5">
        <v>0</v>
      </c>
      <c r="ED245" s="8">
        <f t="shared" si="1963"/>
        <v>0</v>
      </c>
      <c r="EE245" s="67">
        <v>52.6</v>
      </c>
      <c r="EF245" s="5">
        <v>2258.8249999999998</v>
      </c>
      <c r="EG245" s="8">
        <f t="shared" si="1964"/>
        <v>42943.441064638777</v>
      </c>
      <c r="EH245" s="6">
        <v>0</v>
      </c>
      <c r="EI245" s="5">
        <v>0</v>
      </c>
      <c r="EJ245" s="8">
        <f t="shared" si="1965"/>
        <v>0</v>
      </c>
      <c r="EK245" s="6">
        <v>0</v>
      </c>
      <c r="EL245" s="5">
        <v>0</v>
      </c>
      <c r="EM245" s="8">
        <f t="shared" si="1966"/>
        <v>0</v>
      </c>
      <c r="EN245" s="6">
        <v>0</v>
      </c>
      <c r="EO245" s="5">
        <v>0</v>
      </c>
      <c r="EP245" s="8">
        <f t="shared" si="1967"/>
        <v>0</v>
      </c>
      <c r="EQ245" s="6">
        <v>0</v>
      </c>
      <c r="ER245" s="5">
        <v>0</v>
      </c>
      <c r="ES245" s="8">
        <f t="shared" si="1968"/>
        <v>0</v>
      </c>
      <c r="ET245" s="6">
        <v>0</v>
      </c>
      <c r="EU245" s="5">
        <v>0</v>
      </c>
      <c r="EV245" s="8">
        <f t="shared" si="1969"/>
        <v>0</v>
      </c>
      <c r="EW245" s="6">
        <v>0</v>
      </c>
      <c r="EX245" s="5">
        <v>0</v>
      </c>
      <c r="EY245" s="8">
        <f t="shared" si="1970"/>
        <v>0</v>
      </c>
      <c r="EZ245" s="67">
        <v>47.594999999999999</v>
      </c>
      <c r="FA245" s="5">
        <v>1993.5309999999999</v>
      </c>
      <c r="FB245" s="8">
        <f t="shared" si="1971"/>
        <v>41885.303078054421</v>
      </c>
      <c r="FC245" s="67">
        <v>18.004860000000001</v>
      </c>
      <c r="FD245" s="5">
        <v>937.322</v>
      </c>
      <c r="FE245" s="8">
        <f t="shared" si="1972"/>
        <v>52059.388409573854</v>
      </c>
      <c r="FF245" s="6">
        <v>0</v>
      </c>
      <c r="FG245" s="5">
        <v>0</v>
      </c>
      <c r="FH245" s="8">
        <f t="shared" si="1973"/>
        <v>0</v>
      </c>
      <c r="FI245" s="6">
        <v>0</v>
      </c>
      <c r="FJ245" s="5">
        <v>0</v>
      </c>
      <c r="FK245" s="8">
        <f t="shared" si="1974"/>
        <v>0</v>
      </c>
      <c r="FL245" s="6">
        <v>0</v>
      </c>
      <c r="FM245" s="5">
        <v>0</v>
      </c>
      <c r="FN245" s="8">
        <f t="shared" si="1975"/>
        <v>0</v>
      </c>
      <c r="FO245" s="6">
        <v>0</v>
      </c>
      <c r="FP245" s="5">
        <v>0</v>
      </c>
      <c r="FQ245" s="8">
        <f t="shared" si="1976"/>
        <v>0</v>
      </c>
      <c r="FR245" s="6">
        <v>0</v>
      </c>
      <c r="FS245" s="5">
        <v>0</v>
      </c>
      <c r="FT245" s="8">
        <f t="shared" si="1977"/>
        <v>0</v>
      </c>
      <c r="FU245" s="6">
        <v>0</v>
      </c>
      <c r="FV245" s="5">
        <v>0</v>
      </c>
      <c r="FW245" s="8">
        <f t="shared" si="1978"/>
        <v>0</v>
      </c>
      <c r="FX245" s="6">
        <v>0</v>
      </c>
      <c r="FY245" s="5">
        <v>0</v>
      </c>
      <c r="FZ245" s="8">
        <f t="shared" si="1979"/>
        <v>0</v>
      </c>
      <c r="GA245" s="6">
        <v>0</v>
      </c>
      <c r="GB245" s="5">
        <v>0</v>
      </c>
      <c r="GC245" s="8">
        <f t="shared" si="1980"/>
        <v>0</v>
      </c>
      <c r="GD245" s="6">
        <v>0</v>
      </c>
      <c r="GE245" s="5">
        <v>0</v>
      </c>
      <c r="GF245" s="8">
        <f t="shared" si="1981"/>
        <v>0</v>
      </c>
      <c r="GG245" s="6">
        <v>0</v>
      </c>
      <c r="GH245" s="5">
        <v>0</v>
      </c>
      <c r="GI245" s="8">
        <f t="shared" si="1982"/>
        <v>0</v>
      </c>
      <c r="GJ245" s="6">
        <v>0</v>
      </c>
      <c r="GK245" s="5">
        <v>0</v>
      </c>
      <c r="GL245" s="8">
        <f t="shared" si="1983"/>
        <v>0</v>
      </c>
      <c r="GM245" s="6">
        <v>0</v>
      </c>
      <c r="GN245" s="5">
        <v>0</v>
      </c>
      <c r="GO245" s="8">
        <f t="shared" si="1984"/>
        <v>0</v>
      </c>
      <c r="GP245" s="6">
        <v>0</v>
      </c>
      <c r="GQ245" s="5">
        <v>0</v>
      </c>
      <c r="GR245" s="8">
        <f t="shared" si="1985"/>
        <v>0</v>
      </c>
      <c r="GS245" s="6">
        <v>0</v>
      </c>
      <c r="GT245" s="5">
        <v>0</v>
      </c>
      <c r="GU245" s="8">
        <f t="shared" si="1986"/>
        <v>0</v>
      </c>
      <c r="GV245" s="6">
        <v>0</v>
      </c>
      <c r="GW245" s="5">
        <v>0</v>
      </c>
      <c r="GX245" s="8">
        <f t="shared" si="1987"/>
        <v>0</v>
      </c>
      <c r="GY245" s="6">
        <v>0</v>
      </c>
      <c r="GZ245" s="5">
        <v>0</v>
      </c>
      <c r="HA245" s="8">
        <f t="shared" si="1988"/>
        <v>0</v>
      </c>
      <c r="HB245" s="6">
        <v>0</v>
      </c>
      <c r="HC245" s="5">
        <v>0</v>
      </c>
      <c r="HD245" s="8">
        <f t="shared" si="1989"/>
        <v>0</v>
      </c>
      <c r="HE245" s="6">
        <v>0</v>
      </c>
      <c r="HF245" s="5">
        <v>0</v>
      </c>
      <c r="HG245" s="8">
        <f t="shared" si="1990"/>
        <v>0</v>
      </c>
      <c r="HH245" s="6">
        <v>0</v>
      </c>
      <c r="HI245" s="5">
        <v>0</v>
      </c>
      <c r="HJ245" s="8">
        <f t="shared" si="1991"/>
        <v>0</v>
      </c>
      <c r="HK245" s="6">
        <v>0</v>
      </c>
      <c r="HL245" s="5">
        <v>0</v>
      </c>
      <c r="HM245" s="8">
        <f t="shared" si="1992"/>
        <v>0</v>
      </c>
      <c r="HN245" s="6">
        <v>0</v>
      </c>
      <c r="HO245" s="5">
        <v>0</v>
      </c>
      <c r="HP245" s="8">
        <f t="shared" si="1993"/>
        <v>0</v>
      </c>
      <c r="HQ245" s="6">
        <v>0</v>
      </c>
      <c r="HR245" s="5">
        <v>0</v>
      </c>
      <c r="HS245" s="8">
        <f t="shared" si="1994"/>
        <v>0</v>
      </c>
      <c r="HT245" s="6">
        <v>0</v>
      </c>
      <c r="HU245" s="5">
        <v>0</v>
      </c>
      <c r="HV245" s="8">
        <f t="shared" si="1995"/>
        <v>0</v>
      </c>
      <c r="HW245" s="6">
        <v>0</v>
      </c>
      <c r="HX245" s="5">
        <v>0</v>
      </c>
      <c r="HY245" s="8">
        <f t="shared" si="1996"/>
        <v>0</v>
      </c>
      <c r="HZ245" s="6">
        <v>0</v>
      </c>
      <c r="IA245" s="5">
        <v>0</v>
      </c>
      <c r="IB245" s="8">
        <f t="shared" si="1997"/>
        <v>0</v>
      </c>
      <c r="IC245" s="6">
        <v>0</v>
      </c>
      <c r="ID245" s="5">
        <v>0</v>
      </c>
      <c r="IE245" s="8">
        <f t="shared" si="1998"/>
        <v>0</v>
      </c>
      <c r="IF245" s="6">
        <v>0</v>
      </c>
      <c r="IG245" s="5">
        <v>0</v>
      </c>
      <c r="IH245" s="8">
        <f t="shared" si="1999"/>
        <v>0</v>
      </c>
      <c r="II245" s="6">
        <v>0</v>
      </c>
      <c r="IJ245" s="5">
        <v>0</v>
      </c>
      <c r="IK245" s="8">
        <f t="shared" si="2000"/>
        <v>0</v>
      </c>
      <c r="IL245" s="6">
        <v>0</v>
      </c>
      <c r="IM245" s="5">
        <v>0</v>
      </c>
      <c r="IN245" s="8">
        <f t="shared" si="2001"/>
        <v>0</v>
      </c>
      <c r="IO245" s="6">
        <v>0</v>
      </c>
      <c r="IP245" s="5">
        <v>0</v>
      </c>
      <c r="IQ245" s="8">
        <f t="shared" si="2002"/>
        <v>0</v>
      </c>
      <c r="IR245" s="6">
        <v>0</v>
      </c>
      <c r="IS245" s="5">
        <v>0</v>
      </c>
      <c r="IT245" s="8">
        <f t="shared" si="2003"/>
        <v>0</v>
      </c>
      <c r="IU245" s="67">
        <v>57.032339999999998</v>
      </c>
      <c r="IV245" s="5">
        <v>2613.4940000000001</v>
      </c>
      <c r="IW245" s="8">
        <f t="shared" si="2004"/>
        <v>45824.772401062277</v>
      </c>
      <c r="IX245" s="67">
        <v>0.04</v>
      </c>
      <c r="IY245" s="5">
        <v>4.4139999999999997</v>
      </c>
      <c r="IZ245" s="8">
        <f t="shared" si="2005"/>
        <v>110350</v>
      </c>
      <c r="JA245" s="6">
        <f t="shared" si="2007"/>
        <v>361.03343000000001</v>
      </c>
      <c r="JB245" s="8">
        <f t="shared" si="2008"/>
        <v>15542.323999999999</v>
      </c>
    </row>
    <row r="246" spans="1:262" ht="15" customHeight="1" x14ac:dyDescent="0.3">
      <c r="A246" s="53">
        <v>2022</v>
      </c>
      <c r="B246" s="54" t="s">
        <v>8</v>
      </c>
      <c r="C246" s="6">
        <v>0</v>
      </c>
      <c r="D246" s="5">
        <v>0</v>
      </c>
      <c r="E246" s="8">
        <f t="shared" si="2009"/>
        <v>0</v>
      </c>
      <c r="F246" s="6">
        <v>0</v>
      </c>
      <c r="G246" s="5">
        <v>0</v>
      </c>
      <c r="H246" s="8">
        <f t="shared" si="1921"/>
        <v>0</v>
      </c>
      <c r="I246" s="6">
        <v>0</v>
      </c>
      <c r="J246" s="5">
        <v>0</v>
      </c>
      <c r="K246" s="8">
        <f t="shared" si="1922"/>
        <v>0</v>
      </c>
      <c r="L246" s="67">
        <v>21.6</v>
      </c>
      <c r="M246" s="5">
        <v>475.85</v>
      </c>
      <c r="N246" s="8">
        <f t="shared" si="1923"/>
        <v>22030.092592592591</v>
      </c>
      <c r="O246" s="6">
        <v>0</v>
      </c>
      <c r="P246" s="5">
        <v>0</v>
      </c>
      <c r="Q246" s="8">
        <f t="shared" si="1924"/>
        <v>0</v>
      </c>
      <c r="R246" s="6">
        <v>0</v>
      </c>
      <c r="S246" s="5">
        <v>0</v>
      </c>
      <c r="T246" s="8">
        <f t="shared" si="1925"/>
        <v>0</v>
      </c>
      <c r="U246" s="6">
        <v>0</v>
      </c>
      <c r="V246" s="5">
        <v>0</v>
      </c>
      <c r="W246" s="8">
        <f t="shared" si="1926"/>
        <v>0</v>
      </c>
      <c r="X246" s="6">
        <v>0</v>
      </c>
      <c r="Y246" s="5">
        <v>0</v>
      </c>
      <c r="Z246" s="8">
        <f t="shared" si="1927"/>
        <v>0</v>
      </c>
      <c r="AA246" s="6">
        <v>0</v>
      </c>
      <c r="AB246" s="5">
        <v>0</v>
      </c>
      <c r="AC246" s="8">
        <f t="shared" si="1928"/>
        <v>0</v>
      </c>
      <c r="AD246" s="67">
        <v>111.21447999999999</v>
      </c>
      <c r="AE246" s="5">
        <v>4642.848</v>
      </c>
      <c r="AF246" s="8">
        <f t="shared" si="1929"/>
        <v>41746.794122491963</v>
      </c>
      <c r="AG246" s="6">
        <v>0</v>
      </c>
      <c r="AH246" s="5">
        <v>0</v>
      </c>
      <c r="AI246" s="8">
        <f t="shared" si="1930"/>
        <v>0</v>
      </c>
      <c r="AJ246" s="6">
        <v>0</v>
      </c>
      <c r="AK246" s="5">
        <v>0</v>
      </c>
      <c r="AL246" s="8">
        <f t="shared" si="1931"/>
        <v>0</v>
      </c>
      <c r="AM246" s="6">
        <v>0</v>
      </c>
      <c r="AN246" s="5">
        <v>0</v>
      </c>
      <c r="AO246" s="8">
        <f t="shared" si="1932"/>
        <v>0</v>
      </c>
      <c r="AP246" s="6">
        <v>0</v>
      </c>
      <c r="AQ246" s="5">
        <v>0</v>
      </c>
      <c r="AR246" s="8">
        <f t="shared" si="1933"/>
        <v>0</v>
      </c>
      <c r="AS246" s="6">
        <v>0</v>
      </c>
      <c r="AT246" s="5">
        <v>0</v>
      </c>
      <c r="AU246" s="8">
        <f t="shared" si="1934"/>
        <v>0</v>
      </c>
      <c r="AV246" s="6">
        <v>0</v>
      </c>
      <c r="AW246" s="5">
        <v>0</v>
      </c>
      <c r="AX246" s="8">
        <f t="shared" si="1935"/>
        <v>0</v>
      </c>
      <c r="AY246" s="6">
        <v>0</v>
      </c>
      <c r="AZ246" s="5">
        <v>0</v>
      </c>
      <c r="BA246" s="8">
        <f t="shared" si="1936"/>
        <v>0</v>
      </c>
      <c r="BB246" s="6">
        <v>0</v>
      </c>
      <c r="BC246" s="5">
        <v>0</v>
      </c>
      <c r="BD246" s="8">
        <f t="shared" si="1937"/>
        <v>0</v>
      </c>
      <c r="BE246" s="6">
        <v>0</v>
      </c>
      <c r="BF246" s="5">
        <v>0</v>
      </c>
      <c r="BG246" s="8">
        <f t="shared" si="1938"/>
        <v>0</v>
      </c>
      <c r="BH246" s="6">
        <v>0</v>
      </c>
      <c r="BI246" s="5">
        <v>0</v>
      </c>
      <c r="BJ246" s="8">
        <f t="shared" si="1939"/>
        <v>0</v>
      </c>
      <c r="BK246" s="6">
        <v>0</v>
      </c>
      <c r="BL246" s="5">
        <v>0</v>
      </c>
      <c r="BM246" s="8">
        <f t="shared" si="1940"/>
        <v>0</v>
      </c>
      <c r="BN246" s="6">
        <v>0</v>
      </c>
      <c r="BO246" s="5">
        <v>0</v>
      </c>
      <c r="BP246" s="8">
        <f t="shared" si="1941"/>
        <v>0</v>
      </c>
      <c r="BQ246" s="6">
        <v>0</v>
      </c>
      <c r="BR246" s="5">
        <v>0</v>
      </c>
      <c r="BS246" s="8">
        <f t="shared" si="1942"/>
        <v>0</v>
      </c>
      <c r="BT246" s="67">
        <v>0.34614999999999996</v>
      </c>
      <c r="BU246" s="5">
        <v>19.728999999999999</v>
      </c>
      <c r="BV246" s="8">
        <f t="shared" si="1943"/>
        <v>56995.522172468591</v>
      </c>
      <c r="BW246" s="6">
        <v>0</v>
      </c>
      <c r="BX246" s="5">
        <v>0</v>
      </c>
      <c r="BY246" s="8">
        <f t="shared" si="1944"/>
        <v>0</v>
      </c>
      <c r="BZ246" s="6">
        <v>0</v>
      </c>
      <c r="CA246" s="5">
        <v>0</v>
      </c>
      <c r="CB246" s="8">
        <f t="shared" si="1945"/>
        <v>0</v>
      </c>
      <c r="CC246" s="6">
        <v>0</v>
      </c>
      <c r="CD246" s="5">
        <v>0</v>
      </c>
      <c r="CE246" s="8">
        <f t="shared" si="1946"/>
        <v>0</v>
      </c>
      <c r="CF246" s="6">
        <v>0</v>
      </c>
      <c r="CG246" s="5">
        <v>0</v>
      </c>
      <c r="CH246" s="8">
        <f t="shared" si="1947"/>
        <v>0</v>
      </c>
      <c r="CI246" s="6">
        <v>0</v>
      </c>
      <c r="CJ246" s="5">
        <v>0</v>
      </c>
      <c r="CK246" s="8">
        <f t="shared" si="1948"/>
        <v>0</v>
      </c>
      <c r="CL246" s="6">
        <v>0</v>
      </c>
      <c r="CM246" s="5">
        <v>0</v>
      </c>
      <c r="CN246" s="8">
        <f t="shared" si="1949"/>
        <v>0</v>
      </c>
      <c r="CO246" s="6">
        <v>0</v>
      </c>
      <c r="CP246" s="5">
        <v>0</v>
      </c>
      <c r="CQ246" s="8">
        <f t="shared" si="1950"/>
        <v>0</v>
      </c>
      <c r="CR246" s="6">
        <v>0</v>
      </c>
      <c r="CS246" s="5">
        <v>0</v>
      </c>
      <c r="CT246" s="8">
        <f t="shared" si="1951"/>
        <v>0</v>
      </c>
      <c r="CU246" s="6">
        <v>0</v>
      </c>
      <c r="CV246" s="5">
        <v>0</v>
      </c>
      <c r="CW246" s="8">
        <f t="shared" si="1952"/>
        <v>0</v>
      </c>
      <c r="CX246" s="6">
        <v>0</v>
      </c>
      <c r="CY246" s="5">
        <v>0</v>
      </c>
      <c r="CZ246" s="8">
        <f t="shared" si="1953"/>
        <v>0</v>
      </c>
      <c r="DA246" s="6">
        <v>0</v>
      </c>
      <c r="DB246" s="5">
        <v>0</v>
      </c>
      <c r="DC246" s="8">
        <f t="shared" si="1954"/>
        <v>0</v>
      </c>
      <c r="DD246" s="6">
        <v>0</v>
      </c>
      <c r="DE246" s="5">
        <v>0</v>
      </c>
      <c r="DF246" s="8">
        <f t="shared" si="1955"/>
        <v>0</v>
      </c>
      <c r="DG246" s="6">
        <v>0</v>
      </c>
      <c r="DH246" s="5">
        <v>0</v>
      </c>
      <c r="DI246" s="8">
        <f t="shared" si="1956"/>
        <v>0</v>
      </c>
      <c r="DJ246" s="6">
        <v>0</v>
      </c>
      <c r="DK246" s="5">
        <v>0</v>
      </c>
      <c r="DL246" s="8">
        <f t="shared" si="1957"/>
        <v>0</v>
      </c>
      <c r="DM246" s="6">
        <v>0</v>
      </c>
      <c r="DN246" s="5">
        <v>0</v>
      </c>
      <c r="DO246" s="8">
        <f t="shared" si="1958"/>
        <v>0</v>
      </c>
      <c r="DP246" s="6">
        <v>0</v>
      </c>
      <c r="DQ246" s="5">
        <v>0</v>
      </c>
      <c r="DR246" s="8">
        <f t="shared" si="1959"/>
        <v>0</v>
      </c>
      <c r="DS246" s="6">
        <v>0</v>
      </c>
      <c r="DT246" s="5">
        <v>0</v>
      </c>
      <c r="DU246" s="8">
        <f t="shared" si="1960"/>
        <v>0</v>
      </c>
      <c r="DV246" s="6">
        <v>0</v>
      </c>
      <c r="DW246" s="5">
        <v>0</v>
      </c>
      <c r="DX246" s="8">
        <f t="shared" si="1961"/>
        <v>0</v>
      </c>
      <c r="DY246" s="67">
        <v>4.42</v>
      </c>
      <c r="DZ246" s="5">
        <v>209.3</v>
      </c>
      <c r="EA246" s="8">
        <f t="shared" si="1962"/>
        <v>47352.941176470595</v>
      </c>
      <c r="EB246" s="6">
        <v>0</v>
      </c>
      <c r="EC246" s="5">
        <v>0</v>
      </c>
      <c r="ED246" s="8">
        <f t="shared" si="1963"/>
        <v>0</v>
      </c>
      <c r="EE246" s="67">
        <v>0.31900000000000001</v>
      </c>
      <c r="EF246" s="5">
        <v>14.923999999999999</v>
      </c>
      <c r="EG246" s="8">
        <f t="shared" si="1964"/>
        <v>46783.699059561121</v>
      </c>
      <c r="EH246" s="6">
        <v>0</v>
      </c>
      <c r="EI246" s="5">
        <v>0</v>
      </c>
      <c r="EJ246" s="8">
        <f t="shared" si="1965"/>
        <v>0</v>
      </c>
      <c r="EK246" s="6">
        <v>0</v>
      </c>
      <c r="EL246" s="5">
        <v>0</v>
      </c>
      <c r="EM246" s="8">
        <f t="shared" si="1966"/>
        <v>0</v>
      </c>
      <c r="EN246" s="6">
        <v>0</v>
      </c>
      <c r="EO246" s="5">
        <v>0</v>
      </c>
      <c r="EP246" s="8">
        <f t="shared" si="1967"/>
        <v>0</v>
      </c>
      <c r="EQ246" s="6">
        <v>0</v>
      </c>
      <c r="ER246" s="5">
        <v>0</v>
      </c>
      <c r="ES246" s="8">
        <f t="shared" si="1968"/>
        <v>0</v>
      </c>
      <c r="ET246" s="6">
        <v>0</v>
      </c>
      <c r="EU246" s="5">
        <v>0</v>
      </c>
      <c r="EV246" s="8">
        <f t="shared" si="1969"/>
        <v>0</v>
      </c>
      <c r="EW246" s="6">
        <v>0</v>
      </c>
      <c r="EX246" s="5">
        <v>0</v>
      </c>
      <c r="EY246" s="8">
        <f t="shared" si="1970"/>
        <v>0</v>
      </c>
      <c r="EZ246" s="67">
        <v>25.245999999999999</v>
      </c>
      <c r="FA246" s="5">
        <v>976.29100000000005</v>
      </c>
      <c r="FB246" s="8">
        <f t="shared" si="1971"/>
        <v>38671.116216430324</v>
      </c>
      <c r="FC246" s="67">
        <v>123.84347</v>
      </c>
      <c r="FD246" s="5">
        <v>5452.1459999999997</v>
      </c>
      <c r="FE246" s="8">
        <f t="shared" si="1972"/>
        <v>44024.493176749653</v>
      </c>
      <c r="FF246" s="6">
        <v>0</v>
      </c>
      <c r="FG246" s="5">
        <v>0</v>
      </c>
      <c r="FH246" s="8">
        <f t="shared" si="1973"/>
        <v>0</v>
      </c>
      <c r="FI246" s="6">
        <v>0</v>
      </c>
      <c r="FJ246" s="5">
        <v>0</v>
      </c>
      <c r="FK246" s="8">
        <f t="shared" si="1974"/>
        <v>0</v>
      </c>
      <c r="FL246" s="6">
        <v>0</v>
      </c>
      <c r="FM246" s="5">
        <v>0</v>
      </c>
      <c r="FN246" s="8">
        <f t="shared" si="1975"/>
        <v>0</v>
      </c>
      <c r="FO246" s="6">
        <v>0</v>
      </c>
      <c r="FP246" s="5">
        <v>0</v>
      </c>
      <c r="FQ246" s="8">
        <f t="shared" si="1976"/>
        <v>0</v>
      </c>
      <c r="FR246" s="6">
        <v>0</v>
      </c>
      <c r="FS246" s="5">
        <v>0</v>
      </c>
      <c r="FT246" s="8">
        <f t="shared" si="1977"/>
        <v>0</v>
      </c>
      <c r="FU246" s="6">
        <v>0</v>
      </c>
      <c r="FV246" s="5">
        <v>0</v>
      </c>
      <c r="FW246" s="8">
        <f t="shared" si="1978"/>
        <v>0</v>
      </c>
      <c r="FX246" s="6">
        <v>0</v>
      </c>
      <c r="FY246" s="5">
        <v>0</v>
      </c>
      <c r="FZ246" s="8">
        <f t="shared" si="1979"/>
        <v>0</v>
      </c>
      <c r="GA246" s="6">
        <v>0</v>
      </c>
      <c r="GB246" s="5">
        <v>0</v>
      </c>
      <c r="GC246" s="8">
        <f t="shared" si="1980"/>
        <v>0</v>
      </c>
      <c r="GD246" s="6">
        <v>0</v>
      </c>
      <c r="GE246" s="5">
        <v>0</v>
      </c>
      <c r="GF246" s="8">
        <f t="shared" si="1981"/>
        <v>0</v>
      </c>
      <c r="GG246" s="6">
        <v>0</v>
      </c>
      <c r="GH246" s="5">
        <v>0</v>
      </c>
      <c r="GI246" s="8">
        <f t="shared" si="1982"/>
        <v>0</v>
      </c>
      <c r="GJ246" s="6">
        <v>0</v>
      </c>
      <c r="GK246" s="5">
        <v>0</v>
      </c>
      <c r="GL246" s="8">
        <f t="shared" si="1983"/>
        <v>0</v>
      </c>
      <c r="GM246" s="6">
        <v>0</v>
      </c>
      <c r="GN246" s="5">
        <v>0</v>
      </c>
      <c r="GO246" s="8">
        <f t="shared" si="1984"/>
        <v>0</v>
      </c>
      <c r="GP246" s="6">
        <v>0</v>
      </c>
      <c r="GQ246" s="5">
        <v>0</v>
      </c>
      <c r="GR246" s="8">
        <f t="shared" si="1985"/>
        <v>0</v>
      </c>
      <c r="GS246" s="6">
        <v>0</v>
      </c>
      <c r="GT246" s="5">
        <v>0</v>
      </c>
      <c r="GU246" s="8">
        <f t="shared" si="1986"/>
        <v>0</v>
      </c>
      <c r="GV246" s="6">
        <v>0</v>
      </c>
      <c r="GW246" s="5">
        <v>0</v>
      </c>
      <c r="GX246" s="8">
        <f t="shared" si="1987"/>
        <v>0</v>
      </c>
      <c r="GY246" s="6">
        <v>0</v>
      </c>
      <c r="GZ246" s="5">
        <v>0</v>
      </c>
      <c r="HA246" s="8">
        <f t="shared" si="1988"/>
        <v>0</v>
      </c>
      <c r="HB246" s="6">
        <v>0</v>
      </c>
      <c r="HC246" s="5">
        <v>0</v>
      </c>
      <c r="HD246" s="8">
        <f t="shared" si="1989"/>
        <v>0</v>
      </c>
      <c r="HE246" s="6">
        <v>0</v>
      </c>
      <c r="HF246" s="5">
        <v>0</v>
      </c>
      <c r="HG246" s="8">
        <f t="shared" si="1990"/>
        <v>0</v>
      </c>
      <c r="HH246" s="6">
        <v>0</v>
      </c>
      <c r="HI246" s="5">
        <v>0</v>
      </c>
      <c r="HJ246" s="8">
        <f t="shared" si="1991"/>
        <v>0</v>
      </c>
      <c r="HK246" s="6">
        <v>0</v>
      </c>
      <c r="HL246" s="5">
        <v>0</v>
      </c>
      <c r="HM246" s="8">
        <f t="shared" si="1992"/>
        <v>0</v>
      </c>
      <c r="HN246" s="6">
        <v>0</v>
      </c>
      <c r="HO246" s="5">
        <v>0</v>
      </c>
      <c r="HP246" s="8">
        <f t="shared" si="1993"/>
        <v>0</v>
      </c>
      <c r="HQ246" s="6">
        <v>0</v>
      </c>
      <c r="HR246" s="5">
        <v>0</v>
      </c>
      <c r="HS246" s="8">
        <f t="shared" si="1994"/>
        <v>0</v>
      </c>
      <c r="HT246" s="6">
        <v>0</v>
      </c>
      <c r="HU246" s="5">
        <v>0</v>
      </c>
      <c r="HV246" s="8">
        <f t="shared" si="1995"/>
        <v>0</v>
      </c>
      <c r="HW246" s="6">
        <v>0</v>
      </c>
      <c r="HX246" s="5">
        <v>0</v>
      </c>
      <c r="HY246" s="8">
        <f t="shared" si="1996"/>
        <v>0</v>
      </c>
      <c r="HZ246" s="6">
        <v>0</v>
      </c>
      <c r="IA246" s="5">
        <v>0</v>
      </c>
      <c r="IB246" s="8">
        <f t="shared" si="1997"/>
        <v>0</v>
      </c>
      <c r="IC246" s="67">
        <v>2.4E-2</v>
      </c>
      <c r="ID246" s="5">
        <v>0.70499999999999996</v>
      </c>
      <c r="IE246" s="8">
        <f t="shared" si="1998"/>
        <v>29374.999999999996</v>
      </c>
      <c r="IF246" s="6">
        <v>0</v>
      </c>
      <c r="IG246" s="5">
        <v>0</v>
      </c>
      <c r="IH246" s="8">
        <f t="shared" si="1999"/>
        <v>0</v>
      </c>
      <c r="II246" s="67">
        <v>16.8</v>
      </c>
      <c r="IJ246" s="5">
        <v>1181.4970000000001</v>
      </c>
      <c r="IK246" s="8">
        <f t="shared" si="2000"/>
        <v>70327.202380952382</v>
      </c>
      <c r="IL246" s="6">
        <v>0</v>
      </c>
      <c r="IM246" s="5">
        <v>0</v>
      </c>
      <c r="IN246" s="8">
        <f t="shared" si="2001"/>
        <v>0</v>
      </c>
      <c r="IO246" s="6">
        <v>0</v>
      </c>
      <c r="IP246" s="5">
        <v>0</v>
      </c>
      <c r="IQ246" s="8">
        <f t="shared" si="2002"/>
        <v>0</v>
      </c>
      <c r="IR246" s="6">
        <v>0</v>
      </c>
      <c r="IS246" s="5">
        <v>0</v>
      </c>
      <c r="IT246" s="8">
        <f t="shared" si="2003"/>
        <v>0</v>
      </c>
      <c r="IU246" s="67">
        <v>27.93234</v>
      </c>
      <c r="IV246" s="5">
        <v>1282.2329999999999</v>
      </c>
      <c r="IW246" s="8">
        <f t="shared" si="2004"/>
        <v>45904.961775490345</v>
      </c>
      <c r="IX246" s="67">
        <v>1.54</v>
      </c>
      <c r="IY246" s="5">
        <v>43.3</v>
      </c>
      <c r="IZ246" s="8">
        <f t="shared" si="2005"/>
        <v>28116.883116883117</v>
      </c>
      <c r="JA246" s="6">
        <f t="shared" si="2007"/>
        <v>333.28544000000005</v>
      </c>
      <c r="JB246" s="8">
        <f t="shared" si="2008"/>
        <v>14298.822999999999</v>
      </c>
    </row>
    <row r="247" spans="1:262" ht="15" customHeight="1" x14ac:dyDescent="0.3">
      <c r="A247" s="53">
        <v>2022</v>
      </c>
      <c r="B247" s="54" t="s">
        <v>9</v>
      </c>
      <c r="C247" s="6">
        <v>0</v>
      </c>
      <c r="D247" s="5">
        <v>0</v>
      </c>
      <c r="E247" s="8">
        <f t="shared" si="2009"/>
        <v>0</v>
      </c>
      <c r="F247" s="6">
        <v>0</v>
      </c>
      <c r="G247" s="5">
        <v>0</v>
      </c>
      <c r="H247" s="8">
        <f t="shared" si="1921"/>
        <v>0</v>
      </c>
      <c r="I247" s="6">
        <v>0</v>
      </c>
      <c r="J247" s="5">
        <v>0</v>
      </c>
      <c r="K247" s="8">
        <f t="shared" si="1922"/>
        <v>0</v>
      </c>
      <c r="L247" s="6">
        <v>0</v>
      </c>
      <c r="M247" s="5">
        <v>0</v>
      </c>
      <c r="N247" s="8">
        <f t="shared" si="1923"/>
        <v>0</v>
      </c>
      <c r="O247" s="6">
        <v>0</v>
      </c>
      <c r="P247" s="5">
        <v>0</v>
      </c>
      <c r="Q247" s="8">
        <f t="shared" si="1924"/>
        <v>0</v>
      </c>
      <c r="R247" s="6">
        <v>0</v>
      </c>
      <c r="S247" s="5">
        <v>0</v>
      </c>
      <c r="T247" s="8">
        <f t="shared" si="1925"/>
        <v>0</v>
      </c>
      <c r="U247" s="6">
        <v>0</v>
      </c>
      <c r="V247" s="5">
        <v>0</v>
      </c>
      <c r="W247" s="8">
        <f t="shared" si="1926"/>
        <v>0</v>
      </c>
      <c r="X247" s="6">
        <v>0</v>
      </c>
      <c r="Y247" s="5">
        <v>0</v>
      </c>
      <c r="Z247" s="8">
        <f t="shared" si="1927"/>
        <v>0</v>
      </c>
      <c r="AA247" s="6">
        <v>0</v>
      </c>
      <c r="AB247" s="5">
        <v>0</v>
      </c>
      <c r="AC247" s="8">
        <f t="shared" si="1928"/>
        <v>0</v>
      </c>
      <c r="AD247" s="67">
        <v>206.50868</v>
      </c>
      <c r="AE247" s="5">
        <v>8769.9030000000002</v>
      </c>
      <c r="AF247" s="8">
        <f t="shared" si="1929"/>
        <v>42467.478848830957</v>
      </c>
      <c r="AG247" s="6">
        <v>0</v>
      </c>
      <c r="AH247" s="5">
        <v>0</v>
      </c>
      <c r="AI247" s="8">
        <f t="shared" si="1930"/>
        <v>0</v>
      </c>
      <c r="AJ247" s="6">
        <v>0</v>
      </c>
      <c r="AK247" s="5">
        <v>0</v>
      </c>
      <c r="AL247" s="8">
        <f t="shared" si="1931"/>
        <v>0</v>
      </c>
      <c r="AM247" s="6">
        <v>0</v>
      </c>
      <c r="AN247" s="5">
        <v>0</v>
      </c>
      <c r="AO247" s="8">
        <f t="shared" si="1932"/>
        <v>0</v>
      </c>
      <c r="AP247" s="6">
        <v>0</v>
      </c>
      <c r="AQ247" s="5">
        <v>0</v>
      </c>
      <c r="AR247" s="8">
        <f t="shared" si="1933"/>
        <v>0</v>
      </c>
      <c r="AS247" s="6">
        <v>0</v>
      </c>
      <c r="AT247" s="5">
        <v>0</v>
      </c>
      <c r="AU247" s="8">
        <f t="shared" si="1934"/>
        <v>0</v>
      </c>
      <c r="AV247" s="6">
        <v>0</v>
      </c>
      <c r="AW247" s="5">
        <v>0</v>
      </c>
      <c r="AX247" s="8">
        <f t="shared" si="1935"/>
        <v>0</v>
      </c>
      <c r="AY247" s="67">
        <v>1.342E-2</v>
      </c>
      <c r="AZ247" s="5">
        <v>1.036</v>
      </c>
      <c r="BA247" s="8">
        <f t="shared" si="1936"/>
        <v>77198.211624441145</v>
      </c>
      <c r="BB247" s="6">
        <v>0</v>
      </c>
      <c r="BC247" s="5">
        <v>0</v>
      </c>
      <c r="BD247" s="8">
        <f t="shared" si="1937"/>
        <v>0</v>
      </c>
      <c r="BE247" s="6">
        <v>0</v>
      </c>
      <c r="BF247" s="5">
        <v>0</v>
      </c>
      <c r="BG247" s="8">
        <f t="shared" si="1938"/>
        <v>0</v>
      </c>
      <c r="BH247" s="6">
        <v>0</v>
      </c>
      <c r="BI247" s="5">
        <v>0</v>
      </c>
      <c r="BJ247" s="8">
        <f t="shared" si="1939"/>
        <v>0</v>
      </c>
      <c r="BK247" s="6">
        <v>0</v>
      </c>
      <c r="BL247" s="5">
        <v>0</v>
      </c>
      <c r="BM247" s="8">
        <f t="shared" si="1940"/>
        <v>0</v>
      </c>
      <c r="BN247" s="6">
        <v>0</v>
      </c>
      <c r="BO247" s="5">
        <v>0</v>
      </c>
      <c r="BP247" s="8">
        <f t="shared" si="1941"/>
        <v>0</v>
      </c>
      <c r="BQ247" s="6">
        <v>0</v>
      </c>
      <c r="BR247" s="5">
        <v>0</v>
      </c>
      <c r="BS247" s="8">
        <f t="shared" si="1942"/>
        <v>0</v>
      </c>
      <c r="BT247" s="67">
        <v>0.26663999999999999</v>
      </c>
      <c r="BU247" s="5">
        <v>13.965</v>
      </c>
      <c r="BV247" s="8">
        <f t="shared" si="1943"/>
        <v>52373.987398739875</v>
      </c>
      <c r="BW247" s="6">
        <v>0</v>
      </c>
      <c r="BX247" s="5">
        <v>0</v>
      </c>
      <c r="BY247" s="8">
        <f t="shared" si="1944"/>
        <v>0</v>
      </c>
      <c r="BZ247" s="6">
        <v>0</v>
      </c>
      <c r="CA247" s="5">
        <v>0</v>
      </c>
      <c r="CB247" s="8">
        <f t="shared" si="1945"/>
        <v>0</v>
      </c>
      <c r="CC247" s="6">
        <v>0</v>
      </c>
      <c r="CD247" s="5">
        <v>0</v>
      </c>
      <c r="CE247" s="8">
        <f t="shared" si="1946"/>
        <v>0</v>
      </c>
      <c r="CF247" s="6">
        <v>0</v>
      </c>
      <c r="CG247" s="5">
        <v>0</v>
      </c>
      <c r="CH247" s="8">
        <f t="shared" si="1947"/>
        <v>0</v>
      </c>
      <c r="CI247" s="6">
        <v>0</v>
      </c>
      <c r="CJ247" s="5">
        <v>0</v>
      </c>
      <c r="CK247" s="8">
        <f t="shared" si="1948"/>
        <v>0</v>
      </c>
      <c r="CL247" s="6">
        <v>0</v>
      </c>
      <c r="CM247" s="5">
        <v>0</v>
      </c>
      <c r="CN247" s="8">
        <f t="shared" si="1949"/>
        <v>0</v>
      </c>
      <c r="CO247" s="6">
        <v>0</v>
      </c>
      <c r="CP247" s="5">
        <v>0</v>
      </c>
      <c r="CQ247" s="8">
        <f t="shared" si="1950"/>
        <v>0</v>
      </c>
      <c r="CR247" s="6">
        <v>0</v>
      </c>
      <c r="CS247" s="5">
        <v>0</v>
      </c>
      <c r="CT247" s="8">
        <f t="shared" si="1951"/>
        <v>0</v>
      </c>
      <c r="CU247" s="6">
        <v>0</v>
      </c>
      <c r="CV247" s="5">
        <v>0</v>
      </c>
      <c r="CW247" s="8">
        <f t="shared" si="1952"/>
        <v>0</v>
      </c>
      <c r="CX247" s="6">
        <v>0</v>
      </c>
      <c r="CY247" s="5">
        <v>0</v>
      </c>
      <c r="CZ247" s="8">
        <f t="shared" si="1953"/>
        <v>0</v>
      </c>
      <c r="DA247" s="6">
        <v>0</v>
      </c>
      <c r="DB247" s="5">
        <v>0</v>
      </c>
      <c r="DC247" s="8">
        <f t="shared" si="1954"/>
        <v>0</v>
      </c>
      <c r="DD247" s="6">
        <v>0</v>
      </c>
      <c r="DE247" s="5">
        <v>0</v>
      </c>
      <c r="DF247" s="8">
        <f t="shared" si="1955"/>
        <v>0</v>
      </c>
      <c r="DG247" s="6">
        <v>0</v>
      </c>
      <c r="DH247" s="5">
        <v>0</v>
      </c>
      <c r="DI247" s="8">
        <f t="shared" si="1956"/>
        <v>0</v>
      </c>
      <c r="DJ247" s="6">
        <v>0</v>
      </c>
      <c r="DK247" s="5">
        <v>0</v>
      </c>
      <c r="DL247" s="8">
        <f t="shared" si="1957"/>
        <v>0</v>
      </c>
      <c r="DM247" s="6">
        <v>0</v>
      </c>
      <c r="DN247" s="5">
        <v>0</v>
      </c>
      <c r="DO247" s="8">
        <f t="shared" si="1958"/>
        <v>0</v>
      </c>
      <c r="DP247" s="6">
        <v>0</v>
      </c>
      <c r="DQ247" s="5">
        <v>0</v>
      </c>
      <c r="DR247" s="8">
        <f t="shared" si="1959"/>
        <v>0</v>
      </c>
      <c r="DS247" s="6">
        <v>0</v>
      </c>
      <c r="DT247" s="5">
        <v>0</v>
      </c>
      <c r="DU247" s="8">
        <f t="shared" si="1960"/>
        <v>0</v>
      </c>
      <c r="DV247" s="6">
        <v>0</v>
      </c>
      <c r="DW247" s="5">
        <v>0</v>
      </c>
      <c r="DX247" s="8">
        <f t="shared" si="1961"/>
        <v>0</v>
      </c>
      <c r="DY247" s="67">
        <v>6.1867000000000001</v>
      </c>
      <c r="DZ247" s="5">
        <v>260.66300000000001</v>
      </c>
      <c r="EA247" s="8">
        <f t="shared" si="1962"/>
        <v>42132.80100861525</v>
      </c>
      <c r="EB247" s="6">
        <v>0</v>
      </c>
      <c r="EC247" s="5">
        <v>0</v>
      </c>
      <c r="ED247" s="8">
        <f t="shared" si="1963"/>
        <v>0</v>
      </c>
      <c r="EE247" s="67">
        <v>56.305999999999997</v>
      </c>
      <c r="EF247" s="5">
        <v>2084.837</v>
      </c>
      <c r="EG247" s="8">
        <f t="shared" si="1964"/>
        <v>37026.906546371611</v>
      </c>
      <c r="EH247" s="6">
        <v>0</v>
      </c>
      <c r="EI247" s="5">
        <v>0</v>
      </c>
      <c r="EJ247" s="8">
        <f t="shared" si="1965"/>
        <v>0</v>
      </c>
      <c r="EK247" s="6">
        <v>0</v>
      </c>
      <c r="EL247" s="5">
        <v>0</v>
      </c>
      <c r="EM247" s="8">
        <f t="shared" si="1966"/>
        <v>0</v>
      </c>
      <c r="EN247" s="6">
        <v>0</v>
      </c>
      <c r="EO247" s="5">
        <v>0</v>
      </c>
      <c r="EP247" s="8">
        <f t="shared" si="1967"/>
        <v>0</v>
      </c>
      <c r="EQ247" s="6">
        <v>0</v>
      </c>
      <c r="ER247" s="5">
        <v>0</v>
      </c>
      <c r="ES247" s="8">
        <f t="shared" si="1968"/>
        <v>0</v>
      </c>
      <c r="ET247" s="67">
        <v>0.12787000000000001</v>
      </c>
      <c r="EU247" s="5">
        <v>3.1160000000000001</v>
      </c>
      <c r="EV247" s="8">
        <f t="shared" si="1969"/>
        <v>24368.499257057949</v>
      </c>
      <c r="EW247" s="6">
        <v>0</v>
      </c>
      <c r="EX247" s="5">
        <v>0</v>
      </c>
      <c r="EY247" s="8">
        <f t="shared" si="1970"/>
        <v>0</v>
      </c>
      <c r="EZ247" s="67">
        <v>46.753999999999998</v>
      </c>
      <c r="FA247" s="5">
        <v>1842.614</v>
      </c>
      <c r="FB247" s="8">
        <f t="shared" si="1971"/>
        <v>39410.831158831337</v>
      </c>
      <c r="FC247" s="67">
        <v>191.84012999999999</v>
      </c>
      <c r="FD247" s="5">
        <v>8110.817</v>
      </c>
      <c r="FE247" s="8">
        <f t="shared" si="1972"/>
        <v>42279.042450607187</v>
      </c>
      <c r="FF247" s="6">
        <v>0</v>
      </c>
      <c r="FG247" s="5">
        <v>0</v>
      </c>
      <c r="FH247" s="8">
        <f t="shared" si="1973"/>
        <v>0</v>
      </c>
      <c r="FI247" s="6">
        <v>0</v>
      </c>
      <c r="FJ247" s="5">
        <v>0</v>
      </c>
      <c r="FK247" s="8">
        <f t="shared" si="1974"/>
        <v>0</v>
      </c>
      <c r="FL247" s="6">
        <v>0</v>
      </c>
      <c r="FM247" s="5">
        <v>0</v>
      </c>
      <c r="FN247" s="8">
        <f t="shared" si="1975"/>
        <v>0</v>
      </c>
      <c r="FO247" s="6">
        <v>0</v>
      </c>
      <c r="FP247" s="5">
        <v>0</v>
      </c>
      <c r="FQ247" s="8">
        <f t="shared" si="1976"/>
        <v>0</v>
      </c>
      <c r="FR247" s="6">
        <v>0</v>
      </c>
      <c r="FS247" s="5">
        <v>0</v>
      </c>
      <c r="FT247" s="8">
        <f t="shared" si="1977"/>
        <v>0</v>
      </c>
      <c r="FU247" s="6">
        <v>0</v>
      </c>
      <c r="FV247" s="5">
        <v>0</v>
      </c>
      <c r="FW247" s="8">
        <f t="shared" si="1978"/>
        <v>0</v>
      </c>
      <c r="FX247" s="6">
        <v>0</v>
      </c>
      <c r="FY247" s="5">
        <v>0</v>
      </c>
      <c r="FZ247" s="8">
        <f t="shared" si="1979"/>
        <v>0</v>
      </c>
      <c r="GA247" s="6">
        <v>0</v>
      </c>
      <c r="GB247" s="5">
        <v>0</v>
      </c>
      <c r="GC247" s="8">
        <f t="shared" si="1980"/>
        <v>0</v>
      </c>
      <c r="GD247" s="6">
        <v>0</v>
      </c>
      <c r="GE247" s="5">
        <v>0</v>
      </c>
      <c r="GF247" s="8">
        <f t="shared" si="1981"/>
        <v>0</v>
      </c>
      <c r="GG247" s="6">
        <v>0</v>
      </c>
      <c r="GH247" s="5">
        <v>0</v>
      </c>
      <c r="GI247" s="8">
        <f t="shared" si="1982"/>
        <v>0</v>
      </c>
      <c r="GJ247" s="6">
        <v>0</v>
      </c>
      <c r="GK247" s="5">
        <v>0</v>
      </c>
      <c r="GL247" s="8">
        <f t="shared" si="1983"/>
        <v>0</v>
      </c>
      <c r="GM247" s="6">
        <v>0</v>
      </c>
      <c r="GN247" s="5">
        <v>0</v>
      </c>
      <c r="GO247" s="8">
        <f t="shared" si="1984"/>
        <v>0</v>
      </c>
      <c r="GP247" s="6">
        <v>0</v>
      </c>
      <c r="GQ247" s="5">
        <v>0</v>
      </c>
      <c r="GR247" s="8">
        <f t="shared" si="1985"/>
        <v>0</v>
      </c>
      <c r="GS247" s="6">
        <v>0</v>
      </c>
      <c r="GT247" s="5">
        <v>0</v>
      </c>
      <c r="GU247" s="8">
        <f t="shared" si="1986"/>
        <v>0</v>
      </c>
      <c r="GV247" s="6">
        <v>0</v>
      </c>
      <c r="GW247" s="5">
        <v>0</v>
      </c>
      <c r="GX247" s="8">
        <f t="shared" si="1987"/>
        <v>0</v>
      </c>
      <c r="GY247" s="6">
        <v>0</v>
      </c>
      <c r="GZ247" s="5">
        <v>0</v>
      </c>
      <c r="HA247" s="8">
        <f t="shared" si="1988"/>
        <v>0</v>
      </c>
      <c r="HB247" s="6">
        <v>0</v>
      </c>
      <c r="HC247" s="5">
        <v>0</v>
      </c>
      <c r="HD247" s="8">
        <f t="shared" si="1989"/>
        <v>0</v>
      </c>
      <c r="HE247" s="6">
        <v>0</v>
      </c>
      <c r="HF247" s="5">
        <v>0</v>
      </c>
      <c r="HG247" s="8">
        <f t="shared" si="1990"/>
        <v>0</v>
      </c>
      <c r="HH247" s="6">
        <v>0</v>
      </c>
      <c r="HI247" s="5">
        <v>0</v>
      </c>
      <c r="HJ247" s="8">
        <f t="shared" si="1991"/>
        <v>0</v>
      </c>
      <c r="HK247" s="6">
        <v>0</v>
      </c>
      <c r="HL247" s="5">
        <v>0</v>
      </c>
      <c r="HM247" s="8">
        <f t="shared" si="1992"/>
        <v>0</v>
      </c>
      <c r="HN247" s="6">
        <v>0</v>
      </c>
      <c r="HO247" s="5">
        <v>0</v>
      </c>
      <c r="HP247" s="8">
        <f t="shared" si="1993"/>
        <v>0</v>
      </c>
      <c r="HQ247" s="6">
        <v>0</v>
      </c>
      <c r="HR247" s="5">
        <v>0</v>
      </c>
      <c r="HS247" s="8">
        <f t="shared" si="1994"/>
        <v>0</v>
      </c>
      <c r="HT247" s="6">
        <v>0</v>
      </c>
      <c r="HU247" s="5">
        <v>0</v>
      </c>
      <c r="HV247" s="8">
        <f t="shared" si="1995"/>
        <v>0</v>
      </c>
      <c r="HW247" s="6">
        <v>0</v>
      </c>
      <c r="HX247" s="5">
        <v>0</v>
      </c>
      <c r="HY247" s="8">
        <f t="shared" si="1996"/>
        <v>0</v>
      </c>
      <c r="HZ247" s="6">
        <v>0</v>
      </c>
      <c r="IA247" s="5">
        <v>0</v>
      </c>
      <c r="IB247" s="8">
        <f t="shared" si="1997"/>
        <v>0</v>
      </c>
      <c r="IC247" s="6">
        <v>0</v>
      </c>
      <c r="ID247" s="5">
        <v>0</v>
      </c>
      <c r="IE247" s="8">
        <f t="shared" si="1998"/>
        <v>0</v>
      </c>
      <c r="IF247" s="6">
        <v>0</v>
      </c>
      <c r="IG247" s="5">
        <v>0</v>
      </c>
      <c r="IH247" s="8">
        <f t="shared" si="1999"/>
        <v>0</v>
      </c>
      <c r="II247" s="6">
        <v>0</v>
      </c>
      <c r="IJ247" s="5">
        <v>0</v>
      </c>
      <c r="IK247" s="8">
        <f t="shared" si="2000"/>
        <v>0</v>
      </c>
      <c r="IL247" s="6">
        <v>0</v>
      </c>
      <c r="IM247" s="5">
        <v>0</v>
      </c>
      <c r="IN247" s="8">
        <f t="shared" si="2001"/>
        <v>0</v>
      </c>
      <c r="IO247" s="6">
        <v>0</v>
      </c>
      <c r="IP247" s="5">
        <v>0</v>
      </c>
      <c r="IQ247" s="8">
        <f t="shared" si="2002"/>
        <v>0</v>
      </c>
      <c r="IR247" s="6">
        <v>0</v>
      </c>
      <c r="IS247" s="5">
        <v>0</v>
      </c>
      <c r="IT247" s="8">
        <f t="shared" si="2003"/>
        <v>0</v>
      </c>
      <c r="IU247" s="67">
        <v>21.504899999999999</v>
      </c>
      <c r="IV247" s="5">
        <v>983.28399999999999</v>
      </c>
      <c r="IW247" s="8">
        <f t="shared" si="2004"/>
        <v>45723.718780370989</v>
      </c>
      <c r="IX247" s="67">
        <v>0.99080999999999997</v>
      </c>
      <c r="IY247" s="5">
        <v>47.271999999999998</v>
      </c>
      <c r="IZ247" s="8">
        <f t="shared" si="2005"/>
        <v>47710.459119306426</v>
      </c>
      <c r="JA247" s="6">
        <f t="shared" si="2007"/>
        <v>530.49914999999999</v>
      </c>
      <c r="JB247" s="8">
        <f t="shared" si="2008"/>
        <v>22117.507000000001</v>
      </c>
    </row>
    <row r="248" spans="1:262" ht="15" customHeight="1" x14ac:dyDescent="0.3">
      <c r="A248" s="53">
        <v>2022</v>
      </c>
      <c r="B248" s="54" t="s">
        <v>10</v>
      </c>
      <c r="C248" s="6">
        <v>0</v>
      </c>
      <c r="D248" s="5">
        <v>0</v>
      </c>
      <c r="E248" s="8">
        <f t="shared" si="2009"/>
        <v>0</v>
      </c>
      <c r="F248" s="6">
        <v>0</v>
      </c>
      <c r="G248" s="5">
        <v>0</v>
      </c>
      <c r="H248" s="8">
        <f t="shared" si="1921"/>
        <v>0</v>
      </c>
      <c r="I248" s="6">
        <v>0</v>
      </c>
      <c r="J248" s="5">
        <v>0</v>
      </c>
      <c r="K248" s="8">
        <f t="shared" si="1922"/>
        <v>0</v>
      </c>
      <c r="L248" s="6">
        <v>0</v>
      </c>
      <c r="M248" s="5">
        <v>0</v>
      </c>
      <c r="N248" s="8">
        <f t="shared" si="1923"/>
        <v>0</v>
      </c>
      <c r="O248" s="6">
        <v>0</v>
      </c>
      <c r="P248" s="5">
        <v>0</v>
      </c>
      <c r="Q248" s="8">
        <f t="shared" si="1924"/>
        <v>0</v>
      </c>
      <c r="R248" s="6">
        <v>0</v>
      </c>
      <c r="S248" s="5">
        <v>0</v>
      </c>
      <c r="T248" s="8">
        <f t="shared" si="1925"/>
        <v>0</v>
      </c>
      <c r="U248" s="6">
        <v>0</v>
      </c>
      <c r="V248" s="5">
        <v>0</v>
      </c>
      <c r="W248" s="8">
        <f t="shared" si="1926"/>
        <v>0</v>
      </c>
      <c r="X248" s="6">
        <v>0</v>
      </c>
      <c r="Y248" s="5">
        <v>0</v>
      </c>
      <c r="Z248" s="8">
        <f t="shared" si="1927"/>
        <v>0</v>
      </c>
      <c r="AA248" s="6">
        <v>0</v>
      </c>
      <c r="AB248" s="5">
        <v>0</v>
      </c>
      <c r="AC248" s="8">
        <f t="shared" si="1928"/>
        <v>0</v>
      </c>
      <c r="AD248" s="67">
        <v>507.56915999999995</v>
      </c>
      <c r="AE248" s="5">
        <v>18906.57</v>
      </c>
      <c r="AF248" s="8">
        <f t="shared" si="1929"/>
        <v>37249.248949640678</v>
      </c>
      <c r="AG248" s="6">
        <v>0</v>
      </c>
      <c r="AH248" s="5">
        <v>0</v>
      </c>
      <c r="AI248" s="8">
        <f t="shared" si="1930"/>
        <v>0</v>
      </c>
      <c r="AJ248" s="6">
        <v>0</v>
      </c>
      <c r="AK248" s="5">
        <v>0</v>
      </c>
      <c r="AL248" s="8">
        <f t="shared" si="1931"/>
        <v>0</v>
      </c>
      <c r="AM248" s="6">
        <v>0</v>
      </c>
      <c r="AN248" s="5">
        <v>0</v>
      </c>
      <c r="AO248" s="8">
        <f t="shared" si="1932"/>
        <v>0</v>
      </c>
      <c r="AP248" s="6">
        <v>0</v>
      </c>
      <c r="AQ248" s="5">
        <v>0</v>
      </c>
      <c r="AR248" s="8">
        <f t="shared" si="1933"/>
        <v>0</v>
      </c>
      <c r="AS248" s="6">
        <v>0</v>
      </c>
      <c r="AT248" s="5">
        <v>0</v>
      </c>
      <c r="AU248" s="8">
        <f t="shared" si="1934"/>
        <v>0</v>
      </c>
      <c r="AV248" s="6">
        <v>0</v>
      </c>
      <c r="AW248" s="5">
        <v>0</v>
      </c>
      <c r="AX248" s="8">
        <f t="shared" si="1935"/>
        <v>0</v>
      </c>
      <c r="AY248" s="6">
        <v>0</v>
      </c>
      <c r="AZ248" s="5">
        <v>0</v>
      </c>
      <c r="BA248" s="8">
        <f t="shared" si="1936"/>
        <v>0</v>
      </c>
      <c r="BB248" s="6">
        <v>0</v>
      </c>
      <c r="BC248" s="5">
        <v>0</v>
      </c>
      <c r="BD248" s="8">
        <f t="shared" si="1937"/>
        <v>0</v>
      </c>
      <c r="BE248" s="6">
        <v>0</v>
      </c>
      <c r="BF248" s="5">
        <v>0</v>
      </c>
      <c r="BG248" s="8">
        <f t="shared" si="1938"/>
        <v>0</v>
      </c>
      <c r="BH248" s="6">
        <v>0</v>
      </c>
      <c r="BI248" s="5">
        <v>0</v>
      </c>
      <c r="BJ248" s="8">
        <f t="shared" si="1939"/>
        <v>0</v>
      </c>
      <c r="BK248" s="6">
        <v>0</v>
      </c>
      <c r="BL248" s="5">
        <v>0</v>
      </c>
      <c r="BM248" s="8">
        <f t="shared" si="1940"/>
        <v>0</v>
      </c>
      <c r="BN248" s="6">
        <v>0</v>
      </c>
      <c r="BO248" s="5">
        <v>0</v>
      </c>
      <c r="BP248" s="8">
        <f t="shared" si="1941"/>
        <v>0</v>
      </c>
      <c r="BQ248" s="6">
        <v>0</v>
      </c>
      <c r="BR248" s="5">
        <v>0</v>
      </c>
      <c r="BS248" s="8">
        <f t="shared" si="1942"/>
        <v>0</v>
      </c>
      <c r="BT248" s="67">
        <v>0.16297999999999999</v>
      </c>
      <c r="BU248" s="5">
        <v>8.3789999999999996</v>
      </c>
      <c r="BV248" s="8">
        <f t="shared" si="1943"/>
        <v>51411.216100134989</v>
      </c>
      <c r="BW248" s="6">
        <v>0</v>
      </c>
      <c r="BX248" s="5">
        <v>0</v>
      </c>
      <c r="BY248" s="8">
        <f t="shared" si="1944"/>
        <v>0</v>
      </c>
      <c r="BZ248" s="6">
        <v>0</v>
      </c>
      <c r="CA248" s="5">
        <v>0</v>
      </c>
      <c r="CB248" s="8">
        <f t="shared" si="1945"/>
        <v>0</v>
      </c>
      <c r="CC248" s="6">
        <v>0</v>
      </c>
      <c r="CD248" s="5">
        <v>0</v>
      </c>
      <c r="CE248" s="8">
        <f t="shared" si="1946"/>
        <v>0</v>
      </c>
      <c r="CF248" s="6">
        <v>0</v>
      </c>
      <c r="CG248" s="5">
        <v>0</v>
      </c>
      <c r="CH248" s="8">
        <f t="shared" si="1947"/>
        <v>0</v>
      </c>
      <c r="CI248" s="6">
        <v>0</v>
      </c>
      <c r="CJ248" s="5">
        <v>0</v>
      </c>
      <c r="CK248" s="8">
        <f t="shared" si="1948"/>
        <v>0</v>
      </c>
      <c r="CL248" s="6">
        <v>0</v>
      </c>
      <c r="CM248" s="5">
        <v>0</v>
      </c>
      <c r="CN248" s="8">
        <f t="shared" si="1949"/>
        <v>0</v>
      </c>
      <c r="CO248" s="6">
        <v>0</v>
      </c>
      <c r="CP248" s="5">
        <v>0</v>
      </c>
      <c r="CQ248" s="8">
        <f t="shared" si="1950"/>
        <v>0</v>
      </c>
      <c r="CR248" s="6">
        <v>0</v>
      </c>
      <c r="CS248" s="5">
        <v>0</v>
      </c>
      <c r="CT248" s="8">
        <f t="shared" si="1951"/>
        <v>0</v>
      </c>
      <c r="CU248" s="6">
        <v>0</v>
      </c>
      <c r="CV248" s="5">
        <v>0</v>
      </c>
      <c r="CW248" s="8">
        <f t="shared" si="1952"/>
        <v>0</v>
      </c>
      <c r="CX248" s="6">
        <v>0</v>
      </c>
      <c r="CY248" s="5">
        <v>0</v>
      </c>
      <c r="CZ248" s="8">
        <f t="shared" si="1953"/>
        <v>0</v>
      </c>
      <c r="DA248" s="6">
        <v>0</v>
      </c>
      <c r="DB248" s="5">
        <v>0</v>
      </c>
      <c r="DC248" s="8">
        <f t="shared" si="1954"/>
        <v>0</v>
      </c>
      <c r="DD248" s="6">
        <v>0</v>
      </c>
      <c r="DE248" s="5">
        <v>0</v>
      </c>
      <c r="DF248" s="8">
        <f t="shared" si="1955"/>
        <v>0</v>
      </c>
      <c r="DG248" s="6">
        <v>0</v>
      </c>
      <c r="DH248" s="5">
        <v>0</v>
      </c>
      <c r="DI248" s="8">
        <f t="shared" si="1956"/>
        <v>0</v>
      </c>
      <c r="DJ248" s="6">
        <v>0</v>
      </c>
      <c r="DK248" s="5">
        <v>0</v>
      </c>
      <c r="DL248" s="8">
        <f t="shared" si="1957"/>
        <v>0</v>
      </c>
      <c r="DM248" s="6">
        <v>0</v>
      </c>
      <c r="DN248" s="5">
        <v>0</v>
      </c>
      <c r="DO248" s="8">
        <f t="shared" si="1958"/>
        <v>0</v>
      </c>
      <c r="DP248" s="6">
        <v>0</v>
      </c>
      <c r="DQ248" s="5">
        <v>0</v>
      </c>
      <c r="DR248" s="8">
        <f t="shared" si="1959"/>
        <v>0</v>
      </c>
      <c r="DS248" s="6">
        <v>0</v>
      </c>
      <c r="DT248" s="5">
        <v>0</v>
      </c>
      <c r="DU248" s="8">
        <f t="shared" si="1960"/>
        <v>0</v>
      </c>
      <c r="DV248" s="6">
        <v>0</v>
      </c>
      <c r="DW248" s="5">
        <v>0</v>
      </c>
      <c r="DX248" s="8">
        <f t="shared" si="1961"/>
        <v>0</v>
      </c>
      <c r="DY248" s="67">
        <v>16.588339999999999</v>
      </c>
      <c r="DZ248" s="5">
        <v>192.2</v>
      </c>
      <c r="EA248" s="8">
        <f t="shared" si="1962"/>
        <v>11586.451688354591</v>
      </c>
      <c r="EB248" s="6">
        <v>0</v>
      </c>
      <c r="EC248" s="5">
        <v>0</v>
      </c>
      <c r="ED248" s="8">
        <f t="shared" si="1963"/>
        <v>0</v>
      </c>
      <c r="EE248" s="67">
        <v>2.0920000000000001</v>
      </c>
      <c r="EF248" s="5">
        <v>21.448</v>
      </c>
      <c r="EG248" s="8">
        <f t="shared" si="1964"/>
        <v>10252.390057361376</v>
      </c>
      <c r="EH248" s="6">
        <v>0</v>
      </c>
      <c r="EI248" s="5">
        <v>0</v>
      </c>
      <c r="EJ248" s="8">
        <f t="shared" si="1965"/>
        <v>0</v>
      </c>
      <c r="EK248" s="6">
        <v>0</v>
      </c>
      <c r="EL248" s="5">
        <v>0</v>
      </c>
      <c r="EM248" s="8">
        <f t="shared" si="1966"/>
        <v>0</v>
      </c>
      <c r="EN248" s="6">
        <v>0</v>
      </c>
      <c r="EO248" s="5">
        <v>0</v>
      </c>
      <c r="EP248" s="8">
        <f t="shared" si="1967"/>
        <v>0</v>
      </c>
      <c r="EQ248" s="6">
        <v>0</v>
      </c>
      <c r="ER248" s="5">
        <v>0</v>
      </c>
      <c r="ES248" s="8">
        <f t="shared" si="1968"/>
        <v>0</v>
      </c>
      <c r="ET248" s="6">
        <v>0</v>
      </c>
      <c r="EU248" s="5">
        <v>0</v>
      </c>
      <c r="EV248" s="8">
        <f t="shared" si="1969"/>
        <v>0</v>
      </c>
      <c r="EW248" s="6">
        <v>0</v>
      </c>
      <c r="EX248" s="5">
        <v>0</v>
      </c>
      <c r="EY248" s="8">
        <f t="shared" si="1970"/>
        <v>0</v>
      </c>
      <c r="EZ248" s="67">
        <v>31.4922</v>
      </c>
      <c r="FA248" s="5">
        <v>1195.05</v>
      </c>
      <c r="FB248" s="8">
        <f t="shared" si="1971"/>
        <v>37947.491759864351</v>
      </c>
      <c r="FC248" s="67">
        <v>177.49841000000001</v>
      </c>
      <c r="FD248" s="5">
        <v>6662.8320000000003</v>
      </c>
      <c r="FE248" s="8">
        <f t="shared" si="1972"/>
        <v>37537.41794081423</v>
      </c>
      <c r="FF248" s="6">
        <v>0</v>
      </c>
      <c r="FG248" s="5">
        <v>0</v>
      </c>
      <c r="FH248" s="8">
        <f t="shared" si="1973"/>
        <v>0</v>
      </c>
      <c r="FI248" s="6">
        <v>0</v>
      </c>
      <c r="FJ248" s="5">
        <v>0</v>
      </c>
      <c r="FK248" s="8">
        <f t="shared" si="1974"/>
        <v>0</v>
      </c>
      <c r="FL248" s="6">
        <v>0</v>
      </c>
      <c r="FM248" s="5">
        <v>0</v>
      </c>
      <c r="FN248" s="8">
        <f t="shared" si="1975"/>
        <v>0</v>
      </c>
      <c r="FO248" s="6">
        <v>0</v>
      </c>
      <c r="FP248" s="5">
        <v>0</v>
      </c>
      <c r="FQ248" s="8">
        <f t="shared" si="1976"/>
        <v>0</v>
      </c>
      <c r="FR248" s="6">
        <v>0</v>
      </c>
      <c r="FS248" s="5">
        <v>0</v>
      </c>
      <c r="FT248" s="8">
        <f t="shared" si="1977"/>
        <v>0</v>
      </c>
      <c r="FU248" s="6">
        <v>0</v>
      </c>
      <c r="FV248" s="5">
        <v>0</v>
      </c>
      <c r="FW248" s="8">
        <f t="shared" si="1978"/>
        <v>0</v>
      </c>
      <c r="FX248" s="6">
        <v>0</v>
      </c>
      <c r="FY248" s="5">
        <v>0</v>
      </c>
      <c r="FZ248" s="8">
        <f t="shared" si="1979"/>
        <v>0</v>
      </c>
      <c r="GA248" s="6">
        <v>0</v>
      </c>
      <c r="GB248" s="5">
        <v>0</v>
      </c>
      <c r="GC248" s="8">
        <f t="shared" si="1980"/>
        <v>0</v>
      </c>
      <c r="GD248" s="6">
        <v>0</v>
      </c>
      <c r="GE248" s="5">
        <v>0</v>
      </c>
      <c r="GF248" s="8">
        <f t="shared" si="1981"/>
        <v>0</v>
      </c>
      <c r="GG248" s="6">
        <v>0</v>
      </c>
      <c r="GH248" s="5">
        <v>0</v>
      </c>
      <c r="GI248" s="8">
        <f t="shared" si="1982"/>
        <v>0</v>
      </c>
      <c r="GJ248" s="6">
        <v>0</v>
      </c>
      <c r="GK248" s="5">
        <v>0</v>
      </c>
      <c r="GL248" s="8">
        <f t="shared" si="1983"/>
        <v>0</v>
      </c>
      <c r="GM248" s="6">
        <v>0</v>
      </c>
      <c r="GN248" s="5">
        <v>0</v>
      </c>
      <c r="GO248" s="8">
        <f t="shared" si="1984"/>
        <v>0</v>
      </c>
      <c r="GP248" s="6">
        <v>0</v>
      </c>
      <c r="GQ248" s="5">
        <v>0</v>
      </c>
      <c r="GR248" s="8">
        <f t="shared" si="1985"/>
        <v>0</v>
      </c>
      <c r="GS248" s="6">
        <v>0</v>
      </c>
      <c r="GT248" s="5">
        <v>0</v>
      </c>
      <c r="GU248" s="8">
        <f t="shared" si="1986"/>
        <v>0</v>
      </c>
      <c r="GV248" s="6">
        <v>0</v>
      </c>
      <c r="GW248" s="5">
        <v>0</v>
      </c>
      <c r="GX248" s="8">
        <f t="shared" si="1987"/>
        <v>0</v>
      </c>
      <c r="GY248" s="6">
        <v>0</v>
      </c>
      <c r="GZ248" s="5">
        <v>0</v>
      </c>
      <c r="HA248" s="8">
        <f t="shared" si="1988"/>
        <v>0</v>
      </c>
      <c r="HB248" s="6">
        <v>0</v>
      </c>
      <c r="HC248" s="5">
        <v>0</v>
      </c>
      <c r="HD248" s="8">
        <f t="shared" si="1989"/>
        <v>0</v>
      </c>
      <c r="HE248" s="6">
        <v>0</v>
      </c>
      <c r="HF248" s="5">
        <v>0</v>
      </c>
      <c r="HG248" s="8">
        <f t="shared" si="1990"/>
        <v>0</v>
      </c>
      <c r="HH248" s="6">
        <v>0</v>
      </c>
      <c r="HI248" s="5">
        <v>0</v>
      </c>
      <c r="HJ248" s="8">
        <f t="shared" si="1991"/>
        <v>0</v>
      </c>
      <c r="HK248" s="6">
        <v>0</v>
      </c>
      <c r="HL248" s="5">
        <v>0</v>
      </c>
      <c r="HM248" s="8">
        <f t="shared" si="1992"/>
        <v>0</v>
      </c>
      <c r="HN248" s="6">
        <v>0</v>
      </c>
      <c r="HO248" s="5">
        <v>0</v>
      </c>
      <c r="HP248" s="8">
        <f t="shared" si="1993"/>
        <v>0</v>
      </c>
      <c r="HQ248" s="6">
        <v>0</v>
      </c>
      <c r="HR248" s="5">
        <v>0</v>
      </c>
      <c r="HS248" s="8">
        <f t="shared" si="1994"/>
        <v>0</v>
      </c>
      <c r="HT248" s="67">
        <v>306.14627000000002</v>
      </c>
      <c r="HU248" s="5">
        <v>11264.587</v>
      </c>
      <c r="HV248" s="8">
        <f t="shared" si="1995"/>
        <v>36794.78766799935</v>
      </c>
      <c r="HW248" s="6">
        <v>0</v>
      </c>
      <c r="HX248" s="5">
        <v>0</v>
      </c>
      <c r="HY248" s="8">
        <f t="shared" si="1996"/>
        <v>0</v>
      </c>
      <c r="HZ248" s="6">
        <v>0</v>
      </c>
      <c r="IA248" s="5">
        <v>0</v>
      </c>
      <c r="IB248" s="8">
        <f t="shared" si="1997"/>
        <v>0</v>
      </c>
      <c r="IC248" s="6">
        <v>0</v>
      </c>
      <c r="ID248" s="5">
        <v>0</v>
      </c>
      <c r="IE248" s="8">
        <f t="shared" si="1998"/>
        <v>0</v>
      </c>
      <c r="IF248" s="6">
        <v>0</v>
      </c>
      <c r="IG248" s="5">
        <v>0</v>
      </c>
      <c r="IH248" s="8">
        <f t="shared" si="1999"/>
        <v>0</v>
      </c>
      <c r="II248" s="6">
        <v>0</v>
      </c>
      <c r="IJ248" s="5">
        <v>0</v>
      </c>
      <c r="IK248" s="8">
        <f t="shared" si="2000"/>
        <v>0</v>
      </c>
      <c r="IL248" s="6">
        <v>0</v>
      </c>
      <c r="IM248" s="5">
        <v>0</v>
      </c>
      <c r="IN248" s="8">
        <f t="shared" si="2001"/>
        <v>0</v>
      </c>
      <c r="IO248" s="6">
        <v>0</v>
      </c>
      <c r="IP248" s="5">
        <v>0</v>
      </c>
      <c r="IQ248" s="8">
        <f t="shared" si="2002"/>
        <v>0</v>
      </c>
      <c r="IR248" s="6">
        <v>0</v>
      </c>
      <c r="IS248" s="5">
        <v>0</v>
      </c>
      <c r="IT248" s="8">
        <f t="shared" si="2003"/>
        <v>0</v>
      </c>
      <c r="IU248" s="67">
        <v>6.9120000000000001E-2</v>
      </c>
      <c r="IV248" s="5">
        <v>5.0179999999999998</v>
      </c>
      <c r="IW248" s="8">
        <f t="shared" si="2004"/>
        <v>72598.37962962962</v>
      </c>
      <c r="IX248" s="6">
        <v>0</v>
      </c>
      <c r="IY248" s="5">
        <v>0</v>
      </c>
      <c r="IZ248" s="8">
        <f t="shared" si="2005"/>
        <v>0</v>
      </c>
      <c r="JA248" s="6">
        <f t="shared" si="2007"/>
        <v>1041.6184800000001</v>
      </c>
      <c r="JB248" s="8">
        <f t="shared" si="2008"/>
        <v>38256.083999999995</v>
      </c>
    </row>
    <row r="249" spans="1:262" ht="15" customHeight="1" x14ac:dyDescent="0.3">
      <c r="A249" s="53">
        <v>2022</v>
      </c>
      <c r="B249" s="54" t="s">
        <v>11</v>
      </c>
      <c r="C249" s="6">
        <v>0</v>
      </c>
      <c r="D249" s="5">
        <v>0</v>
      </c>
      <c r="E249" s="8">
        <f t="shared" si="2009"/>
        <v>0</v>
      </c>
      <c r="F249" s="6">
        <v>0</v>
      </c>
      <c r="G249" s="5">
        <v>0</v>
      </c>
      <c r="H249" s="8">
        <f t="shared" si="1921"/>
        <v>0</v>
      </c>
      <c r="I249" s="6">
        <v>0</v>
      </c>
      <c r="J249" s="5">
        <v>0</v>
      </c>
      <c r="K249" s="8">
        <f t="shared" si="1922"/>
        <v>0</v>
      </c>
      <c r="L249" s="67">
        <v>21.6</v>
      </c>
      <c r="M249" s="5">
        <v>520.322</v>
      </c>
      <c r="N249" s="8">
        <f t="shared" si="1923"/>
        <v>24088.981481481478</v>
      </c>
      <c r="O249" s="6">
        <v>0</v>
      </c>
      <c r="P249" s="5">
        <v>0</v>
      </c>
      <c r="Q249" s="8">
        <f t="shared" si="1924"/>
        <v>0</v>
      </c>
      <c r="R249" s="6">
        <v>0</v>
      </c>
      <c r="S249" s="5">
        <v>0</v>
      </c>
      <c r="T249" s="8">
        <f t="shared" si="1925"/>
        <v>0</v>
      </c>
      <c r="U249" s="6">
        <v>0</v>
      </c>
      <c r="V249" s="5">
        <v>0</v>
      </c>
      <c r="W249" s="8">
        <f t="shared" si="1926"/>
        <v>0</v>
      </c>
      <c r="X249" s="6">
        <v>0</v>
      </c>
      <c r="Y249" s="5">
        <v>0</v>
      </c>
      <c r="Z249" s="8">
        <f t="shared" si="1927"/>
        <v>0</v>
      </c>
      <c r="AA249" s="6">
        <v>0</v>
      </c>
      <c r="AB249" s="5">
        <v>0</v>
      </c>
      <c r="AC249" s="8">
        <f t="shared" si="1928"/>
        <v>0</v>
      </c>
      <c r="AD249" s="67">
        <v>397.72846000000004</v>
      </c>
      <c r="AE249" s="5">
        <v>13392.811</v>
      </c>
      <c r="AF249" s="8">
        <f t="shared" si="1929"/>
        <v>33673.252851958336</v>
      </c>
      <c r="AG249" s="6">
        <v>0</v>
      </c>
      <c r="AH249" s="5">
        <v>0</v>
      </c>
      <c r="AI249" s="8">
        <f t="shared" si="1930"/>
        <v>0</v>
      </c>
      <c r="AJ249" s="6">
        <v>0</v>
      </c>
      <c r="AK249" s="5">
        <v>0</v>
      </c>
      <c r="AL249" s="8">
        <f t="shared" si="1931"/>
        <v>0</v>
      </c>
      <c r="AM249" s="6">
        <v>0</v>
      </c>
      <c r="AN249" s="5">
        <v>0</v>
      </c>
      <c r="AO249" s="8">
        <f t="shared" si="1932"/>
        <v>0</v>
      </c>
      <c r="AP249" s="6">
        <v>0</v>
      </c>
      <c r="AQ249" s="5">
        <v>0</v>
      </c>
      <c r="AR249" s="8">
        <f t="shared" si="1933"/>
        <v>0</v>
      </c>
      <c r="AS249" s="6">
        <v>0</v>
      </c>
      <c r="AT249" s="5">
        <v>0</v>
      </c>
      <c r="AU249" s="8">
        <f t="shared" si="1934"/>
        <v>0</v>
      </c>
      <c r="AV249" s="6">
        <v>0</v>
      </c>
      <c r="AW249" s="5">
        <v>0</v>
      </c>
      <c r="AX249" s="8">
        <f t="shared" si="1935"/>
        <v>0</v>
      </c>
      <c r="AY249" s="6">
        <v>0</v>
      </c>
      <c r="AZ249" s="5">
        <v>0</v>
      </c>
      <c r="BA249" s="8">
        <f t="shared" si="1936"/>
        <v>0</v>
      </c>
      <c r="BB249" s="6">
        <v>0</v>
      </c>
      <c r="BC249" s="5">
        <v>0</v>
      </c>
      <c r="BD249" s="8">
        <f t="shared" si="1937"/>
        <v>0</v>
      </c>
      <c r="BE249" s="6">
        <v>0</v>
      </c>
      <c r="BF249" s="5">
        <v>0</v>
      </c>
      <c r="BG249" s="8">
        <f t="shared" si="1938"/>
        <v>0</v>
      </c>
      <c r="BH249" s="6">
        <v>0</v>
      </c>
      <c r="BI249" s="5">
        <v>0</v>
      </c>
      <c r="BJ249" s="8">
        <f t="shared" si="1939"/>
        <v>0</v>
      </c>
      <c r="BK249" s="6">
        <v>0</v>
      </c>
      <c r="BL249" s="5">
        <v>0</v>
      </c>
      <c r="BM249" s="8">
        <f t="shared" si="1940"/>
        <v>0</v>
      </c>
      <c r="BN249" s="6">
        <v>0</v>
      </c>
      <c r="BO249" s="5">
        <v>0</v>
      </c>
      <c r="BP249" s="8">
        <f t="shared" si="1941"/>
        <v>0</v>
      </c>
      <c r="BQ249" s="6">
        <v>0</v>
      </c>
      <c r="BR249" s="5">
        <v>0</v>
      </c>
      <c r="BS249" s="8">
        <f t="shared" si="1942"/>
        <v>0</v>
      </c>
      <c r="BT249" s="67">
        <v>0.62073</v>
      </c>
      <c r="BU249" s="5">
        <v>23.428000000000001</v>
      </c>
      <c r="BV249" s="8">
        <f t="shared" si="1943"/>
        <v>37742.657838351617</v>
      </c>
      <c r="BW249" s="67">
        <v>48.476999999999997</v>
      </c>
      <c r="BX249" s="5">
        <v>2034.0719999999999</v>
      </c>
      <c r="BY249" s="8">
        <f t="shared" si="1944"/>
        <v>41959.52719846525</v>
      </c>
      <c r="BZ249" s="6">
        <v>0</v>
      </c>
      <c r="CA249" s="5">
        <v>0</v>
      </c>
      <c r="CB249" s="8">
        <f t="shared" si="1945"/>
        <v>0</v>
      </c>
      <c r="CC249" s="6">
        <v>0</v>
      </c>
      <c r="CD249" s="5">
        <v>0</v>
      </c>
      <c r="CE249" s="8">
        <f t="shared" si="1946"/>
        <v>0</v>
      </c>
      <c r="CF249" s="6">
        <v>0</v>
      </c>
      <c r="CG249" s="5">
        <v>0</v>
      </c>
      <c r="CH249" s="8">
        <f t="shared" si="1947"/>
        <v>0</v>
      </c>
      <c r="CI249" s="6">
        <v>0</v>
      </c>
      <c r="CJ249" s="5">
        <v>0</v>
      </c>
      <c r="CK249" s="8">
        <f t="shared" si="1948"/>
        <v>0</v>
      </c>
      <c r="CL249" s="6">
        <v>0</v>
      </c>
      <c r="CM249" s="5">
        <v>0</v>
      </c>
      <c r="CN249" s="8">
        <f t="shared" si="1949"/>
        <v>0</v>
      </c>
      <c r="CO249" s="6">
        <v>0</v>
      </c>
      <c r="CP249" s="5">
        <v>0</v>
      </c>
      <c r="CQ249" s="8">
        <f t="shared" si="1950"/>
        <v>0</v>
      </c>
      <c r="CR249" s="6">
        <v>0</v>
      </c>
      <c r="CS249" s="5">
        <v>0</v>
      </c>
      <c r="CT249" s="8">
        <f t="shared" si="1951"/>
        <v>0</v>
      </c>
      <c r="CU249" s="6">
        <v>0</v>
      </c>
      <c r="CV249" s="5">
        <v>0</v>
      </c>
      <c r="CW249" s="8">
        <f t="shared" si="1952"/>
        <v>0</v>
      </c>
      <c r="CX249" s="6">
        <v>0</v>
      </c>
      <c r="CY249" s="5">
        <v>0</v>
      </c>
      <c r="CZ249" s="8">
        <f t="shared" si="1953"/>
        <v>0</v>
      </c>
      <c r="DA249" s="6">
        <v>0</v>
      </c>
      <c r="DB249" s="5">
        <v>0</v>
      </c>
      <c r="DC249" s="8">
        <f t="shared" si="1954"/>
        <v>0</v>
      </c>
      <c r="DD249" s="6">
        <v>0</v>
      </c>
      <c r="DE249" s="5">
        <v>0</v>
      </c>
      <c r="DF249" s="8">
        <f t="shared" si="1955"/>
        <v>0</v>
      </c>
      <c r="DG249" s="6">
        <v>0</v>
      </c>
      <c r="DH249" s="5">
        <v>0</v>
      </c>
      <c r="DI249" s="8">
        <f t="shared" si="1956"/>
        <v>0</v>
      </c>
      <c r="DJ249" s="6">
        <v>0</v>
      </c>
      <c r="DK249" s="5">
        <v>0</v>
      </c>
      <c r="DL249" s="8">
        <f t="shared" si="1957"/>
        <v>0</v>
      </c>
      <c r="DM249" s="6">
        <v>0</v>
      </c>
      <c r="DN249" s="5">
        <v>0</v>
      </c>
      <c r="DO249" s="8">
        <f t="shared" si="1958"/>
        <v>0</v>
      </c>
      <c r="DP249" s="67">
        <v>2.5000000000000001E-2</v>
      </c>
      <c r="DQ249" s="5">
        <v>7.109</v>
      </c>
      <c r="DR249" s="8">
        <f t="shared" si="1959"/>
        <v>284359.99999999994</v>
      </c>
      <c r="DS249" s="6">
        <v>0</v>
      </c>
      <c r="DT249" s="5">
        <v>0</v>
      </c>
      <c r="DU249" s="8">
        <f t="shared" si="1960"/>
        <v>0</v>
      </c>
      <c r="DV249" s="6">
        <v>0</v>
      </c>
      <c r="DW249" s="5">
        <v>0</v>
      </c>
      <c r="DX249" s="8">
        <f t="shared" si="1961"/>
        <v>0</v>
      </c>
      <c r="DY249" s="67">
        <v>24.81776</v>
      </c>
      <c r="DZ249" s="5">
        <v>507.096</v>
      </c>
      <c r="EA249" s="8">
        <f t="shared" si="1962"/>
        <v>20432.78684297052</v>
      </c>
      <c r="EB249" s="6">
        <v>0</v>
      </c>
      <c r="EC249" s="5">
        <v>0</v>
      </c>
      <c r="ED249" s="8">
        <f t="shared" si="1963"/>
        <v>0</v>
      </c>
      <c r="EE249" s="67">
        <v>0.14399999999999999</v>
      </c>
      <c r="EF249" s="5">
        <v>4.3159999999999998</v>
      </c>
      <c r="EG249" s="8">
        <f t="shared" si="1964"/>
        <v>29972.222222222226</v>
      </c>
      <c r="EH249" s="6">
        <v>0</v>
      </c>
      <c r="EI249" s="5">
        <v>0</v>
      </c>
      <c r="EJ249" s="8">
        <f t="shared" si="1965"/>
        <v>0</v>
      </c>
      <c r="EK249" s="6">
        <v>0</v>
      </c>
      <c r="EL249" s="5">
        <v>0</v>
      </c>
      <c r="EM249" s="8">
        <f t="shared" si="1966"/>
        <v>0</v>
      </c>
      <c r="EN249" s="6">
        <v>0</v>
      </c>
      <c r="EO249" s="5">
        <v>0</v>
      </c>
      <c r="EP249" s="8">
        <f t="shared" si="1967"/>
        <v>0</v>
      </c>
      <c r="EQ249" s="6">
        <v>0</v>
      </c>
      <c r="ER249" s="5">
        <v>0</v>
      </c>
      <c r="ES249" s="8">
        <f t="shared" si="1968"/>
        <v>0</v>
      </c>
      <c r="ET249" s="6">
        <v>0</v>
      </c>
      <c r="EU249" s="5">
        <v>0</v>
      </c>
      <c r="EV249" s="8">
        <f t="shared" si="1969"/>
        <v>0</v>
      </c>
      <c r="EW249" s="6">
        <v>0</v>
      </c>
      <c r="EX249" s="5">
        <v>0</v>
      </c>
      <c r="EY249" s="8">
        <f t="shared" si="1970"/>
        <v>0</v>
      </c>
      <c r="EZ249" s="67">
        <v>51.51</v>
      </c>
      <c r="FA249" s="5">
        <v>1748.0239999999999</v>
      </c>
      <c r="FB249" s="8">
        <f t="shared" si="1971"/>
        <v>33935.624150650357</v>
      </c>
      <c r="FC249" s="67">
        <v>84.978960000000001</v>
      </c>
      <c r="FD249" s="5">
        <v>2739.538</v>
      </c>
      <c r="FE249" s="8">
        <f t="shared" si="1972"/>
        <v>32237.838636763732</v>
      </c>
      <c r="FF249" s="6">
        <v>0</v>
      </c>
      <c r="FG249" s="5">
        <v>0</v>
      </c>
      <c r="FH249" s="8">
        <f t="shared" si="1973"/>
        <v>0</v>
      </c>
      <c r="FI249" s="6">
        <v>0</v>
      </c>
      <c r="FJ249" s="5">
        <v>0</v>
      </c>
      <c r="FK249" s="8">
        <f t="shared" si="1974"/>
        <v>0</v>
      </c>
      <c r="FL249" s="6">
        <v>0</v>
      </c>
      <c r="FM249" s="5">
        <v>0</v>
      </c>
      <c r="FN249" s="8">
        <f t="shared" si="1975"/>
        <v>0</v>
      </c>
      <c r="FO249" s="6">
        <v>0</v>
      </c>
      <c r="FP249" s="5">
        <v>0</v>
      </c>
      <c r="FQ249" s="8">
        <f t="shared" si="1976"/>
        <v>0</v>
      </c>
      <c r="FR249" s="6">
        <v>0</v>
      </c>
      <c r="FS249" s="5">
        <v>0</v>
      </c>
      <c r="FT249" s="8">
        <f t="shared" si="1977"/>
        <v>0</v>
      </c>
      <c r="FU249" s="6">
        <v>0</v>
      </c>
      <c r="FV249" s="5">
        <v>0</v>
      </c>
      <c r="FW249" s="8">
        <f t="shared" si="1978"/>
        <v>0</v>
      </c>
      <c r="FX249" s="6">
        <v>0</v>
      </c>
      <c r="FY249" s="5">
        <v>0</v>
      </c>
      <c r="FZ249" s="8">
        <f t="shared" si="1979"/>
        <v>0</v>
      </c>
      <c r="GA249" s="6">
        <v>0</v>
      </c>
      <c r="GB249" s="5">
        <v>0</v>
      </c>
      <c r="GC249" s="8">
        <f t="shared" si="1980"/>
        <v>0</v>
      </c>
      <c r="GD249" s="6">
        <v>0</v>
      </c>
      <c r="GE249" s="5">
        <v>0</v>
      </c>
      <c r="GF249" s="8">
        <f t="shared" si="1981"/>
        <v>0</v>
      </c>
      <c r="GG249" s="6">
        <v>0</v>
      </c>
      <c r="GH249" s="5">
        <v>0</v>
      </c>
      <c r="GI249" s="8">
        <f t="shared" si="1982"/>
        <v>0</v>
      </c>
      <c r="GJ249" s="6">
        <v>0</v>
      </c>
      <c r="GK249" s="5">
        <v>0</v>
      </c>
      <c r="GL249" s="8">
        <f t="shared" si="1983"/>
        <v>0</v>
      </c>
      <c r="GM249" s="6">
        <v>0</v>
      </c>
      <c r="GN249" s="5">
        <v>0</v>
      </c>
      <c r="GO249" s="8">
        <f t="shared" si="1984"/>
        <v>0</v>
      </c>
      <c r="GP249" s="6">
        <v>0</v>
      </c>
      <c r="GQ249" s="5">
        <v>0</v>
      </c>
      <c r="GR249" s="8">
        <f t="shared" si="1985"/>
        <v>0</v>
      </c>
      <c r="GS249" s="6">
        <v>0</v>
      </c>
      <c r="GT249" s="5">
        <v>0</v>
      </c>
      <c r="GU249" s="8">
        <f t="shared" si="1986"/>
        <v>0</v>
      </c>
      <c r="GV249" s="6">
        <v>0</v>
      </c>
      <c r="GW249" s="5">
        <v>0</v>
      </c>
      <c r="GX249" s="8">
        <f t="shared" si="1987"/>
        <v>0</v>
      </c>
      <c r="GY249" s="6">
        <v>0</v>
      </c>
      <c r="GZ249" s="5">
        <v>0</v>
      </c>
      <c r="HA249" s="8">
        <f t="shared" si="1988"/>
        <v>0</v>
      </c>
      <c r="HB249" s="6">
        <v>0</v>
      </c>
      <c r="HC249" s="5">
        <v>0</v>
      </c>
      <c r="HD249" s="8">
        <f t="shared" si="1989"/>
        <v>0</v>
      </c>
      <c r="HE249" s="6">
        <v>0</v>
      </c>
      <c r="HF249" s="5">
        <v>0</v>
      </c>
      <c r="HG249" s="8">
        <f t="shared" si="1990"/>
        <v>0</v>
      </c>
      <c r="HH249" s="6">
        <v>0</v>
      </c>
      <c r="HI249" s="5">
        <v>0</v>
      </c>
      <c r="HJ249" s="8">
        <f t="shared" si="1991"/>
        <v>0</v>
      </c>
      <c r="HK249" s="6">
        <v>0</v>
      </c>
      <c r="HL249" s="5">
        <v>0</v>
      </c>
      <c r="HM249" s="8">
        <f t="shared" si="1992"/>
        <v>0</v>
      </c>
      <c r="HN249" s="6">
        <v>0</v>
      </c>
      <c r="HO249" s="5">
        <v>0</v>
      </c>
      <c r="HP249" s="8">
        <f t="shared" si="1993"/>
        <v>0</v>
      </c>
      <c r="HQ249" s="6">
        <v>0</v>
      </c>
      <c r="HR249" s="5">
        <v>0</v>
      </c>
      <c r="HS249" s="8">
        <f t="shared" si="1994"/>
        <v>0</v>
      </c>
      <c r="HT249" s="6">
        <v>0</v>
      </c>
      <c r="HU249" s="5">
        <v>0</v>
      </c>
      <c r="HV249" s="8">
        <f t="shared" si="1995"/>
        <v>0</v>
      </c>
      <c r="HW249" s="6">
        <v>0</v>
      </c>
      <c r="HX249" s="5">
        <v>0</v>
      </c>
      <c r="HY249" s="8">
        <f t="shared" si="1996"/>
        <v>0</v>
      </c>
      <c r="HZ249" s="6">
        <v>0</v>
      </c>
      <c r="IA249" s="5">
        <v>0</v>
      </c>
      <c r="IB249" s="8">
        <f t="shared" si="1997"/>
        <v>0</v>
      </c>
      <c r="IC249" s="6">
        <v>0</v>
      </c>
      <c r="ID249" s="5">
        <v>0</v>
      </c>
      <c r="IE249" s="8">
        <f t="shared" si="1998"/>
        <v>0</v>
      </c>
      <c r="IF249" s="6">
        <v>0</v>
      </c>
      <c r="IG249" s="5">
        <v>0</v>
      </c>
      <c r="IH249" s="8">
        <f t="shared" si="1999"/>
        <v>0</v>
      </c>
      <c r="II249" s="6">
        <v>0</v>
      </c>
      <c r="IJ249" s="5">
        <v>0</v>
      </c>
      <c r="IK249" s="8">
        <f t="shared" si="2000"/>
        <v>0</v>
      </c>
      <c r="IL249" s="6">
        <v>0</v>
      </c>
      <c r="IM249" s="5">
        <v>0</v>
      </c>
      <c r="IN249" s="8">
        <f t="shared" si="2001"/>
        <v>0</v>
      </c>
      <c r="IO249" s="6">
        <v>0</v>
      </c>
      <c r="IP249" s="5">
        <v>0</v>
      </c>
      <c r="IQ249" s="8">
        <f t="shared" si="2002"/>
        <v>0</v>
      </c>
      <c r="IR249" s="6">
        <v>0</v>
      </c>
      <c r="IS249" s="5">
        <v>0</v>
      </c>
      <c r="IT249" s="8">
        <f t="shared" si="2003"/>
        <v>0</v>
      </c>
      <c r="IU249" s="67">
        <v>9.4140000000000001E-2</v>
      </c>
      <c r="IV249" s="5">
        <v>7.6150000000000002</v>
      </c>
      <c r="IW249" s="8">
        <f t="shared" si="2004"/>
        <v>80890.163586148294</v>
      </c>
      <c r="IX249" s="67">
        <v>4.8319999999999999</v>
      </c>
      <c r="IY249" s="5">
        <v>179.756</v>
      </c>
      <c r="IZ249" s="8">
        <f t="shared" si="2005"/>
        <v>37201.158940397348</v>
      </c>
      <c r="JA249" s="6">
        <f t="shared" si="2007"/>
        <v>634.82805000000008</v>
      </c>
      <c r="JB249" s="8">
        <f t="shared" si="2008"/>
        <v>21164.087000000003</v>
      </c>
    </row>
    <row r="250" spans="1:262" ht="15" customHeight="1" x14ac:dyDescent="0.3">
      <c r="A250" s="53">
        <v>2022</v>
      </c>
      <c r="B250" s="8" t="s">
        <v>12</v>
      </c>
      <c r="C250" s="6">
        <v>0</v>
      </c>
      <c r="D250" s="5">
        <v>0</v>
      </c>
      <c r="E250" s="8">
        <f t="shared" si="2009"/>
        <v>0</v>
      </c>
      <c r="F250" s="6">
        <v>0</v>
      </c>
      <c r="G250" s="5">
        <v>0</v>
      </c>
      <c r="H250" s="8">
        <f t="shared" si="1921"/>
        <v>0</v>
      </c>
      <c r="I250" s="6">
        <v>0</v>
      </c>
      <c r="J250" s="5">
        <v>0</v>
      </c>
      <c r="K250" s="8">
        <f t="shared" si="1922"/>
        <v>0</v>
      </c>
      <c r="L250" s="6">
        <v>0</v>
      </c>
      <c r="M250" s="5">
        <v>0</v>
      </c>
      <c r="N250" s="8">
        <f t="shared" si="1923"/>
        <v>0</v>
      </c>
      <c r="O250" s="6">
        <v>0</v>
      </c>
      <c r="P250" s="5">
        <v>0</v>
      </c>
      <c r="Q250" s="8">
        <f t="shared" si="1924"/>
        <v>0</v>
      </c>
      <c r="R250" s="6">
        <v>0</v>
      </c>
      <c r="S250" s="5">
        <v>0</v>
      </c>
      <c r="T250" s="8">
        <f t="shared" si="1925"/>
        <v>0</v>
      </c>
      <c r="U250" s="6">
        <v>0</v>
      </c>
      <c r="V250" s="5">
        <v>0</v>
      </c>
      <c r="W250" s="8">
        <f t="shared" si="1926"/>
        <v>0</v>
      </c>
      <c r="X250" s="6">
        <v>0</v>
      </c>
      <c r="Y250" s="5">
        <v>0</v>
      </c>
      <c r="Z250" s="8">
        <f t="shared" si="1927"/>
        <v>0</v>
      </c>
      <c r="AA250" s="6">
        <v>0</v>
      </c>
      <c r="AB250" s="5">
        <v>0</v>
      </c>
      <c r="AC250" s="8">
        <f t="shared" si="1928"/>
        <v>0</v>
      </c>
      <c r="AD250" s="67">
        <v>645.83156000000008</v>
      </c>
      <c r="AE250" s="5">
        <v>20520.359</v>
      </c>
      <c r="AF250" s="8">
        <f t="shared" si="1929"/>
        <v>31773.546340782723</v>
      </c>
      <c r="AG250" s="6">
        <v>0</v>
      </c>
      <c r="AH250" s="5">
        <v>0</v>
      </c>
      <c r="AI250" s="8">
        <f t="shared" si="1930"/>
        <v>0</v>
      </c>
      <c r="AJ250" s="6">
        <v>0</v>
      </c>
      <c r="AK250" s="5">
        <v>0</v>
      </c>
      <c r="AL250" s="8">
        <f t="shared" si="1931"/>
        <v>0</v>
      </c>
      <c r="AM250" s="6">
        <v>0</v>
      </c>
      <c r="AN250" s="5">
        <v>0</v>
      </c>
      <c r="AO250" s="8">
        <f t="shared" si="1932"/>
        <v>0</v>
      </c>
      <c r="AP250" s="6">
        <v>0</v>
      </c>
      <c r="AQ250" s="5">
        <v>0</v>
      </c>
      <c r="AR250" s="8">
        <f t="shared" si="1933"/>
        <v>0</v>
      </c>
      <c r="AS250" s="6">
        <v>0</v>
      </c>
      <c r="AT250" s="5">
        <v>0</v>
      </c>
      <c r="AU250" s="8">
        <f t="shared" si="1934"/>
        <v>0</v>
      </c>
      <c r="AV250" s="6">
        <v>0</v>
      </c>
      <c r="AW250" s="5">
        <v>0</v>
      </c>
      <c r="AX250" s="8">
        <f t="shared" si="1935"/>
        <v>0</v>
      </c>
      <c r="AY250" s="67">
        <v>2.0699999999999998</v>
      </c>
      <c r="AZ250" s="5">
        <v>75.546000000000006</v>
      </c>
      <c r="BA250" s="8">
        <f t="shared" si="1936"/>
        <v>36495.652173913048</v>
      </c>
      <c r="BB250" s="6">
        <v>0</v>
      </c>
      <c r="BC250" s="5">
        <v>0</v>
      </c>
      <c r="BD250" s="8">
        <f t="shared" si="1937"/>
        <v>0</v>
      </c>
      <c r="BE250" s="6">
        <v>0</v>
      </c>
      <c r="BF250" s="5">
        <v>0</v>
      </c>
      <c r="BG250" s="8">
        <f t="shared" si="1938"/>
        <v>0</v>
      </c>
      <c r="BH250" s="6">
        <v>0</v>
      </c>
      <c r="BI250" s="5">
        <v>0</v>
      </c>
      <c r="BJ250" s="8">
        <f t="shared" si="1939"/>
        <v>0</v>
      </c>
      <c r="BK250" s="6">
        <v>0</v>
      </c>
      <c r="BL250" s="5">
        <v>0</v>
      </c>
      <c r="BM250" s="8">
        <f t="shared" si="1940"/>
        <v>0</v>
      </c>
      <c r="BN250" s="6">
        <v>0</v>
      </c>
      <c r="BO250" s="5">
        <v>0</v>
      </c>
      <c r="BP250" s="8">
        <f t="shared" si="1941"/>
        <v>0</v>
      </c>
      <c r="BQ250" s="6">
        <v>0</v>
      </c>
      <c r="BR250" s="5">
        <v>0</v>
      </c>
      <c r="BS250" s="8">
        <f t="shared" si="1942"/>
        <v>0</v>
      </c>
      <c r="BT250" s="67">
        <v>0.64917999999999998</v>
      </c>
      <c r="BU250" s="5">
        <v>31.143999999999998</v>
      </c>
      <c r="BV250" s="8">
        <f t="shared" si="1943"/>
        <v>47974.36766382205</v>
      </c>
      <c r="BW250" s="67">
        <v>10.038</v>
      </c>
      <c r="BX250" s="5">
        <v>383.04</v>
      </c>
      <c r="BY250" s="8">
        <f t="shared" si="1944"/>
        <v>38158.99581589958</v>
      </c>
      <c r="BZ250" s="6">
        <v>0</v>
      </c>
      <c r="CA250" s="5">
        <v>0</v>
      </c>
      <c r="CB250" s="8">
        <f t="shared" si="1945"/>
        <v>0</v>
      </c>
      <c r="CC250" s="6">
        <v>0</v>
      </c>
      <c r="CD250" s="5">
        <v>0</v>
      </c>
      <c r="CE250" s="8">
        <f t="shared" si="1946"/>
        <v>0</v>
      </c>
      <c r="CF250" s="6">
        <v>0</v>
      </c>
      <c r="CG250" s="5">
        <v>0</v>
      </c>
      <c r="CH250" s="8">
        <f t="shared" si="1947"/>
        <v>0</v>
      </c>
      <c r="CI250" s="6">
        <v>0</v>
      </c>
      <c r="CJ250" s="5">
        <v>0</v>
      </c>
      <c r="CK250" s="8">
        <f t="shared" si="1948"/>
        <v>0</v>
      </c>
      <c r="CL250" s="6">
        <v>0</v>
      </c>
      <c r="CM250" s="5">
        <v>0</v>
      </c>
      <c r="CN250" s="8">
        <f t="shared" si="1949"/>
        <v>0</v>
      </c>
      <c r="CO250" s="67">
        <v>5.4348999999999998</v>
      </c>
      <c r="CP250" s="5">
        <v>206.64</v>
      </c>
      <c r="CQ250" s="8">
        <f t="shared" si="1950"/>
        <v>38020.938747723048</v>
      </c>
      <c r="CR250" s="6">
        <v>0</v>
      </c>
      <c r="CS250" s="5">
        <v>0</v>
      </c>
      <c r="CT250" s="8">
        <f t="shared" si="1951"/>
        <v>0</v>
      </c>
      <c r="CU250" s="6">
        <v>0</v>
      </c>
      <c r="CV250" s="5">
        <v>0</v>
      </c>
      <c r="CW250" s="8">
        <f t="shared" si="1952"/>
        <v>0</v>
      </c>
      <c r="CX250" s="6">
        <v>0</v>
      </c>
      <c r="CY250" s="5">
        <v>0</v>
      </c>
      <c r="CZ250" s="8">
        <f t="shared" si="1953"/>
        <v>0</v>
      </c>
      <c r="DA250" s="6">
        <v>0</v>
      </c>
      <c r="DB250" s="5">
        <v>0</v>
      </c>
      <c r="DC250" s="8">
        <f t="shared" si="1954"/>
        <v>0</v>
      </c>
      <c r="DD250" s="6">
        <v>0</v>
      </c>
      <c r="DE250" s="5">
        <v>0</v>
      </c>
      <c r="DF250" s="8">
        <f t="shared" si="1955"/>
        <v>0</v>
      </c>
      <c r="DG250" s="6">
        <v>0</v>
      </c>
      <c r="DH250" s="5">
        <v>0</v>
      </c>
      <c r="DI250" s="8">
        <f t="shared" si="1956"/>
        <v>0</v>
      </c>
      <c r="DJ250" s="6">
        <v>0</v>
      </c>
      <c r="DK250" s="5">
        <v>0</v>
      </c>
      <c r="DL250" s="8">
        <f t="shared" si="1957"/>
        <v>0</v>
      </c>
      <c r="DM250" s="6">
        <v>0</v>
      </c>
      <c r="DN250" s="5">
        <v>0</v>
      </c>
      <c r="DO250" s="8">
        <f t="shared" si="1958"/>
        <v>0</v>
      </c>
      <c r="DP250" s="6">
        <v>0</v>
      </c>
      <c r="DQ250" s="5">
        <v>0</v>
      </c>
      <c r="DR250" s="8">
        <f t="shared" si="1959"/>
        <v>0</v>
      </c>
      <c r="DS250" s="6">
        <v>0</v>
      </c>
      <c r="DT250" s="5">
        <v>0</v>
      </c>
      <c r="DU250" s="8">
        <f t="shared" si="1960"/>
        <v>0</v>
      </c>
      <c r="DV250" s="6">
        <v>0</v>
      </c>
      <c r="DW250" s="5">
        <v>0</v>
      </c>
      <c r="DX250" s="8">
        <f t="shared" si="1961"/>
        <v>0</v>
      </c>
      <c r="DY250" s="67">
        <v>36.226990000000001</v>
      </c>
      <c r="DZ250" s="5">
        <v>411.428</v>
      </c>
      <c r="EA250" s="8">
        <f t="shared" si="1962"/>
        <v>11356.94685095284</v>
      </c>
      <c r="EB250" s="6">
        <v>0</v>
      </c>
      <c r="EC250" s="5">
        <v>0</v>
      </c>
      <c r="ED250" s="8">
        <f t="shared" si="1963"/>
        <v>0</v>
      </c>
      <c r="EE250" s="67">
        <v>4.2</v>
      </c>
      <c r="EF250" s="5">
        <v>159.488</v>
      </c>
      <c r="EG250" s="8">
        <f t="shared" si="1964"/>
        <v>37973.333333333328</v>
      </c>
      <c r="EH250" s="6">
        <v>0</v>
      </c>
      <c r="EI250" s="5">
        <v>0</v>
      </c>
      <c r="EJ250" s="8">
        <f t="shared" si="1965"/>
        <v>0</v>
      </c>
      <c r="EK250" s="6">
        <v>0</v>
      </c>
      <c r="EL250" s="5">
        <v>0</v>
      </c>
      <c r="EM250" s="8">
        <f t="shared" si="1966"/>
        <v>0</v>
      </c>
      <c r="EN250" s="6">
        <v>0</v>
      </c>
      <c r="EO250" s="5">
        <v>0</v>
      </c>
      <c r="EP250" s="8">
        <f t="shared" si="1967"/>
        <v>0</v>
      </c>
      <c r="EQ250" s="6">
        <v>0</v>
      </c>
      <c r="ER250" s="5">
        <v>0</v>
      </c>
      <c r="ES250" s="8">
        <f t="shared" si="1968"/>
        <v>0</v>
      </c>
      <c r="ET250" s="67">
        <v>0.9581900000000001</v>
      </c>
      <c r="EU250" s="5">
        <v>46.302</v>
      </c>
      <c r="EV250" s="8">
        <f t="shared" si="1969"/>
        <v>48322.357778728634</v>
      </c>
      <c r="EW250" s="6">
        <v>0</v>
      </c>
      <c r="EX250" s="5">
        <v>0</v>
      </c>
      <c r="EY250" s="8">
        <f t="shared" si="1970"/>
        <v>0</v>
      </c>
      <c r="EZ250" s="67">
        <v>50.158999999999999</v>
      </c>
      <c r="FA250" s="5">
        <v>1655.2180000000001</v>
      </c>
      <c r="FB250" s="8">
        <f t="shared" si="1971"/>
        <v>32999.421838553404</v>
      </c>
      <c r="FC250" s="67">
        <v>274.00196999999997</v>
      </c>
      <c r="FD250" s="5">
        <v>6998.4309999999996</v>
      </c>
      <c r="FE250" s="8">
        <f t="shared" si="1972"/>
        <v>25541.535340056133</v>
      </c>
      <c r="FF250" s="6">
        <v>0</v>
      </c>
      <c r="FG250" s="5">
        <v>0</v>
      </c>
      <c r="FH250" s="8">
        <f t="shared" si="1973"/>
        <v>0</v>
      </c>
      <c r="FI250" s="6">
        <v>0</v>
      </c>
      <c r="FJ250" s="5">
        <v>0</v>
      </c>
      <c r="FK250" s="8">
        <f t="shared" si="1974"/>
        <v>0</v>
      </c>
      <c r="FL250" s="6">
        <v>0</v>
      </c>
      <c r="FM250" s="5">
        <v>0</v>
      </c>
      <c r="FN250" s="8">
        <f t="shared" si="1975"/>
        <v>0</v>
      </c>
      <c r="FO250" s="6">
        <v>0</v>
      </c>
      <c r="FP250" s="5">
        <v>0</v>
      </c>
      <c r="FQ250" s="8">
        <f t="shared" si="1976"/>
        <v>0</v>
      </c>
      <c r="FR250" s="6">
        <v>0</v>
      </c>
      <c r="FS250" s="5">
        <v>0</v>
      </c>
      <c r="FT250" s="8">
        <f t="shared" si="1977"/>
        <v>0</v>
      </c>
      <c r="FU250" s="6">
        <v>0</v>
      </c>
      <c r="FV250" s="5">
        <v>0</v>
      </c>
      <c r="FW250" s="8">
        <f t="shared" si="1978"/>
        <v>0</v>
      </c>
      <c r="FX250" s="6">
        <v>0</v>
      </c>
      <c r="FY250" s="5">
        <v>0</v>
      </c>
      <c r="FZ250" s="8">
        <f t="shared" si="1979"/>
        <v>0</v>
      </c>
      <c r="GA250" s="6">
        <v>0</v>
      </c>
      <c r="GB250" s="5">
        <v>0</v>
      </c>
      <c r="GC250" s="8">
        <f t="shared" si="1980"/>
        <v>0</v>
      </c>
      <c r="GD250" s="6">
        <v>0</v>
      </c>
      <c r="GE250" s="5">
        <v>0</v>
      </c>
      <c r="GF250" s="8">
        <f t="shared" si="1981"/>
        <v>0</v>
      </c>
      <c r="GG250" s="6">
        <v>0</v>
      </c>
      <c r="GH250" s="5">
        <v>0</v>
      </c>
      <c r="GI250" s="8">
        <f t="shared" si="1982"/>
        <v>0</v>
      </c>
      <c r="GJ250" s="6">
        <v>0</v>
      </c>
      <c r="GK250" s="5">
        <v>0</v>
      </c>
      <c r="GL250" s="8">
        <f t="shared" si="1983"/>
        <v>0</v>
      </c>
      <c r="GM250" s="6">
        <v>0</v>
      </c>
      <c r="GN250" s="5">
        <v>0</v>
      </c>
      <c r="GO250" s="8">
        <f t="shared" si="1984"/>
        <v>0</v>
      </c>
      <c r="GP250" s="6">
        <v>0</v>
      </c>
      <c r="GQ250" s="5">
        <v>0</v>
      </c>
      <c r="GR250" s="8">
        <f t="shared" si="1985"/>
        <v>0</v>
      </c>
      <c r="GS250" s="6">
        <v>0</v>
      </c>
      <c r="GT250" s="5">
        <v>0</v>
      </c>
      <c r="GU250" s="8">
        <f t="shared" si="1986"/>
        <v>0</v>
      </c>
      <c r="GV250" s="6">
        <v>0</v>
      </c>
      <c r="GW250" s="5">
        <v>0</v>
      </c>
      <c r="GX250" s="8">
        <f t="shared" si="1987"/>
        <v>0</v>
      </c>
      <c r="GY250" s="6">
        <v>0</v>
      </c>
      <c r="GZ250" s="5">
        <v>0</v>
      </c>
      <c r="HA250" s="8">
        <f t="shared" si="1988"/>
        <v>0</v>
      </c>
      <c r="HB250" s="6">
        <v>0</v>
      </c>
      <c r="HC250" s="5">
        <v>0</v>
      </c>
      <c r="HD250" s="8">
        <f t="shared" si="1989"/>
        <v>0</v>
      </c>
      <c r="HE250" s="6">
        <v>0</v>
      </c>
      <c r="HF250" s="5">
        <v>0</v>
      </c>
      <c r="HG250" s="8">
        <f t="shared" si="1990"/>
        <v>0</v>
      </c>
      <c r="HH250" s="6">
        <v>0</v>
      </c>
      <c r="HI250" s="5">
        <v>0</v>
      </c>
      <c r="HJ250" s="8">
        <f t="shared" si="1991"/>
        <v>0</v>
      </c>
      <c r="HK250" s="6">
        <v>0</v>
      </c>
      <c r="HL250" s="5">
        <v>0</v>
      </c>
      <c r="HM250" s="8">
        <f t="shared" si="1992"/>
        <v>0</v>
      </c>
      <c r="HN250" s="6">
        <v>0</v>
      </c>
      <c r="HO250" s="5">
        <v>0</v>
      </c>
      <c r="HP250" s="8">
        <f t="shared" si="1993"/>
        <v>0</v>
      </c>
      <c r="HQ250" s="6">
        <v>0</v>
      </c>
      <c r="HR250" s="5">
        <v>0</v>
      </c>
      <c r="HS250" s="8">
        <f t="shared" si="1994"/>
        <v>0</v>
      </c>
      <c r="HT250" s="6">
        <v>0</v>
      </c>
      <c r="HU250" s="5">
        <v>0</v>
      </c>
      <c r="HV250" s="8">
        <f t="shared" si="1995"/>
        <v>0</v>
      </c>
      <c r="HW250" s="6">
        <v>0</v>
      </c>
      <c r="HX250" s="5">
        <v>0</v>
      </c>
      <c r="HY250" s="8">
        <f t="shared" si="1996"/>
        <v>0</v>
      </c>
      <c r="HZ250" s="6">
        <v>0</v>
      </c>
      <c r="IA250" s="5">
        <v>0</v>
      </c>
      <c r="IB250" s="8">
        <f t="shared" si="1997"/>
        <v>0</v>
      </c>
      <c r="IC250" s="6">
        <v>0</v>
      </c>
      <c r="ID250" s="5">
        <v>0</v>
      </c>
      <c r="IE250" s="8">
        <f t="shared" si="1998"/>
        <v>0</v>
      </c>
      <c r="IF250" s="6">
        <v>0</v>
      </c>
      <c r="IG250" s="5">
        <v>0</v>
      </c>
      <c r="IH250" s="8">
        <f t="shared" si="1999"/>
        <v>0</v>
      </c>
      <c r="II250" s="6">
        <v>0</v>
      </c>
      <c r="IJ250" s="5">
        <v>0</v>
      </c>
      <c r="IK250" s="8">
        <f t="shared" si="2000"/>
        <v>0</v>
      </c>
      <c r="IL250" s="6">
        <v>0</v>
      </c>
      <c r="IM250" s="5">
        <v>0</v>
      </c>
      <c r="IN250" s="8">
        <f t="shared" si="2001"/>
        <v>0</v>
      </c>
      <c r="IO250" s="6">
        <v>0</v>
      </c>
      <c r="IP250" s="5">
        <v>0</v>
      </c>
      <c r="IQ250" s="8">
        <f t="shared" si="2002"/>
        <v>0</v>
      </c>
      <c r="IR250" s="6">
        <v>0</v>
      </c>
      <c r="IS250" s="5">
        <v>0</v>
      </c>
      <c r="IT250" s="8">
        <f t="shared" si="2003"/>
        <v>0</v>
      </c>
      <c r="IU250" s="67">
        <v>0.78634000000000004</v>
      </c>
      <c r="IV250" s="5">
        <v>35.322000000000003</v>
      </c>
      <c r="IW250" s="8">
        <f t="shared" si="2004"/>
        <v>44919.500470534374</v>
      </c>
      <c r="IX250" s="67">
        <v>0.02</v>
      </c>
      <c r="IY250" s="5">
        <v>0.72699999999999998</v>
      </c>
      <c r="IZ250" s="8">
        <f t="shared" si="2005"/>
        <v>36350</v>
      </c>
      <c r="JA250" s="6">
        <f t="shared" si="2007"/>
        <v>1030.3761300000001</v>
      </c>
      <c r="JB250" s="8">
        <f t="shared" si="2008"/>
        <v>30523.645</v>
      </c>
    </row>
    <row r="251" spans="1:262" ht="15" customHeight="1" x14ac:dyDescent="0.3">
      <c r="A251" s="53">
        <v>2022</v>
      </c>
      <c r="B251" s="54" t="s">
        <v>13</v>
      </c>
      <c r="C251" s="6">
        <v>0</v>
      </c>
      <c r="D251" s="5">
        <v>0</v>
      </c>
      <c r="E251" s="8">
        <f t="shared" si="2009"/>
        <v>0</v>
      </c>
      <c r="F251" s="6">
        <v>0</v>
      </c>
      <c r="G251" s="5">
        <v>0</v>
      </c>
      <c r="H251" s="8">
        <f t="shared" si="1921"/>
        <v>0</v>
      </c>
      <c r="I251" s="6">
        <v>0</v>
      </c>
      <c r="J251" s="5">
        <v>0</v>
      </c>
      <c r="K251" s="8">
        <f t="shared" si="1922"/>
        <v>0</v>
      </c>
      <c r="L251" s="6">
        <v>0</v>
      </c>
      <c r="M251" s="5">
        <v>0</v>
      </c>
      <c r="N251" s="8">
        <f t="shared" si="1923"/>
        <v>0</v>
      </c>
      <c r="O251" s="6">
        <v>0</v>
      </c>
      <c r="P251" s="5">
        <v>0</v>
      </c>
      <c r="Q251" s="8">
        <f t="shared" si="1924"/>
        <v>0</v>
      </c>
      <c r="R251" s="6">
        <v>0</v>
      </c>
      <c r="S251" s="5">
        <v>0</v>
      </c>
      <c r="T251" s="8">
        <f t="shared" si="1925"/>
        <v>0</v>
      </c>
      <c r="U251" s="6">
        <v>0</v>
      </c>
      <c r="V251" s="5">
        <v>0</v>
      </c>
      <c r="W251" s="8">
        <f t="shared" si="1926"/>
        <v>0</v>
      </c>
      <c r="X251" s="6">
        <v>0</v>
      </c>
      <c r="Y251" s="5">
        <v>0</v>
      </c>
      <c r="Z251" s="8">
        <f t="shared" si="1927"/>
        <v>0</v>
      </c>
      <c r="AA251" s="6">
        <v>0</v>
      </c>
      <c r="AB251" s="5">
        <v>0</v>
      </c>
      <c r="AC251" s="8">
        <f t="shared" si="1928"/>
        <v>0</v>
      </c>
      <c r="AD251" s="67">
        <v>473.78381999999999</v>
      </c>
      <c r="AE251" s="5">
        <v>15361.263000000001</v>
      </c>
      <c r="AF251" s="8">
        <f t="shared" si="1929"/>
        <v>32422.514977400453</v>
      </c>
      <c r="AG251" s="6">
        <v>0</v>
      </c>
      <c r="AH251" s="5">
        <v>0</v>
      </c>
      <c r="AI251" s="8">
        <f t="shared" si="1930"/>
        <v>0</v>
      </c>
      <c r="AJ251" s="6">
        <v>0</v>
      </c>
      <c r="AK251" s="5">
        <v>0</v>
      </c>
      <c r="AL251" s="8">
        <f t="shared" si="1931"/>
        <v>0</v>
      </c>
      <c r="AM251" s="6">
        <v>0</v>
      </c>
      <c r="AN251" s="5">
        <v>0</v>
      </c>
      <c r="AO251" s="8">
        <f t="shared" si="1932"/>
        <v>0</v>
      </c>
      <c r="AP251" s="6">
        <v>0</v>
      </c>
      <c r="AQ251" s="5">
        <v>0</v>
      </c>
      <c r="AR251" s="8">
        <f t="shared" si="1933"/>
        <v>0</v>
      </c>
      <c r="AS251" s="6">
        <v>0</v>
      </c>
      <c r="AT251" s="5">
        <v>0</v>
      </c>
      <c r="AU251" s="8">
        <f t="shared" si="1934"/>
        <v>0</v>
      </c>
      <c r="AV251" s="6">
        <v>0</v>
      </c>
      <c r="AW251" s="5">
        <v>0</v>
      </c>
      <c r="AX251" s="8">
        <f t="shared" si="1935"/>
        <v>0</v>
      </c>
      <c r="AY251" s="6">
        <v>0</v>
      </c>
      <c r="AZ251" s="5">
        <v>0</v>
      </c>
      <c r="BA251" s="8">
        <f t="shared" si="1936"/>
        <v>0</v>
      </c>
      <c r="BB251" s="6">
        <v>0</v>
      </c>
      <c r="BC251" s="5">
        <v>0</v>
      </c>
      <c r="BD251" s="8">
        <f t="shared" si="1937"/>
        <v>0</v>
      </c>
      <c r="BE251" s="6">
        <v>0</v>
      </c>
      <c r="BF251" s="5">
        <v>0</v>
      </c>
      <c r="BG251" s="8">
        <f t="shared" si="1938"/>
        <v>0</v>
      </c>
      <c r="BH251" s="6">
        <v>0</v>
      </c>
      <c r="BI251" s="5">
        <v>0</v>
      </c>
      <c r="BJ251" s="8">
        <f t="shared" si="1939"/>
        <v>0</v>
      </c>
      <c r="BK251" s="6">
        <v>0</v>
      </c>
      <c r="BL251" s="5">
        <v>0</v>
      </c>
      <c r="BM251" s="8">
        <f t="shared" si="1940"/>
        <v>0</v>
      </c>
      <c r="BN251" s="6">
        <v>0</v>
      </c>
      <c r="BO251" s="5">
        <v>0</v>
      </c>
      <c r="BP251" s="8">
        <f t="shared" si="1941"/>
        <v>0</v>
      </c>
      <c r="BQ251" s="6">
        <v>0</v>
      </c>
      <c r="BR251" s="5">
        <v>0</v>
      </c>
      <c r="BS251" s="8">
        <f t="shared" si="1942"/>
        <v>0</v>
      </c>
      <c r="BT251" s="67">
        <v>34.223949999999995</v>
      </c>
      <c r="BU251" s="5">
        <v>1225.6210000000001</v>
      </c>
      <c r="BV251" s="8">
        <f t="shared" si="1943"/>
        <v>35811.792618911619</v>
      </c>
      <c r="BW251" s="67">
        <v>19.28</v>
      </c>
      <c r="BX251" s="5">
        <v>691.2</v>
      </c>
      <c r="BY251" s="8">
        <f t="shared" si="1944"/>
        <v>35850.622406639006</v>
      </c>
      <c r="BZ251" s="6">
        <v>0</v>
      </c>
      <c r="CA251" s="5">
        <v>0</v>
      </c>
      <c r="CB251" s="8">
        <f t="shared" si="1945"/>
        <v>0</v>
      </c>
      <c r="CC251" s="6">
        <v>0</v>
      </c>
      <c r="CD251" s="5">
        <v>0</v>
      </c>
      <c r="CE251" s="8">
        <f t="shared" si="1946"/>
        <v>0</v>
      </c>
      <c r="CF251" s="6">
        <v>0</v>
      </c>
      <c r="CG251" s="5">
        <v>0</v>
      </c>
      <c r="CH251" s="8">
        <f t="shared" si="1947"/>
        <v>0</v>
      </c>
      <c r="CI251" s="6">
        <v>0</v>
      </c>
      <c r="CJ251" s="5">
        <v>0</v>
      </c>
      <c r="CK251" s="8">
        <f t="shared" si="1948"/>
        <v>0</v>
      </c>
      <c r="CL251" s="6">
        <v>0</v>
      </c>
      <c r="CM251" s="5">
        <v>0</v>
      </c>
      <c r="CN251" s="8">
        <f t="shared" si="1949"/>
        <v>0</v>
      </c>
      <c r="CO251" s="6">
        <v>0</v>
      </c>
      <c r="CP251" s="5">
        <v>0</v>
      </c>
      <c r="CQ251" s="8">
        <f t="shared" si="1950"/>
        <v>0</v>
      </c>
      <c r="CR251" s="6">
        <v>0</v>
      </c>
      <c r="CS251" s="5">
        <v>0</v>
      </c>
      <c r="CT251" s="8">
        <f t="shared" si="1951"/>
        <v>0</v>
      </c>
      <c r="CU251" s="6">
        <v>0</v>
      </c>
      <c r="CV251" s="5">
        <v>0</v>
      </c>
      <c r="CW251" s="8">
        <f t="shared" si="1952"/>
        <v>0</v>
      </c>
      <c r="CX251" s="6">
        <v>0</v>
      </c>
      <c r="CY251" s="5">
        <v>0</v>
      </c>
      <c r="CZ251" s="8">
        <f t="shared" si="1953"/>
        <v>0</v>
      </c>
      <c r="DA251" s="6">
        <v>0</v>
      </c>
      <c r="DB251" s="5">
        <v>0</v>
      </c>
      <c r="DC251" s="8">
        <f t="shared" si="1954"/>
        <v>0</v>
      </c>
      <c r="DD251" s="6">
        <v>0</v>
      </c>
      <c r="DE251" s="5">
        <v>0</v>
      </c>
      <c r="DF251" s="8">
        <f t="shared" si="1955"/>
        <v>0</v>
      </c>
      <c r="DG251" s="6">
        <v>0</v>
      </c>
      <c r="DH251" s="5">
        <v>0</v>
      </c>
      <c r="DI251" s="8">
        <f t="shared" si="1956"/>
        <v>0</v>
      </c>
      <c r="DJ251" s="6">
        <v>0</v>
      </c>
      <c r="DK251" s="5">
        <v>0</v>
      </c>
      <c r="DL251" s="8">
        <f t="shared" si="1957"/>
        <v>0</v>
      </c>
      <c r="DM251" s="6">
        <v>0</v>
      </c>
      <c r="DN251" s="5">
        <v>0</v>
      </c>
      <c r="DO251" s="8">
        <f t="shared" si="1958"/>
        <v>0</v>
      </c>
      <c r="DP251" s="6">
        <v>0</v>
      </c>
      <c r="DQ251" s="5">
        <v>0</v>
      </c>
      <c r="DR251" s="8">
        <f t="shared" si="1959"/>
        <v>0</v>
      </c>
      <c r="DS251" s="6">
        <v>0</v>
      </c>
      <c r="DT251" s="5">
        <v>0</v>
      </c>
      <c r="DU251" s="8">
        <f t="shared" si="1960"/>
        <v>0</v>
      </c>
      <c r="DV251" s="6">
        <v>0</v>
      </c>
      <c r="DW251" s="5">
        <v>0</v>
      </c>
      <c r="DX251" s="8">
        <f t="shared" si="1961"/>
        <v>0</v>
      </c>
      <c r="DY251" s="67">
        <v>20.299859999999999</v>
      </c>
      <c r="DZ251" s="5">
        <v>264.84399999999999</v>
      </c>
      <c r="EA251" s="8">
        <f t="shared" si="1962"/>
        <v>13046.592439553771</v>
      </c>
      <c r="EB251" s="6">
        <v>0</v>
      </c>
      <c r="EC251" s="5">
        <v>0</v>
      </c>
      <c r="ED251" s="8">
        <f t="shared" si="1963"/>
        <v>0</v>
      </c>
      <c r="EE251" s="67">
        <v>7.3795600000000006</v>
      </c>
      <c r="EF251" s="5">
        <v>283.923</v>
      </c>
      <c r="EG251" s="8">
        <f t="shared" si="1964"/>
        <v>38474.24507694225</v>
      </c>
      <c r="EH251" s="6">
        <v>0</v>
      </c>
      <c r="EI251" s="5">
        <v>0</v>
      </c>
      <c r="EJ251" s="8">
        <f t="shared" si="1965"/>
        <v>0</v>
      </c>
      <c r="EK251" s="6">
        <v>0</v>
      </c>
      <c r="EL251" s="5">
        <v>0</v>
      </c>
      <c r="EM251" s="8">
        <f t="shared" si="1966"/>
        <v>0</v>
      </c>
      <c r="EN251" s="6">
        <v>0</v>
      </c>
      <c r="EO251" s="5">
        <v>0</v>
      </c>
      <c r="EP251" s="8">
        <f t="shared" si="1967"/>
        <v>0</v>
      </c>
      <c r="EQ251" s="6">
        <v>0</v>
      </c>
      <c r="ER251" s="5">
        <v>0</v>
      </c>
      <c r="ES251" s="8">
        <f t="shared" si="1968"/>
        <v>0</v>
      </c>
      <c r="ET251" s="6">
        <v>0</v>
      </c>
      <c r="EU251" s="5">
        <v>0</v>
      </c>
      <c r="EV251" s="8">
        <f t="shared" si="1969"/>
        <v>0</v>
      </c>
      <c r="EW251" s="6">
        <v>0</v>
      </c>
      <c r="EX251" s="5">
        <v>0</v>
      </c>
      <c r="EY251" s="8">
        <f t="shared" si="1970"/>
        <v>0</v>
      </c>
      <c r="EZ251" s="67">
        <v>41.779000000000003</v>
      </c>
      <c r="FA251" s="5">
        <v>1386.624</v>
      </c>
      <c r="FB251" s="8">
        <f t="shared" si="1971"/>
        <v>33189.497115775863</v>
      </c>
      <c r="FC251" s="67">
        <v>9.3532499999999992</v>
      </c>
      <c r="FD251" s="5">
        <v>339.90600000000001</v>
      </c>
      <c r="FE251" s="8">
        <f t="shared" si="1972"/>
        <v>36340.951006334697</v>
      </c>
      <c r="FF251" s="6">
        <v>0</v>
      </c>
      <c r="FG251" s="5">
        <v>0</v>
      </c>
      <c r="FH251" s="8">
        <f t="shared" si="1973"/>
        <v>0</v>
      </c>
      <c r="FI251" s="6">
        <v>0</v>
      </c>
      <c r="FJ251" s="5">
        <v>0</v>
      </c>
      <c r="FK251" s="8">
        <f t="shared" si="1974"/>
        <v>0</v>
      </c>
      <c r="FL251" s="6">
        <v>0</v>
      </c>
      <c r="FM251" s="5">
        <v>0</v>
      </c>
      <c r="FN251" s="8">
        <f t="shared" si="1975"/>
        <v>0</v>
      </c>
      <c r="FO251" s="6">
        <v>0</v>
      </c>
      <c r="FP251" s="5">
        <v>0</v>
      </c>
      <c r="FQ251" s="8">
        <f t="shared" si="1976"/>
        <v>0</v>
      </c>
      <c r="FR251" s="6">
        <v>0</v>
      </c>
      <c r="FS251" s="5">
        <v>0</v>
      </c>
      <c r="FT251" s="8">
        <f t="shared" si="1977"/>
        <v>0</v>
      </c>
      <c r="FU251" s="6">
        <v>0</v>
      </c>
      <c r="FV251" s="5">
        <v>0</v>
      </c>
      <c r="FW251" s="8">
        <f t="shared" si="1978"/>
        <v>0</v>
      </c>
      <c r="FX251" s="6">
        <v>0</v>
      </c>
      <c r="FY251" s="5">
        <v>0</v>
      </c>
      <c r="FZ251" s="8">
        <f t="shared" si="1979"/>
        <v>0</v>
      </c>
      <c r="GA251" s="6">
        <v>0</v>
      </c>
      <c r="GB251" s="5">
        <v>0</v>
      </c>
      <c r="GC251" s="8">
        <f t="shared" si="1980"/>
        <v>0</v>
      </c>
      <c r="GD251" s="6">
        <v>0</v>
      </c>
      <c r="GE251" s="5">
        <v>0</v>
      </c>
      <c r="GF251" s="8">
        <f t="shared" si="1981"/>
        <v>0</v>
      </c>
      <c r="GG251" s="6">
        <v>0</v>
      </c>
      <c r="GH251" s="5">
        <v>0</v>
      </c>
      <c r="GI251" s="8">
        <f t="shared" si="1982"/>
        <v>0</v>
      </c>
      <c r="GJ251" s="6">
        <v>0</v>
      </c>
      <c r="GK251" s="5">
        <v>0</v>
      </c>
      <c r="GL251" s="8">
        <f t="shared" si="1983"/>
        <v>0</v>
      </c>
      <c r="GM251" s="6">
        <v>0</v>
      </c>
      <c r="GN251" s="5">
        <v>0</v>
      </c>
      <c r="GO251" s="8">
        <f t="shared" si="1984"/>
        <v>0</v>
      </c>
      <c r="GP251" s="6">
        <v>0</v>
      </c>
      <c r="GQ251" s="5">
        <v>0</v>
      </c>
      <c r="GR251" s="8">
        <f t="shared" si="1985"/>
        <v>0</v>
      </c>
      <c r="GS251" s="6">
        <v>0</v>
      </c>
      <c r="GT251" s="5">
        <v>0</v>
      </c>
      <c r="GU251" s="8">
        <f t="shared" si="1986"/>
        <v>0</v>
      </c>
      <c r="GV251" s="6">
        <v>0</v>
      </c>
      <c r="GW251" s="5">
        <v>0</v>
      </c>
      <c r="GX251" s="8">
        <f t="shared" si="1987"/>
        <v>0</v>
      </c>
      <c r="GY251" s="6">
        <v>0</v>
      </c>
      <c r="GZ251" s="5">
        <v>0</v>
      </c>
      <c r="HA251" s="8">
        <f t="shared" si="1988"/>
        <v>0</v>
      </c>
      <c r="HB251" s="6">
        <v>0</v>
      </c>
      <c r="HC251" s="5">
        <v>0</v>
      </c>
      <c r="HD251" s="8">
        <f t="shared" si="1989"/>
        <v>0</v>
      </c>
      <c r="HE251" s="6">
        <v>0</v>
      </c>
      <c r="HF251" s="5">
        <v>0</v>
      </c>
      <c r="HG251" s="8">
        <f t="shared" si="1990"/>
        <v>0</v>
      </c>
      <c r="HH251" s="6">
        <v>0</v>
      </c>
      <c r="HI251" s="5">
        <v>0</v>
      </c>
      <c r="HJ251" s="8">
        <f t="shared" si="1991"/>
        <v>0</v>
      </c>
      <c r="HK251" s="67">
        <v>16.559999999999999</v>
      </c>
      <c r="HL251" s="5">
        <v>591.21299999999997</v>
      </c>
      <c r="HM251" s="8">
        <f t="shared" si="1992"/>
        <v>35701.268115942032</v>
      </c>
      <c r="HN251" s="6">
        <v>0</v>
      </c>
      <c r="HO251" s="5">
        <v>0</v>
      </c>
      <c r="HP251" s="8">
        <f t="shared" si="1993"/>
        <v>0</v>
      </c>
      <c r="HQ251" s="6">
        <v>0</v>
      </c>
      <c r="HR251" s="5">
        <v>0</v>
      </c>
      <c r="HS251" s="8">
        <f t="shared" si="1994"/>
        <v>0</v>
      </c>
      <c r="HT251" s="67">
        <v>306.36</v>
      </c>
      <c r="HU251" s="5">
        <v>10835.269</v>
      </c>
      <c r="HV251" s="8">
        <f t="shared" si="1995"/>
        <v>35367.766679723201</v>
      </c>
      <c r="HW251" s="6">
        <v>0</v>
      </c>
      <c r="HX251" s="5">
        <v>0</v>
      </c>
      <c r="HY251" s="8">
        <f t="shared" si="1996"/>
        <v>0</v>
      </c>
      <c r="HZ251" s="6">
        <v>0</v>
      </c>
      <c r="IA251" s="5">
        <v>0</v>
      </c>
      <c r="IB251" s="8">
        <f t="shared" si="1997"/>
        <v>0</v>
      </c>
      <c r="IC251" s="6">
        <v>0</v>
      </c>
      <c r="ID251" s="5">
        <v>0</v>
      </c>
      <c r="IE251" s="8">
        <f t="shared" si="1998"/>
        <v>0</v>
      </c>
      <c r="IF251" s="6">
        <v>0</v>
      </c>
      <c r="IG251" s="5">
        <v>0</v>
      </c>
      <c r="IH251" s="8">
        <f t="shared" si="1999"/>
        <v>0</v>
      </c>
      <c r="II251" s="6">
        <v>0</v>
      </c>
      <c r="IJ251" s="5">
        <v>0</v>
      </c>
      <c r="IK251" s="8">
        <f t="shared" si="2000"/>
        <v>0</v>
      </c>
      <c r="IL251" s="6">
        <v>0</v>
      </c>
      <c r="IM251" s="5">
        <v>0</v>
      </c>
      <c r="IN251" s="8">
        <f t="shared" si="2001"/>
        <v>0</v>
      </c>
      <c r="IO251" s="67">
        <v>0.06</v>
      </c>
      <c r="IP251" s="5">
        <v>0.5</v>
      </c>
      <c r="IQ251" s="8">
        <f t="shared" si="2002"/>
        <v>8333.3333333333339</v>
      </c>
      <c r="IR251" s="6">
        <v>0</v>
      </c>
      <c r="IS251" s="5">
        <v>0</v>
      </c>
      <c r="IT251" s="8">
        <f t="shared" si="2003"/>
        <v>0</v>
      </c>
      <c r="IU251" s="67">
        <v>1.278E-2</v>
      </c>
      <c r="IV251" s="5">
        <v>0.95499999999999996</v>
      </c>
      <c r="IW251" s="8">
        <f t="shared" si="2004"/>
        <v>74726.134585289517</v>
      </c>
      <c r="IX251" s="67">
        <v>0.11</v>
      </c>
      <c r="IY251" s="5">
        <v>1.1399999999999999</v>
      </c>
      <c r="IZ251" s="8">
        <f t="shared" si="2005"/>
        <v>10363.636363636364</v>
      </c>
      <c r="JA251" s="6">
        <f t="shared" si="2007"/>
        <v>929.2022199999999</v>
      </c>
      <c r="JB251" s="8">
        <f t="shared" si="2008"/>
        <v>30982.458000000002</v>
      </c>
    </row>
    <row r="252" spans="1:262" ht="15" customHeight="1" thickBot="1" x14ac:dyDescent="0.35">
      <c r="A252" s="45"/>
      <c r="B252" s="57" t="s">
        <v>14</v>
      </c>
      <c r="C252" s="58">
        <f t="shared" ref="C252:D252" si="2010">SUM(C240:C251)</f>
        <v>0</v>
      </c>
      <c r="D252" s="59">
        <f t="shared" si="2010"/>
        <v>0</v>
      </c>
      <c r="E252" s="27"/>
      <c r="F252" s="58">
        <f t="shared" ref="F252:G252" si="2011">SUM(F240:F251)</f>
        <v>11.52</v>
      </c>
      <c r="G252" s="59">
        <f t="shared" si="2011"/>
        <v>287.71199999999999</v>
      </c>
      <c r="H252" s="27"/>
      <c r="I252" s="58">
        <f t="shared" ref="I252:J252" si="2012">SUM(I240:I251)</f>
        <v>0</v>
      </c>
      <c r="J252" s="59">
        <f t="shared" si="2012"/>
        <v>0</v>
      </c>
      <c r="K252" s="27"/>
      <c r="L252" s="58">
        <f t="shared" ref="L252:M252" si="2013">SUM(L240:L251)</f>
        <v>104.12</v>
      </c>
      <c r="M252" s="59">
        <f t="shared" si="2013"/>
        <v>3301.8319999999999</v>
      </c>
      <c r="N252" s="27"/>
      <c r="O252" s="58">
        <f t="shared" ref="O252:P252" si="2014">SUM(O240:O251)</f>
        <v>0</v>
      </c>
      <c r="P252" s="59">
        <f t="shared" si="2014"/>
        <v>0</v>
      </c>
      <c r="Q252" s="27"/>
      <c r="R252" s="58">
        <f t="shared" ref="R252:S252" si="2015">SUM(R240:R251)</f>
        <v>0</v>
      </c>
      <c r="S252" s="59">
        <f t="shared" si="2015"/>
        <v>0</v>
      </c>
      <c r="T252" s="27"/>
      <c r="U252" s="58">
        <f t="shared" ref="U252:V252" si="2016">SUM(U240:U251)</f>
        <v>0</v>
      </c>
      <c r="V252" s="59">
        <f t="shared" si="2016"/>
        <v>0</v>
      </c>
      <c r="W252" s="27"/>
      <c r="X252" s="58">
        <f t="shared" ref="X252:Y252" si="2017">SUM(X240:X251)</f>
        <v>0</v>
      </c>
      <c r="Y252" s="59">
        <f t="shared" si="2017"/>
        <v>0</v>
      </c>
      <c r="Z252" s="27"/>
      <c r="AA252" s="58">
        <f t="shared" ref="AA252:AB252" si="2018">SUM(AA240:AA251)</f>
        <v>0</v>
      </c>
      <c r="AB252" s="59">
        <f t="shared" si="2018"/>
        <v>0</v>
      </c>
      <c r="AC252" s="27"/>
      <c r="AD252" s="58">
        <f t="shared" ref="AD252:AE252" si="2019">SUM(AD240:AD251)</f>
        <v>3384.7770700000001</v>
      </c>
      <c r="AE252" s="59">
        <f t="shared" si="2019"/>
        <v>120895.061</v>
      </c>
      <c r="AF252" s="27"/>
      <c r="AG252" s="58">
        <f t="shared" ref="AG252:AH252" si="2020">SUM(AG240:AG251)</f>
        <v>0</v>
      </c>
      <c r="AH252" s="59">
        <f t="shared" si="2020"/>
        <v>0</v>
      </c>
      <c r="AI252" s="27"/>
      <c r="AJ252" s="58">
        <f t="shared" ref="AJ252:AK252" si="2021">SUM(AJ240:AJ251)</f>
        <v>0</v>
      </c>
      <c r="AK252" s="59">
        <f t="shared" si="2021"/>
        <v>0</v>
      </c>
      <c r="AL252" s="27"/>
      <c r="AM252" s="58">
        <f t="shared" ref="AM252:AN252" si="2022">SUM(AM240:AM251)</f>
        <v>0</v>
      </c>
      <c r="AN252" s="59">
        <f t="shared" si="2022"/>
        <v>0</v>
      </c>
      <c r="AO252" s="27"/>
      <c r="AP252" s="58">
        <f t="shared" ref="AP252:AQ252" si="2023">SUM(AP240:AP251)</f>
        <v>0</v>
      </c>
      <c r="AQ252" s="59">
        <f t="shared" si="2023"/>
        <v>0</v>
      </c>
      <c r="AR252" s="27"/>
      <c r="AS252" s="58">
        <f t="shared" ref="AS252:AT252" si="2024">SUM(AS240:AS251)</f>
        <v>0</v>
      </c>
      <c r="AT252" s="59">
        <f t="shared" si="2024"/>
        <v>0</v>
      </c>
      <c r="AU252" s="27"/>
      <c r="AV252" s="58">
        <f t="shared" ref="AV252:AW252" si="2025">SUM(AV240:AV251)</f>
        <v>0</v>
      </c>
      <c r="AW252" s="59">
        <f t="shared" si="2025"/>
        <v>0</v>
      </c>
      <c r="AX252" s="27"/>
      <c r="AY252" s="58">
        <f t="shared" ref="AY252:AZ252" si="2026">SUM(AY240:AY251)</f>
        <v>2.0834199999999998</v>
      </c>
      <c r="AZ252" s="59">
        <f t="shared" si="2026"/>
        <v>76.582000000000008</v>
      </c>
      <c r="BA252" s="27"/>
      <c r="BB252" s="58">
        <f t="shared" ref="BB252:BC252" si="2027">SUM(BB240:BB251)</f>
        <v>0</v>
      </c>
      <c r="BC252" s="59">
        <f t="shared" si="2027"/>
        <v>0</v>
      </c>
      <c r="BD252" s="27"/>
      <c r="BE252" s="58">
        <f t="shared" ref="BE252:BF252" si="2028">SUM(BE240:BE251)</f>
        <v>0</v>
      </c>
      <c r="BF252" s="59">
        <f t="shared" si="2028"/>
        <v>0</v>
      </c>
      <c r="BG252" s="27"/>
      <c r="BH252" s="58">
        <f t="shared" ref="BH252:BI252" si="2029">SUM(BH240:BH251)</f>
        <v>0</v>
      </c>
      <c r="BI252" s="59">
        <f t="shared" si="2029"/>
        <v>0</v>
      </c>
      <c r="BJ252" s="27"/>
      <c r="BK252" s="58">
        <f t="shared" ref="BK252:BL252" si="2030">SUM(BK240:BK251)</f>
        <v>0</v>
      </c>
      <c r="BL252" s="59">
        <f t="shared" si="2030"/>
        <v>0</v>
      </c>
      <c r="BM252" s="27"/>
      <c r="BN252" s="58">
        <f t="shared" ref="BN252:BO252" si="2031">SUM(BN240:BN251)</f>
        <v>0</v>
      </c>
      <c r="BO252" s="59">
        <f t="shared" si="2031"/>
        <v>0</v>
      </c>
      <c r="BP252" s="27"/>
      <c r="BQ252" s="58">
        <f t="shared" ref="BQ252:BR252" si="2032">SUM(BQ240:BQ251)</f>
        <v>0</v>
      </c>
      <c r="BR252" s="59">
        <f t="shared" si="2032"/>
        <v>0</v>
      </c>
      <c r="BS252" s="27"/>
      <c r="BT252" s="58">
        <f t="shared" ref="BT252:BU252" si="2033">SUM(BT240:BT251)</f>
        <v>39.635909999999996</v>
      </c>
      <c r="BU252" s="59">
        <f t="shared" si="2033"/>
        <v>1479.662</v>
      </c>
      <c r="BV252" s="27"/>
      <c r="BW252" s="58">
        <f t="shared" ref="BW252:BX252" si="2034">SUM(BW240:BW251)</f>
        <v>131.41500000000002</v>
      </c>
      <c r="BX252" s="59">
        <f t="shared" si="2034"/>
        <v>5369.2349999999997</v>
      </c>
      <c r="BY252" s="27"/>
      <c r="BZ252" s="58">
        <f t="shared" ref="BZ252:CA252" si="2035">SUM(BZ240:BZ251)</f>
        <v>0</v>
      </c>
      <c r="CA252" s="59">
        <f t="shared" si="2035"/>
        <v>0</v>
      </c>
      <c r="CB252" s="27"/>
      <c r="CC252" s="58">
        <f t="shared" ref="CC252:CD252" si="2036">SUM(CC240:CC251)</f>
        <v>0</v>
      </c>
      <c r="CD252" s="59">
        <f t="shared" si="2036"/>
        <v>0</v>
      </c>
      <c r="CE252" s="27"/>
      <c r="CF252" s="58">
        <f t="shared" ref="CF252:CG252" si="2037">SUM(CF240:CF251)</f>
        <v>0</v>
      </c>
      <c r="CG252" s="59">
        <f t="shared" si="2037"/>
        <v>0</v>
      </c>
      <c r="CH252" s="27"/>
      <c r="CI252" s="58">
        <f t="shared" ref="CI252:CJ252" si="2038">SUM(CI240:CI251)</f>
        <v>0</v>
      </c>
      <c r="CJ252" s="59">
        <f t="shared" si="2038"/>
        <v>0</v>
      </c>
      <c r="CK252" s="27"/>
      <c r="CL252" s="58">
        <f t="shared" ref="CL252:CM252" si="2039">SUM(CL240:CL251)</f>
        <v>0</v>
      </c>
      <c r="CM252" s="59">
        <f t="shared" si="2039"/>
        <v>0</v>
      </c>
      <c r="CN252" s="27"/>
      <c r="CO252" s="58">
        <f t="shared" ref="CO252:CP252" si="2040">SUM(CO240:CO251)</f>
        <v>5.4588999999999999</v>
      </c>
      <c r="CP252" s="59">
        <f t="shared" si="2040"/>
        <v>207.29499999999999</v>
      </c>
      <c r="CQ252" s="27"/>
      <c r="CR252" s="58">
        <f t="shared" ref="CR252:CS252" si="2041">SUM(CR240:CR251)</f>
        <v>0</v>
      </c>
      <c r="CS252" s="59">
        <f t="shared" si="2041"/>
        <v>0</v>
      </c>
      <c r="CT252" s="27"/>
      <c r="CU252" s="58">
        <f t="shared" ref="CU252:CV252" si="2042">SUM(CU240:CU251)</f>
        <v>0</v>
      </c>
      <c r="CV252" s="59">
        <f t="shared" si="2042"/>
        <v>0</v>
      </c>
      <c r="CW252" s="27"/>
      <c r="CX252" s="58">
        <f t="shared" ref="CX252:CY252" si="2043">SUM(CX240:CX251)</f>
        <v>0</v>
      </c>
      <c r="CY252" s="59">
        <f t="shared" si="2043"/>
        <v>0</v>
      </c>
      <c r="CZ252" s="27"/>
      <c r="DA252" s="58">
        <f t="shared" ref="DA252:DB252" si="2044">SUM(DA240:DA251)</f>
        <v>0</v>
      </c>
      <c r="DB252" s="59">
        <f t="shared" si="2044"/>
        <v>0</v>
      </c>
      <c r="DC252" s="27"/>
      <c r="DD252" s="58">
        <f t="shared" ref="DD252:DE252" si="2045">SUM(DD240:DD251)</f>
        <v>0</v>
      </c>
      <c r="DE252" s="59">
        <f t="shared" si="2045"/>
        <v>0</v>
      </c>
      <c r="DF252" s="27"/>
      <c r="DG252" s="58">
        <f t="shared" ref="DG252:DH252" si="2046">SUM(DG240:DG251)</f>
        <v>0</v>
      </c>
      <c r="DH252" s="59">
        <f t="shared" si="2046"/>
        <v>0</v>
      </c>
      <c r="DI252" s="27"/>
      <c r="DJ252" s="58">
        <f t="shared" ref="DJ252:DK252" si="2047">SUM(DJ240:DJ251)</f>
        <v>0</v>
      </c>
      <c r="DK252" s="59">
        <f t="shared" si="2047"/>
        <v>0</v>
      </c>
      <c r="DL252" s="27"/>
      <c r="DM252" s="58">
        <f t="shared" ref="DM252:DN252" si="2048">SUM(DM240:DM251)</f>
        <v>0</v>
      </c>
      <c r="DN252" s="59">
        <f t="shared" si="2048"/>
        <v>0</v>
      </c>
      <c r="DO252" s="27"/>
      <c r="DP252" s="58">
        <f t="shared" ref="DP252:DQ252" si="2049">SUM(DP240:DP251)</f>
        <v>2.5000000000000001E-2</v>
      </c>
      <c r="DQ252" s="59">
        <f t="shared" si="2049"/>
        <v>7.109</v>
      </c>
      <c r="DR252" s="27"/>
      <c r="DS252" s="58">
        <f t="shared" ref="DS252:DT252" si="2050">SUM(DS240:DS251)</f>
        <v>0.76</v>
      </c>
      <c r="DT252" s="59">
        <f t="shared" si="2050"/>
        <v>44.576000000000001</v>
      </c>
      <c r="DU252" s="27"/>
      <c r="DV252" s="58">
        <f t="shared" ref="DV252:DW252" si="2051">SUM(DV240:DV251)</f>
        <v>0</v>
      </c>
      <c r="DW252" s="59">
        <f t="shared" si="2051"/>
        <v>0</v>
      </c>
      <c r="DX252" s="27"/>
      <c r="DY252" s="58">
        <f t="shared" ref="DY252:DZ252" si="2052">SUM(DY240:DY251)</f>
        <v>149.82183000000001</v>
      </c>
      <c r="DZ252" s="59">
        <f t="shared" si="2052"/>
        <v>3278.4809999999998</v>
      </c>
      <c r="EA252" s="27"/>
      <c r="EB252" s="58">
        <f t="shared" ref="EB252:EC252" si="2053">SUM(EB240:EB251)</f>
        <v>0</v>
      </c>
      <c r="EC252" s="59">
        <f t="shared" si="2053"/>
        <v>0</v>
      </c>
      <c r="ED252" s="27"/>
      <c r="EE252" s="58">
        <f t="shared" ref="EE252:EF252" si="2054">SUM(EE240:EE251)</f>
        <v>174.55056000000002</v>
      </c>
      <c r="EF252" s="59">
        <f t="shared" si="2054"/>
        <v>6905.9460000000008</v>
      </c>
      <c r="EG252" s="27"/>
      <c r="EH252" s="58">
        <f t="shared" ref="EH252:EI252" si="2055">SUM(EH240:EH251)</f>
        <v>22.09</v>
      </c>
      <c r="EI252" s="59">
        <f t="shared" si="2055"/>
        <v>10742.182000000001</v>
      </c>
      <c r="EJ252" s="27"/>
      <c r="EK252" s="58">
        <f t="shared" ref="EK252:EL252" si="2056">SUM(EK240:EK251)</f>
        <v>0</v>
      </c>
      <c r="EL252" s="59">
        <f t="shared" si="2056"/>
        <v>0</v>
      </c>
      <c r="EM252" s="27"/>
      <c r="EN252" s="58">
        <f t="shared" ref="EN252:EO252" si="2057">SUM(EN240:EN251)</f>
        <v>0</v>
      </c>
      <c r="EO252" s="59">
        <f t="shared" si="2057"/>
        <v>0</v>
      </c>
      <c r="EP252" s="27"/>
      <c r="EQ252" s="58">
        <f t="shared" ref="EQ252:ER252" si="2058">SUM(EQ240:EQ251)</f>
        <v>0</v>
      </c>
      <c r="ER252" s="59">
        <f t="shared" si="2058"/>
        <v>0</v>
      </c>
      <c r="ES252" s="27"/>
      <c r="ET252" s="58">
        <f t="shared" ref="ET252:EU252" si="2059">SUM(ET240:ET251)</f>
        <v>1.4460600000000001</v>
      </c>
      <c r="EU252" s="59">
        <f t="shared" si="2059"/>
        <v>58.238</v>
      </c>
      <c r="EV252" s="27"/>
      <c r="EW252" s="58">
        <f t="shared" ref="EW252:EX252" si="2060">SUM(EW240:EW251)</f>
        <v>0</v>
      </c>
      <c r="EX252" s="59">
        <f t="shared" si="2060"/>
        <v>0</v>
      </c>
      <c r="EY252" s="27"/>
      <c r="EZ252" s="58">
        <f t="shared" ref="EZ252:FA252" si="2061">SUM(EZ240:EZ251)</f>
        <v>413.96620000000001</v>
      </c>
      <c r="FA252" s="59">
        <f t="shared" si="2061"/>
        <v>14689.317999999999</v>
      </c>
      <c r="FB252" s="27"/>
      <c r="FC252" s="58">
        <f t="shared" ref="FC252:FD252" si="2062">SUM(FC240:FC251)</f>
        <v>1295.92887</v>
      </c>
      <c r="FD252" s="59">
        <f t="shared" si="2062"/>
        <v>46191.252</v>
      </c>
      <c r="FE252" s="27"/>
      <c r="FF252" s="58">
        <f t="shared" ref="FF252:FG252" si="2063">SUM(FF240:FF251)</f>
        <v>0</v>
      </c>
      <c r="FG252" s="59">
        <f t="shared" si="2063"/>
        <v>0</v>
      </c>
      <c r="FH252" s="27"/>
      <c r="FI252" s="58">
        <f t="shared" ref="FI252:FJ252" si="2064">SUM(FI240:FI251)</f>
        <v>0.21199999999999999</v>
      </c>
      <c r="FJ252" s="59">
        <f t="shared" si="2064"/>
        <v>6.181</v>
      </c>
      <c r="FK252" s="27"/>
      <c r="FL252" s="58">
        <f t="shared" ref="FL252:FM252" si="2065">SUM(FL240:FL251)</f>
        <v>0</v>
      </c>
      <c r="FM252" s="59">
        <f t="shared" si="2065"/>
        <v>0</v>
      </c>
      <c r="FN252" s="27"/>
      <c r="FO252" s="58">
        <f t="shared" ref="FO252:FP252" si="2066">SUM(FO240:FO251)</f>
        <v>0</v>
      </c>
      <c r="FP252" s="59">
        <f t="shared" si="2066"/>
        <v>0</v>
      </c>
      <c r="FQ252" s="27"/>
      <c r="FR252" s="58">
        <f t="shared" ref="FR252:FS252" si="2067">SUM(FR240:FR251)</f>
        <v>0</v>
      </c>
      <c r="FS252" s="59">
        <f t="shared" si="2067"/>
        <v>0</v>
      </c>
      <c r="FT252" s="27"/>
      <c r="FU252" s="58">
        <f t="shared" ref="FU252:FV252" si="2068">SUM(FU240:FU251)</f>
        <v>0</v>
      </c>
      <c r="FV252" s="59">
        <f t="shared" si="2068"/>
        <v>0</v>
      </c>
      <c r="FW252" s="27"/>
      <c r="FX252" s="58">
        <f t="shared" ref="FX252:FY252" si="2069">SUM(FX240:FX251)</f>
        <v>0</v>
      </c>
      <c r="FY252" s="59">
        <f t="shared" si="2069"/>
        <v>0</v>
      </c>
      <c r="FZ252" s="27"/>
      <c r="GA252" s="58">
        <f t="shared" ref="GA252:GB252" si="2070">SUM(GA240:GA251)</f>
        <v>0</v>
      </c>
      <c r="GB252" s="59">
        <f t="shared" si="2070"/>
        <v>0</v>
      </c>
      <c r="GC252" s="27"/>
      <c r="GD252" s="58">
        <f t="shared" ref="GD252:GE252" si="2071">SUM(GD240:GD251)</f>
        <v>0</v>
      </c>
      <c r="GE252" s="59">
        <f t="shared" si="2071"/>
        <v>0</v>
      </c>
      <c r="GF252" s="27"/>
      <c r="GG252" s="58">
        <f t="shared" ref="GG252:GH252" si="2072">SUM(GG240:GG251)</f>
        <v>0</v>
      </c>
      <c r="GH252" s="59">
        <f t="shared" si="2072"/>
        <v>0</v>
      </c>
      <c r="GI252" s="27"/>
      <c r="GJ252" s="58">
        <f t="shared" ref="GJ252:GK252" si="2073">SUM(GJ240:GJ251)</f>
        <v>0</v>
      </c>
      <c r="GK252" s="59">
        <f t="shared" si="2073"/>
        <v>0</v>
      </c>
      <c r="GL252" s="27"/>
      <c r="GM252" s="58">
        <f t="shared" ref="GM252:GN252" si="2074">SUM(GM240:GM251)</f>
        <v>0</v>
      </c>
      <c r="GN252" s="59">
        <f t="shared" si="2074"/>
        <v>0</v>
      </c>
      <c r="GO252" s="27"/>
      <c r="GP252" s="58">
        <f t="shared" ref="GP252:GQ252" si="2075">SUM(GP240:GP251)</f>
        <v>0</v>
      </c>
      <c r="GQ252" s="59">
        <f t="shared" si="2075"/>
        <v>0</v>
      </c>
      <c r="GR252" s="27"/>
      <c r="GS252" s="58">
        <f t="shared" ref="GS252:GT252" si="2076">SUM(GS240:GS251)</f>
        <v>0</v>
      </c>
      <c r="GT252" s="59">
        <f t="shared" si="2076"/>
        <v>0</v>
      </c>
      <c r="GU252" s="27"/>
      <c r="GV252" s="58">
        <f t="shared" ref="GV252:GW252" si="2077">SUM(GV240:GV251)</f>
        <v>0</v>
      </c>
      <c r="GW252" s="59">
        <f t="shared" si="2077"/>
        <v>0</v>
      </c>
      <c r="GX252" s="27"/>
      <c r="GY252" s="58">
        <f t="shared" ref="GY252:GZ252" si="2078">SUM(GY240:GY251)</f>
        <v>0</v>
      </c>
      <c r="GZ252" s="59">
        <f t="shared" si="2078"/>
        <v>0</v>
      </c>
      <c r="HA252" s="27"/>
      <c r="HB252" s="58">
        <f t="shared" ref="HB252:HC252" si="2079">SUM(HB240:HB251)</f>
        <v>0</v>
      </c>
      <c r="HC252" s="59">
        <f t="shared" si="2079"/>
        <v>0</v>
      </c>
      <c r="HD252" s="27"/>
      <c r="HE252" s="58">
        <f t="shared" ref="HE252:HF252" si="2080">SUM(HE240:HE251)</f>
        <v>0</v>
      </c>
      <c r="HF252" s="59">
        <f t="shared" si="2080"/>
        <v>0</v>
      </c>
      <c r="HG252" s="27"/>
      <c r="HH252" s="58">
        <f t="shared" ref="HH252:HI252" si="2081">SUM(HH240:HH251)</f>
        <v>0</v>
      </c>
      <c r="HI252" s="59">
        <f t="shared" si="2081"/>
        <v>0</v>
      </c>
      <c r="HJ252" s="27"/>
      <c r="HK252" s="58">
        <f t="shared" ref="HK252:HL252" si="2082">SUM(HK240:HK251)</f>
        <v>16.559999999999999</v>
      </c>
      <c r="HL252" s="59">
        <f t="shared" si="2082"/>
        <v>591.21299999999997</v>
      </c>
      <c r="HM252" s="27"/>
      <c r="HN252" s="58">
        <f t="shared" ref="HN252:HO252" si="2083">SUM(HN240:HN251)</f>
        <v>0</v>
      </c>
      <c r="HO252" s="59">
        <f t="shared" si="2083"/>
        <v>0</v>
      </c>
      <c r="HP252" s="27"/>
      <c r="HQ252" s="58">
        <f t="shared" ref="HQ252:HR252" si="2084">SUM(HQ240:HQ251)</f>
        <v>0</v>
      </c>
      <c r="HR252" s="59">
        <f t="shared" si="2084"/>
        <v>0</v>
      </c>
      <c r="HS252" s="27"/>
      <c r="HT252" s="58">
        <f t="shared" ref="HT252:HU252" si="2085">SUM(HT240:HT251)</f>
        <v>612.60029000000009</v>
      </c>
      <c r="HU252" s="59">
        <f t="shared" si="2085"/>
        <v>22106.512000000002</v>
      </c>
      <c r="HV252" s="27"/>
      <c r="HW252" s="58">
        <f t="shared" ref="HW252:HX252" si="2086">SUM(HW240:HW251)</f>
        <v>0</v>
      </c>
      <c r="HX252" s="59">
        <f t="shared" si="2086"/>
        <v>0</v>
      </c>
      <c r="HY252" s="27"/>
      <c r="HZ252" s="58">
        <f t="shared" ref="HZ252:IA252" si="2087">SUM(HZ240:HZ251)</f>
        <v>0</v>
      </c>
      <c r="IA252" s="59">
        <f t="shared" si="2087"/>
        <v>0</v>
      </c>
      <c r="IB252" s="27"/>
      <c r="IC252" s="58">
        <f t="shared" ref="IC252:ID252" si="2088">SUM(IC240:IC251)</f>
        <v>0.22899999999999998</v>
      </c>
      <c r="ID252" s="59">
        <f t="shared" si="2088"/>
        <v>7.1080000000000005</v>
      </c>
      <c r="IE252" s="27"/>
      <c r="IF252" s="58">
        <f t="shared" ref="IF252:IG252" si="2089">SUM(IF240:IF251)</f>
        <v>0</v>
      </c>
      <c r="IG252" s="59">
        <f t="shared" si="2089"/>
        <v>0</v>
      </c>
      <c r="IH252" s="27"/>
      <c r="II252" s="58">
        <f t="shared" ref="II252:IJ252" si="2090">SUM(II240:II251)</f>
        <v>50.579989999999995</v>
      </c>
      <c r="IJ252" s="59">
        <f t="shared" si="2090"/>
        <v>3323.7870000000003</v>
      </c>
      <c r="IK252" s="27"/>
      <c r="IL252" s="58">
        <f t="shared" ref="IL252:IM252" si="2091">SUM(IL240:IL251)</f>
        <v>0</v>
      </c>
      <c r="IM252" s="59">
        <f t="shared" si="2091"/>
        <v>0</v>
      </c>
      <c r="IN252" s="27"/>
      <c r="IO252" s="58">
        <f t="shared" ref="IO252:IP252" si="2092">SUM(IO240:IO251)</f>
        <v>7.5999999999999998E-2</v>
      </c>
      <c r="IP252" s="59">
        <f t="shared" si="2092"/>
        <v>5.1630000000000003</v>
      </c>
      <c r="IQ252" s="27"/>
      <c r="IR252" s="58">
        <f t="shared" ref="IR252:IS252" si="2093">SUM(IR240:IR251)</f>
        <v>0</v>
      </c>
      <c r="IS252" s="59">
        <f t="shared" si="2093"/>
        <v>0</v>
      </c>
      <c r="IT252" s="27"/>
      <c r="IU252" s="58">
        <f t="shared" ref="IU252:IV252" si="2094">SUM(IU240:IU251)</f>
        <v>198.35422</v>
      </c>
      <c r="IV252" s="59">
        <f t="shared" si="2094"/>
        <v>8470.2129999999997</v>
      </c>
      <c r="IW252" s="27"/>
      <c r="IX252" s="58">
        <f t="shared" ref="IX252:IY252" si="2095">SUM(IX240:IX251)</f>
        <v>7.5728099999999996</v>
      </c>
      <c r="IY252" s="59">
        <f t="shared" si="2095"/>
        <v>276.79499999999996</v>
      </c>
      <c r="IZ252" s="27"/>
      <c r="JA252" s="35">
        <f t="shared" si="2007"/>
        <v>6623.7831300000016</v>
      </c>
      <c r="JB252" s="36">
        <f t="shared" si="2008"/>
        <v>248321.45300000001</v>
      </c>
    </row>
    <row r="253" spans="1:262" ht="15" customHeight="1" x14ac:dyDescent="0.3">
      <c r="A253" s="53">
        <v>2023</v>
      </c>
      <c r="B253" s="54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2096">IF(F253=0,0,G253/F253*1000)</f>
        <v>0</v>
      </c>
      <c r="I253" s="6">
        <v>0</v>
      </c>
      <c r="J253" s="5">
        <v>0</v>
      </c>
      <c r="K253" s="8">
        <f t="shared" ref="K253:K264" si="2097">IF(I253=0,0,J253/I253*1000)</f>
        <v>0</v>
      </c>
      <c r="L253" s="6">
        <v>0</v>
      </c>
      <c r="M253" s="5">
        <v>0</v>
      </c>
      <c r="N253" s="8">
        <f t="shared" ref="N253:N264" si="2098">IF(L253=0,0,M253/L253*1000)</f>
        <v>0</v>
      </c>
      <c r="O253" s="6">
        <v>0</v>
      </c>
      <c r="P253" s="5">
        <v>0</v>
      </c>
      <c r="Q253" s="8">
        <f t="shared" ref="Q253:Q264" si="2099">IF(O253=0,0,P253/O253*1000)</f>
        <v>0</v>
      </c>
      <c r="R253" s="6">
        <v>0</v>
      </c>
      <c r="S253" s="5">
        <v>0</v>
      </c>
      <c r="T253" s="8">
        <f t="shared" ref="T253:T264" si="2100">IF(R253=0,0,S253/R253*1000)</f>
        <v>0</v>
      </c>
      <c r="U253" s="6">
        <v>0</v>
      </c>
      <c r="V253" s="5">
        <v>0</v>
      </c>
      <c r="W253" s="8">
        <f t="shared" ref="W253:W264" si="2101">IF(U253=0,0,V253/U253*1000)</f>
        <v>0</v>
      </c>
      <c r="X253" s="6">
        <v>0</v>
      </c>
      <c r="Y253" s="5">
        <v>0</v>
      </c>
      <c r="Z253" s="8">
        <f t="shared" ref="Z253:Z264" si="2102">IF(X253=0,0,Y253/X253*1000)</f>
        <v>0</v>
      </c>
      <c r="AA253" s="6">
        <v>0</v>
      </c>
      <c r="AB253" s="5">
        <v>0</v>
      </c>
      <c r="AC253" s="8">
        <f t="shared" ref="AC253:AC264" si="2103">IF(AA253=0,0,AB253/AA253*1000)</f>
        <v>0</v>
      </c>
      <c r="AD253" s="67">
        <v>137.33164000000002</v>
      </c>
      <c r="AE253" s="5">
        <v>4675.9560000000001</v>
      </c>
      <c r="AF253" s="8">
        <f t="shared" ref="AF253:AF264" si="2104">IF(AD253=0,0,AE253/AD253*1000)</f>
        <v>34048.643124046277</v>
      </c>
      <c r="AG253" s="6">
        <v>0</v>
      </c>
      <c r="AH253" s="5">
        <v>0</v>
      </c>
      <c r="AI253" s="8">
        <f t="shared" ref="AI253:AI264" si="2105">IF(AG253=0,0,AH253/AG253*1000)</f>
        <v>0</v>
      </c>
      <c r="AJ253" s="6">
        <v>0</v>
      </c>
      <c r="AK253" s="5">
        <v>0</v>
      </c>
      <c r="AL253" s="8">
        <f t="shared" ref="AL253:AL264" si="2106">IF(AJ253=0,0,AK253/AJ253*1000)</f>
        <v>0</v>
      </c>
      <c r="AM253" s="6">
        <v>0</v>
      </c>
      <c r="AN253" s="5">
        <v>0</v>
      </c>
      <c r="AO253" s="8">
        <f t="shared" ref="AO253:AO264" si="2107">IF(AM253=0,0,AN253/AM253*1000)</f>
        <v>0</v>
      </c>
      <c r="AP253" s="6">
        <v>0</v>
      </c>
      <c r="AQ253" s="5">
        <v>0</v>
      </c>
      <c r="AR253" s="8">
        <f t="shared" ref="AR253:AR264" si="2108">IF(AP253=0,0,AQ253/AP253*1000)</f>
        <v>0</v>
      </c>
      <c r="AS253" s="6">
        <v>0</v>
      </c>
      <c r="AT253" s="5">
        <v>0</v>
      </c>
      <c r="AU253" s="8">
        <f t="shared" ref="AU253:AU264" si="2109">IF(AS253=0,0,AT253/AS253*1000)</f>
        <v>0</v>
      </c>
      <c r="AV253" s="6">
        <v>0</v>
      </c>
      <c r="AW253" s="5">
        <v>0</v>
      </c>
      <c r="AX253" s="8">
        <f t="shared" ref="AX253:AX264" si="2110">IF(AV253=0,0,AW253/AV253*1000)</f>
        <v>0</v>
      </c>
      <c r="AY253" s="6">
        <v>0</v>
      </c>
      <c r="AZ253" s="5">
        <v>0</v>
      </c>
      <c r="BA253" s="8">
        <f t="shared" ref="BA253:BA264" si="2111">IF(AY253=0,0,AZ253/AY253*1000)</f>
        <v>0</v>
      </c>
      <c r="BB253" s="6">
        <v>0</v>
      </c>
      <c r="BC253" s="5">
        <v>0</v>
      </c>
      <c r="BD253" s="8">
        <f t="shared" ref="BD253:BD264" si="2112">IF(BB253=0,0,BC253/BB253*1000)</f>
        <v>0</v>
      </c>
      <c r="BE253" s="6">
        <v>0</v>
      </c>
      <c r="BF253" s="5">
        <v>0</v>
      </c>
      <c r="BG253" s="8">
        <f t="shared" ref="BG253:BG264" si="2113">IF(BE253=0,0,BF253/BE253*1000)</f>
        <v>0</v>
      </c>
      <c r="BH253" s="6">
        <v>0</v>
      </c>
      <c r="BI253" s="5">
        <v>0</v>
      </c>
      <c r="BJ253" s="8">
        <f t="shared" ref="BJ253:BJ264" si="2114">IF(BH253=0,0,BI253/BH253*1000)</f>
        <v>0</v>
      </c>
      <c r="BK253" s="6">
        <v>0</v>
      </c>
      <c r="BL253" s="5">
        <v>0</v>
      </c>
      <c r="BM253" s="8">
        <f t="shared" ref="BM253:BM264" si="2115">IF(BK253=0,0,BL253/BK253*1000)</f>
        <v>0</v>
      </c>
      <c r="BN253" s="6">
        <v>0</v>
      </c>
      <c r="BO253" s="5">
        <v>0</v>
      </c>
      <c r="BP253" s="8">
        <f t="shared" ref="BP253:BP264" si="2116">IF(BN253=0,0,BO253/BN253*1000)</f>
        <v>0</v>
      </c>
      <c r="BQ253" s="6">
        <v>0</v>
      </c>
      <c r="BR253" s="5">
        <v>0</v>
      </c>
      <c r="BS253" s="8">
        <f t="shared" ref="BS253:BS264" si="2117">IF(BQ253=0,0,BR253/BQ253*1000)</f>
        <v>0</v>
      </c>
      <c r="BT253" s="67">
        <v>0.24024999999999999</v>
      </c>
      <c r="BU253" s="5">
        <v>11.608000000000001</v>
      </c>
      <c r="BV253" s="8">
        <f t="shared" ref="BV253:BV264" si="2118">IF(BT253=0,0,BU253/BT253*1000)</f>
        <v>48316.337148803337</v>
      </c>
      <c r="BW253" s="67">
        <v>26.504000000000001</v>
      </c>
      <c r="BX253" s="5">
        <v>1054.26</v>
      </c>
      <c r="BY253" s="8">
        <f t="shared" ref="BY253:BY264" si="2119">IF(BW253=0,0,BX253/BW253*1000)</f>
        <v>39777.392091759728</v>
      </c>
      <c r="BZ253" s="6">
        <v>0</v>
      </c>
      <c r="CA253" s="5">
        <v>0</v>
      </c>
      <c r="CB253" s="8">
        <f t="shared" ref="CB253:CB264" si="2120">IF(BZ253=0,0,CA253/BZ253*1000)</f>
        <v>0</v>
      </c>
      <c r="CC253" s="6">
        <v>0</v>
      </c>
      <c r="CD253" s="5">
        <v>0</v>
      </c>
      <c r="CE253" s="8">
        <f t="shared" ref="CE253:CE264" si="2121">IF(CC253=0,0,CD253/CC253*1000)</f>
        <v>0</v>
      </c>
      <c r="CF253" s="6">
        <v>0</v>
      </c>
      <c r="CG253" s="5">
        <v>0</v>
      </c>
      <c r="CH253" s="8">
        <f t="shared" ref="CH253:CH264" si="2122">IF(CF253=0,0,CG253/CF253*1000)</f>
        <v>0</v>
      </c>
      <c r="CI253" s="6">
        <v>0</v>
      </c>
      <c r="CJ253" s="5">
        <v>0</v>
      </c>
      <c r="CK253" s="8">
        <f t="shared" ref="CK253:CK264" si="2123">IF(CI253=0,0,CJ253/CI253*1000)</f>
        <v>0</v>
      </c>
      <c r="CL253" s="6">
        <v>0</v>
      </c>
      <c r="CM253" s="5">
        <v>0</v>
      </c>
      <c r="CN253" s="8">
        <f t="shared" ref="CN253:CN264" si="2124">IF(CL253=0,0,CM253/CL253*1000)</f>
        <v>0</v>
      </c>
      <c r="CO253" s="6">
        <v>0</v>
      </c>
      <c r="CP253" s="5">
        <v>0</v>
      </c>
      <c r="CQ253" s="8">
        <f t="shared" ref="CQ253:CQ264" si="2125">IF(CO253=0,0,CP253/CO253*1000)</f>
        <v>0</v>
      </c>
      <c r="CR253" s="6">
        <v>0</v>
      </c>
      <c r="CS253" s="5">
        <v>0</v>
      </c>
      <c r="CT253" s="8">
        <f t="shared" ref="CT253:CT264" si="2126">IF(CR253=0,0,CS253/CR253*1000)</f>
        <v>0</v>
      </c>
      <c r="CU253" s="6">
        <v>0</v>
      </c>
      <c r="CV253" s="5">
        <v>0</v>
      </c>
      <c r="CW253" s="8">
        <f t="shared" ref="CW253:CW264" si="2127">IF(CU253=0,0,CV253/CU253*1000)</f>
        <v>0</v>
      </c>
      <c r="CX253" s="6">
        <v>0</v>
      </c>
      <c r="CY253" s="5">
        <v>0</v>
      </c>
      <c r="CZ253" s="8">
        <f t="shared" ref="CZ253:CZ264" si="2128">IF(CX253=0,0,CY253/CX253*1000)</f>
        <v>0</v>
      </c>
      <c r="DA253" s="67">
        <v>1E-3</v>
      </c>
      <c r="DB253" s="5">
        <v>0.01</v>
      </c>
      <c r="DC253" s="8">
        <f t="shared" ref="DC253:DC264" si="2129">IF(DA253=0,0,DB253/DA253*1000)</f>
        <v>10000</v>
      </c>
      <c r="DD253" s="6">
        <v>0</v>
      </c>
      <c r="DE253" s="5">
        <v>0</v>
      </c>
      <c r="DF253" s="8">
        <f t="shared" ref="DF253:DF264" si="2130">IF(DD253=0,0,DE253/DD253*1000)</f>
        <v>0</v>
      </c>
      <c r="DG253" s="6">
        <v>0</v>
      </c>
      <c r="DH253" s="5">
        <v>0</v>
      </c>
      <c r="DI253" s="8">
        <f t="shared" ref="DI253:DI264" si="2131">IF(DG253=0,0,DH253/DG253*1000)</f>
        <v>0</v>
      </c>
      <c r="DJ253" s="6">
        <v>0</v>
      </c>
      <c r="DK253" s="5">
        <v>0</v>
      </c>
      <c r="DL253" s="8">
        <f t="shared" ref="DL253:DL264" si="2132">IF(DJ253=0,0,DK253/DJ253*1000)</f>
        <v>0</v>
      </c>
      <c r="DM253" s="6">
        <v>0</v>
      </c>
      <c r="DN253" s="5">
        <v>0</v>
      </c>
      <c r="DO253" s="8">
        <f t="shared" ref="DO253:DO264" si="2133">IF(DM253=0,0,DN253/DM253*1000)</f>
        <v>0</v>
      </c>
      <c r="DP253" s="6">
        <v>0</v>
      </c>
      <c r="DQ253" s="5">
        <v>0</v>
      </c>
      <c r="DR253" s="8">
        <f t="shared" ref="DR253:DR264" si="2134">IF(DP253=0,0,DQ253/DP253*1000)</f>
        <v>0</v>
      </c>
      <c r="DS253" s="6">
        <v>0</v>
      </c>
      <c r="DT253" s="5">
        <v>0</v>
      </c>
      <c r="DU253" s="8">
        <f t="shared" ref="DU253:DU264" si="2135">IF(DS253=0,0,DT253/DS253*1000)</f>
        <v>0</v>
      </c>
      <c r="DV253" s="6">
        <v>0</v>
      </c>
      <c r="DW253" s="5">
        <v>0</v>
      </c>
      <c r="DX253" s="8">
        <f t="shared" ref="DX253:DX264" si="2136">IF(DV253=0,0,DW253/DV253*1000)</f>
        <v>0</v>
      </c>
      <c r="DY253" s="67">
        <v>2.5686</v>
      </c>
      <c r="DZ253" s="5">
        <v>278.87200000000001</v>
      </c>
      <c r="EA253" s="8">
        <f t="shared" ref="EA253:EA264" si="2137">IF(DY253=0,0,DZ253/DY253*1000)</f>
        <v>108569.64883594176</v>
      </c>
      <c r="EB253" s="6">
        <v>0</v>
      </c>
      <c r="EC253" s="5">
        <v>0</v>
      </c>
      <c r="ED253" s="8">
        <f t="shared" ref="ED253:ED264" si="2138">IF(EB253=0,0,EC253/EB253*1000)</f>
        <v>0</v>
      </c>
      <c r="EE253" s="67">
        <v>4.4899999999999995E-2</v>
      </c>
      <c r="EF253" s="5">
        <v>1.444</v>
      </c>
      <c r="EG253" s="8">
        <f t="shared" ref="EG253:EG264" si="2139">IF(EE253=0,0,EF253/EE253*1000)</f>
        <v>32160.356347438756</v>
      </c>
      <c r="EH253" s="6">
        <v>0</v>
      </c>
      <c r="EI253" s="5">
        <v>0</v>
      </c>
      <c r="EJ253" s="8">
        <f t="shared" ref="EJ253:EJ264" si="2140">IF(EH253=0,0,EI253/EH253*1000)</f>
        <v>0</v>
      </c>
      <c r="EK253" s="6">
        <v>0</v>
      </c>
      <c r="EL253" s="5">
        <v>0</v>
      </c>
      <c r="EM253" s="8">
        <f t="shared" ref="EM253:EM264" si="2141">IF(EK253=0,0,EL253/EK253*1000)</f>
        <v>0</v>
      </c>
      <c r="EN253" s="6">
        <v>0</v>
      </c>
      <c r="EO253" s="5">
        <v>0</v>
      </c>
      <c r="EP253" s="8">
        <f t="shared" ref="EP253:EP264" si="2142">IF(EN253=0,0,EO253/EN253*1000)</f>
        <v>0</v>
      </c>
      <c r="EQ253" s="6">
        <v>0</v>
      </c>
      <c r="ER253" s="5">
        <v>0</v>
      </c>
      <c r="ES253" s="8">
        <f t="shared" ref="ES253:ES264" si="2143">IF(EQ253=0,0,ER253/EQ253*1000)</f>
        <v>0</v>
      </c>
      <c r="ET253" s="6">
        <v>0</v>
      </c>
      <c r="EU253" s="5">
        <v>0</v>
      </c>
      <c r="EV253" s="8">
        <f t="shared" ref="EV253:EV264" si="2144">IF(ET253=0,0,EU253/ET253*1000)</f>
        <v>0</v>
      </c>
      <c r="EW253" s="6">
        <v>0</v>
      </c>
      <c r="EX253" s="5">
        <v>0</v>
      </c>
      <c r="EY253" s="8">
        <f t="shared" ref="EY253:EY264" si="2145">IF(EW253=0,0,EX253/EW253*1000)</f>
        <v>0</v>
      </c>
      <c r="EZ253" s="67">
        <v>15.189</v>
      </c>
      <c r="FA253" s="5">
        <v>533.11099999999999</v>
      </c>
      <c r="FB253" s="8">
        <f t="shared" ref="FB253:FB264" si="2146">IF(EZ253=0,0,FA253/EZ253*1000)</f>
        <v>35098.492329975641</v>
      </c>
      <c r="FC253" s="67">
        <v>34.352530000000002</v>
      </c>
      <c r="FD253" s="5">
        <v>1230.126</v>
      </c>
      <c r="FE253" s="8">
        <f t="shared" ref="FE253:FE264" si="2147">IF(FC253=0,0,FD253/FC253*1000)</f>
        <v>35808.890931759604</v>
      </c>
      <c r="FF253" s="6">
        <v>0</v>
      </c>
      <c r="FG253" s="5">
        <v>0</v>
      </c>
      <c r="FH253" s="8">
        <f t="shared" ref="FH253:FH264" si="2148">IF(FF253=0,0,FG253/FF253*1000)</f>
        <v>0</v>
      </c>
      <c r="FI253" s="6">
        <v>0</v>
      </c>
      <c r="FJ253" s="5">
        <v>0</v>
      </c>
      <c r="FK253" s="8">
        <f t="shared" ref="FK253:FK264" si="2149">IF(FI253=0,0,FJ253/FI253*1000)</f>
        <v>0</v>
      </c>
      <c r="FL253" s="6">
        <v>0</v>
      </c>
      <c r="FM253" s="5">
        <v>0</v>
      </c>
      <c r="FN253" s="8">
        <f t="shared" ref="FN253:FN264" si="2150">IF(FL253=0,0,FM253/FL253*1000)</f>
        <v>0</v>
      </c>
      <c r="FO253" s="6">
        <v>0</v>
      </c>
      <c r="FP253" s="5">
        <v>0</v>
      </c>
      <c r="FQ253" s="8">
        <f t="shared" ref="FQ253:FQ264" si="2151">IF(FO253=0,0,FP253/FO253*1000)</f>
        <v>0</v>
      </c>
      <c r="FR253" s="6">
        <v>0</v>
      </c>
      <c r="FS253" s="5">
        <v>0</v>
      </c>
      <c r="FT253" s="8">
        <f t="shared" ref="FT253:FT264" si="2152">IF(FR253=0,0,FS253/FR253*1000)</f>
        <v>0</v>
      </c>
      <c r="FU253" s="6">
        <v>0</v>
      </c>
      <c r="FV253" s="5">
        <v>0</v>
      </c>
      <c r="FW253" s="8">
        <f t="shared" ref="FW253:FW264" si="2153">IF(FU253=0,0,FV253/FU253*1000)</f>
        <v>0</v>
      </c>
      <c r="FX253" s="6">
        <v>0</v>
      </c>
      <c r="FY253" s="5">
        <v>0</v>
      </c>
      <c r="FZ253" s="8">
        <f t="shared" ref="FZ253:FZ264" si="2154">IF(FX253=0,0,FY253/FX253*1000)</f>
        <v>0</v>
      </c>
      <c r="GA253" s="6">
        <v>0</v>
      </c>
      <c r="GB253" s="5">
        <v>0</v>
      </c>
      <c r="GC253" s="8">
        <f t="shared" ref="GC253:GC264" si="2155">IF(GA253=0,0,GB253/GA253*1000)</f>
        <v>0</v>
      </c>
      <c r="GD253" s="6">
        <v>0</v>
      </c>
      <c r="GE253" s="5">
        <v>0</v>
      </c>
      <c r="GF253" s="8">
        <f t="shared" ref="GF253:GF264" si="2156">IF(GD253=0,0,GE253/GD253*1000)</f>
        <v>0</v>
      </c>
      <c r="GG253" s="6">
        <v>0</v>
      </c>
      <c r="GH253" s="5">
        <v>0</v>
      </c>
      <c r="GI253" s="8">
        <f t="shared" ref="GI253:GI264" si="2157">IF(GG253=0,0,GH253/GG253*1000)</f>
        <v>0</v>
      </c>
      <c r="GJ253" s="6">
        <v>0</v>
      </c>
      <c r="GK253" s="5">
        <v>0</v>
      </c>
      <c r="GL253" s="8">
        <f t="shared" ref="GL253:GL264" si="2158">IF(GJ253=0,0,GK253/GJ253*1000)</f>
        <v>0</v>
      </c>
      <c r="GM253" s="6">
        <v>0</v>
      </c>
      <c r="GN253" s="5">
        <v>0</v>
      </c>
      <c r="GO253" s="8">
        <f t="shared" ref="GO253:GO264" si="2159">IF(GM253=0,0,GN253/GM253*1000)</f>
        <v>0</v>
      </c>
      <c r="GP253" s="6">
        <v>0</v>
      </c>
      <c r="GQ253" s="5">
        <v>0</v>
      </c>
      <c r="GR253" s="8">
        <f t="shared" ref="GR253:GR264" si="2160">IF(GP253=0,0,GQ253/GP253*1000)</f>
        <v>0</v>
      </c>
      <c r="GS253" s="6">
        <v>0</v>
      </c>
      <c r="GT253" s="5">
        <v>0</v>
      </c>
      <c r="GU253" s="8">
        <f t="shared" ref="GU253:GU264" si="2161">IF(GS253=0,0,GT253/GS253*1000)</f>
        <v>0</v>
      </c>
      <c r="GV253" s="6">
        <v>0</v>
      </c>
      <c r="GW253" s="5">
        <v>0</v>
      </c>
      <c r="GX253" s="8">
        <f t="shared" ref="GX253:GX264" si="2162">IF(GV253=0,0,GW253/GV253*1000)</f>
        <v>0</v>
      </c>
      <c r="GY253" s="6">
        <v>0</v>
      </c>
      <c r="GZ253" s="5">
        <v>0</v>
      </c>
      <c r="HA253" s="8">
        <f t="shared" ref="HA253:HA264" si="2163">IF(GY253=0,0,GZ253/GY253*1000)</f>
        <v>0</v>
      </c>
      <c r="HB253" s="6">
        <v>0</v>
      </c>
      <c r="HC253" s="5">
        <v>0</v>
      </c>
      <c r="HD253" s="8">
        <f t="shared" ref="HD253:HD264" si="2164">IF(HB253=0,0,HC253/HB253*1000)</f>
        <v>0</v>
      </c>
      <c r="HE253" s="6">
        <v>0</v>
      </c>
      <c r="HF253" s="5">
        <v>0</v>
      </c>
      <c r="HG253" s="8">
        <f t="shared" ref="HG253:HG264" si="2165">IF(HE253=0,0,HF253/HE253*1000)</f>
        <v>0</v>
      </c>
      <c r="HH253" s="6">
        <v>0</v>
      </c>
      <c r="HI253" s="5">
        <v>0</v>
      </c>
      <c r="HJ253" s="8">
        <f t="shared" ref="HJ253:HJ264" si="2166">IF(HH253=0,0,HI253/HH253*1000)</f>
        <v>0</v>
      </c>
      <c r="HK253" s="6">
        <v>0</v>
      </c>
      <c r="HL253" s="5">
        <v>0</v>
      </c>
      <c r="HM253" s="8">
        <f t="shared" ref="HM253:HM264" si="2167">IF(HK253=0,0,HL253/HK253*1000)</f>
        <v>0</v>
      </c>
      <c r="HN253" s="6">
        <v>0</v>
      </c>
      <c r="HO253" s="5">
        <v>0</v>
      </c>
      <c r="HP253" s="8">
        <f t="shared" ref="HP253:HP264" si="2168">IF(HN253=0,0,HO253/HN253*1000)</f>
        <v>0</v>
      </c>
      <c r="HQ253" s="6">
        <v>0</v>
      </c>
      <c r="HR253" s="5">
        <v>0</v>
      </c>
      <c r="HS253" s="8">
        <f t="shared" ref="HS253:HS264" si="2169">IF(HQ253=0,0,HR253/HQ253*1000)</f>
        <v>0</v>
      </c>
      <c r="HT253" s="6">
        <v>0</v>
      </c>
      <c r="HU253" s="5">
        <v>0</v>
      </c>
      <c r="HV253" s="8">
        <f t="shared" ref="HV253:HV264" si="2170">IF(HT253=0,0,HU253/HT253*1000)</f>
        <v>0</v>
      </c>
      <c r="HW253" s="6">
        <v>0</v>
      </c>
      <c r="HX253" s="5">
        <v>0</v>
      </c>
      <c r="HY253" s="8">
        <f t="shared" ref="HY253:HY264" si="2171">IF(HW253=0,0,HX253/HW253*1000)</f>
        <v>0</v>
      </c>
      <c r="HZ253" s="6">
        <v>0</v>
      </c>
      <c r="IA253" s="5">
        <v>0</v>
      </c>
      <c r="IB253" s="8">
        <f t="shared" ref="IB253:IB264" si="2172">IF(HZ253=0,0,IA253/HZ253*1000)</f>
        <v>0</v>
      </c>
      <c r="IC253" s="6">
        <v>0</v>
      </c>
      <c r="ID253" s="5">
        <v>0</v>
      </c>
      <c r="IE253" s="8">
        <f t="shared" ref="IE253:IE264" si="2173">IF(IC253=0,0,ID253/IC253*1000)</f>
        <v>0</v>
      </c>
      <c r="IF253" s="6">
        <v>0</v>
      </c>
      <c r="IG253" s="5">
        <v>0</v>
      </c>
      <c r="IH253" s="8">
        <f t="shared" ref="IH253:IH264" si="2174">IF(IF253=0,0,IG253/IF253*1000)</f>
        <v>0</v>
      </c>
      <c r="II253" s="6">
        <v>0</v>
      </c>
      <c r="IJ253" s="5">
        <v>0</v>
      </c>
      <c r="IK253" s="8">
        <f t="shared" ref="IK253:IK264" si="2175">IF(II253=0,0,IJ253/II253*1000)</f>
        <v>0</v>
      </c>
      <c r="IL253" s="6">
        <v>0</v>
      </c>
      <c r="IM253" s="5">
        <v>0</v>
      </c>
      <c r="IN253" s="8">
        <f t="shared" ref="IN253:IN264" si="2176">IF(IL253=0,0,IM253/IL253*1000)</f>
        <v>0</v>
      </c>
      <c r="IO253" s="6">
        <v>0</v>
      </c>
      <c r="IP253" s="5">
        <v>0</v>
      </c>
      <c r="IQ253" s="8">
        <f t="shared" ref="IQ253:IQ264" si="2177">IF(IO253=0,0,IP253/IO253*1000)</f>
        <v>0</v>
      </c>
      <c r="IR253" s="6">
        <v>0</v>
      </c>
      <c r="IS253" s="5">
        <v>0</v>
      </c>
      <c r="IT253" s="8">
        <f t="shared" ref="IT253:IT264" si="2178">IF(IR253=0,0,IS253/IR253*1000)</f>
        <v>0</v>
      </c>
      <c r="IU253" s="67">
        <v>2.7120000000000002E-2</v>
      </c>
      <c r="IV253" s="5">
        <v>2.2200000000000002</v>
      </c>
      <c r="IW253" s="8">
        <f t="shared" ref="IW253:IW264" si="2179">IF(IU253=0,0,IV253/IU253*1000)</f>
        <v>81858.407079646015</v>
      </c>
      <c r="IX253" s="6">
        <v>0</v>
      </c>
      <c r="IY253" s="5">
        <v>0</v>
      </c>
      <c r="IZ253" s="8">
        <f t="shared" ref="IZ253:IZ264" si="2180">IF(IX253=0,0,IY253/IX253*1000)</f>
        <v>0</v>
      </c>
      <c r="JA253" s="6">
        <f>SUMIF($C$5:$IZ$5,"Ton",C253:IZ253)</f>
        <v>216.25904000000003</v>
      </c>
      <c r="JB253" s="8">
        <f>SUMIF($C$5:$IZ$5,"F*",C253:IZ253)</f>
        <v>7787.6070000000018</v>
      </c>
    </row>
    <row r="254" spans="1:262" ht="15" customHeight="1" x14ac:dyDescent="0.3">
      <c r="A254" s="53">
        <v>2023</v>
      </c>
      <c r="B254" s="54" t="s">
        <v>3</v>
      </c>
      <c r="C254" s="6">
        <v>0</v>
      </c>
      <c r="D254" s="5">
        <v>0</v>
      </c>
      <c r="E254" s="8">
        <f t="shared" ref="E254:E255" si="2181">IF(C254=0,0,D254/C254*1000)</f>
        <v>0</v>
      </c>
      <c r="F254" s="6">
        <v>0</v>
      </c>
      <c r="G254" s="5">
        <v>0</v>
      </c>
      <c r="H254" s="8">
        <f t="shared" si="2096"/>
        <v>0</v>
      </c>
      <c r="I254" s="6">
        <v>0</v>
      </c>
      <c r="J254" s="5">
        <v>0</v>
      </c>
      <c r="K254" s="8">
        <f t="shared" si="2097"/>
        <v>0</v>
      </c>
      <c r="L254" s="6">
        <v>0</v>
      </c>
      <c r="M254" s="5">
        <v>0</v>
      </c>
      <c r="N254" s="8">
        <f t="shared" si="2098"/>
        <v>0</v>
      </c>
      <c r="O254" s="6">
        <v>0</v>
      </c>
      <c r="P254" s="5">
        <v>0</v>
      </c>
      <c r="Q254" s="8">
        <f t="shared" si="2099"/>
        <v>0</v>
      </c>
      <c r="R254" s="6">
        <v>0</v>
      </c>
      <c r="S254" s="5">
        <v>0</v>
      </c>
      <c r="T254" s="8">
        <f t="shared" si="2100"/>
        <v>0</v>
      </c>
      <c r="U254" s="6">
        <v>0</v>
      </c>
      <c r="V254" s="5">
        <v>0</v>
      </c>
      <c r="W254" s="8">
        <f t="shared" si="2101"/>
        <v>0</v>
      </c>
      <c r="X254" s="6">
        <v>0</v>
      </c>
      <c r="Y254" s="5">
        <v>0</v>
      </c>
      <c r="Z254" s="8">
        <f t="shared" si="2102"/>
        <v>0</v>
      </c>
      <c r="AA254" s="6">
        <v>0</v>
      </c>
      <c r="AB254" s="5">
        <v>0</v>
      </c>
      <c r="AC254" s="8">
        <f t="shared" si="2103"/>
        <v>0</v>
      </c>
      <c r="AD254" s="67">
        <v>520.31500000000005</v>
      </c>
      <c r="AE254" s="5">
        <v>16913.105</v>
      </c>
      <c r="AF254" s="8">
        <f t="shared" si="2104"/>
        <v>32505.511084631424</v>
      </c>
      <c r="AG254" s="6">
        <v>0</v>
      </c>
      <c r="AH254" s="5">
        <v>0</v>
      </c>
      <c r="AI254" s="8">
        <f t="shared" si="2105"/>
        <v>0</v>
      </c>
      <c r="AJ254" s="6">
        <v>0</v>
      </c>
      <c r="AK254" s="5">
        <v>0</v>
      </c>
      <c r="AL254" s="8">
        <f t="shared" si="2106"/>
        <v>0</v>
      </c>
      <c r="AM254" s="6">
        <v>0</v>
      </c>
      <c r="AN254" s="5">
        <v>0</v>
      </c>
      <c r="AO254" s="8">
        <f t="shared" si="2107"/>
        <v>0</v>
      </c>
      <c r="AP254" s="6">
        <v>0</v>
      </c>
      <c r="AQ254" s="5">
        <v>0</v>
      </c>
      <c r="AR254" s="8">
        <f t="shared" si="2108"/>
        <v>0</v>
      </c>
      <c r="AS254" s="6">
        <v>0</v>
      </c>
      <c r="AT254" s="5">
        <v>0</v>
      </c>
      <c r="AU254" s="8">
        <f t="shared" si="2109"/>
        <v>0</v>
      </c>
      <c r="AV254" s="67">
        <v>0.27</v>
      </c>
      <c r="AW254" s="5">
        <v>11.509</v>
      </c>
      <c r="AX254" s="8">
        <f t="shared" si="2110"/>
        <v>42625.925925925927</v>
      </c>
      <c r="AY254" s="6">
        <v>0</v>
      </c>
      <c r="AZ254" s="5">
        <v>0</v>
      </c>
      <c r="BA254" s="8">
        <f t="shared" si="2111"/>
        <v>0</v>
      </c>
      <c r="BB254" s="6">
        <v>0</v>
      </c>
      <c r="BC254" s="5">
        <v>0</v>
      </c>
      <c r="BD254" s="8">
        <f t="shared" si="2112"/>
        <v>0</v>
      </c>
      <c r="BE254" s="6">
        <v>0</v>
      </c>
      <c r="BF254" s="5">
        <v>0</v>
      </c>
      <c r="BG254" s="8">
        <f t="shared" si="2113"/>
        <v>0</v>
      </c>
      <c r="BH254" s="6">
        <v>0</v>
      </c>
      <c r="BI254" s="5">
        <v>0</v>
      </c>
      <c r="BJ254" s="8">
        <f t="shared" si="2114"/>
        <v>0</v>
      </c>
      <c r="BK254" s="6">
        <v>0</v>
      </c>
      <c r="BL254" s="5">
        <v>0</v>
      </c>
      <c r="BM254" s="8">
        <f t="shared" si="2115"/>
        <v>0</v>
      </c>
      <c r="BN254" s="6">
        <v>0</v>
      </c>
      <c r="BO254" s="5">
        <v>0</v>
      </c>
      <c r="BP254" s="8">
        <f t="shared" si="2116"/>
        <v>0</v>
      </c>
      <c r="BQ254" s="6">
        <v>0</v>
      </c>
      <c r="BR254" s="5">
        <v>0</v>
      </c>
      <c r="BS254" s="8">
        <f t="shared" si="2117"/>
        <v>0</v>
      </c>
      <c r="BT254" s="67">
        <v>0.36520999999999998</v>
      </c>
      <c r="BU254" s="5">
        <v>10.736000000000001</v>
      </c>
      <c r="BV254" s="8">
        <f t="shared" si="2118"/>
        <v>29396.785411133322</v>
      </c>
      <c r="BW254" s="67">
        <v>48.456000000000003</v>
      </c>
      <c r="BX254" s="5">
        <v>1735.5840000000001</v>
      </c>
      <c r="BY254" s="8">
        <f t="shared" si="2119"/>
        <v>35817.731550272416</v>
      </c>
      <c r="BZ254" s="6">
        <v>0</v>
      </c>
      <c r="CA254" s="5">
        <v>0</v>
      </c>
      <c r="CB254" s="8">
        <f t="shared" si="2120"/>
        <v>0</v>
      </c>
      <c r="CC254" s="6">
        <v>0</v>
      </c>
      <c r="CD254" s="5">
        <v>0</v>
      </c>
      <c r="CE254" s="8">
        <f t="shared" si="2121"/>
        <v>0</v>
      </c>
      <c r="CF254" s="6">
        <v>0</v>
      </c>
      <c r="CG254" s="5">
        <v>0</v>
      </c>
      <c r="CH254" s="8">
        <f t="shared" si="2122"/>
        <v>0</v>
      </c>
      <c r="CI254" s="6">
        <v>0</v>
      </c>
      <c r="CJ254" s="5">
        <v>0</v>
      </c>
      <c r="CK254" s="8">
        <f t="shared" si="2123"/>
        <v>0</v>
      </c>
      <c r="CL254" s="6">
        <v>0</v>
      </c>
      <c r="CM254" s="5">
        <v>0</v>
      </c>
      <c r="CN254" s="8">
        <f t="shared" si="2124"/>
        <v>0</v>
      </c>
      <c r="CO254" s="6">
        <v>0</v>
      </c>
      <c r="CP254" s="5">
        <v>0</v>
      </c>
      <c r="CQ254" s="8">
        <f t="shared" si="2125"/>
        <v>0</v>
      </c>
      <c r="CR254" s="6">
        <v>0</v>
      </c>
      <c r="CS254" s="5">
        <v>0</v>
      </c>
      <c r="CT254" s="8">
        <f t="shared" si="2126"/>
        <v>0</v>
      </c>
      <c r="CU254" s="6">
        <v>0</v>
      </c>
      <c r="CV254" s="5">
        <v>0</v>
      </c>
      <c r="CW254" s="8">
        <f t="shared" si="2127"/>
        <v>0</v>
      </c>
      <c r="CX254" s="6">
        <v>0</v>
      </c>
      <c r="CY254" s="5">
        <v>0</v>
      </c>
      <c r="CZ254" s="8">
        <f t="shared" si="2128"/>
        <v>0</v>
      </c>
      <c r="DA254" s="6">
        <v>0</v>
      </c>
      <c r="DB254" s="5">
        <v>0</v>
      </c>
      <c r="DC254" s="8">
        <f t="shared" si="2129"/>
        <v>0</v>
      </c>
      <c r="DD254" s="6">
        <v>0</v>
      </c>
      <c r="DE254" s="5">
        <v>0</v>
      </c>
      <c r="DF254" s="8">
        <f t="shared" si="2130"/>
        <v>0</v>
      </c>
      <c r="DG254" s="6">
        <v>0</v>
      </c>
      <c r="DH254" s="5">
        <v>0</v>
      </c>
      <c r="DI254" s="8">
        <f t="shared" si="2131"/>
        <v>0</v>
      </c>
      <c r="DJ254" s="6">
        <v>0</v>
      </c>
      <c r="DK254" s="5">
        <v>0</v>
      </c>
      <c r="DL254" s="8">
        <f t="shared" si="2132"/>
        <v>0</v>
      </c>
      <c r="DM254" s="6">
        <v>0</v>
      </c>
      <c r="DN254" s="5">
        <v>0</v>
      </c>
      <c r="DO254" s="8">
        <f t="shared" si="2133"/>
        <v>0</v>
      </c>
      <c r="DP254" s="6">
        <v>0</v>
      </c>
      <c r="DQ254" s="5">
        <v>0</v>
      </c>
      <c r="DR254" s="8">
        <f t="shared" si="2134"/>
        <v>0</v>
      </c>
      <c r="DS254" s="6">
        <v>0</v>
      </c>
      <c r="DT254" s="5">
        <v>0</v>
      </c>
      <c r="DU254" s="8">
        <f t="shared" si="2135"/>
        <v>0</v>
      </c>
      <c r="DV254" s="6">
        <v>0</v>
      </c>
      <c r="DW254" s="5">
        <v>0</v>
      </c>
      <c r="DX254" s="8">
        <f t="shared" si="2136"/>
        <v>0</v>
      </c>
      <c r="DY254" s="67">
        <v>9.1637599999999999</v>
      </c>
      <c r="DZ254" s="5">
        <v>15.442</v>
      </c>
      <c r="EA254" s="8">
        <f t="shared" si="2137"/>
        <v>1685.1161531947585</v>
      </c>
      <c r="EB254" s="6">
        <v>0</v>
      </c>
      <c r="EC254" s="5">
        <v>0</v>
      </c>
      <c r="ED254" s="8">
        <f t="shared" si="2138"/>
        <v>0</v>
      </c>
      <c r="EE254" s="67">
        <v>0.91900000000000004</v>
      </c>
      <c r="EF254" s="5">
        <v>65.659000000000006</v>
      </c>
      <c r="EG254" s="8">
        <f t="shared" si="2139"/>
        <v>71446.137105549511</v>
      </c>
      <c r="EH254" s="6">
        <v>0</v>
      </c>
      <c r="EI254" s="5">
        <v>0</v>
      </c>
      <c r="EJ254" s="8">
        <f t="shared" si="2140"/>
        <v>0</v>
      </c>
      <c r="EK254" s="6">
        <v>0</v>
      </c>
      <c r="EL254" s="5">
        <v>0</v>
      </c>
      <c r="EM254" s="8">
        <f t="shared" si="2141"/>
        <v>0</v>
      </c>
      <c r="EN254" s="6">
        <v>0</v>
      </c>
      <c r="EO254" s="5">
        <v>0</v>
      </c>
      <c r="EP254" s="8">
        <f t="shared" si="2142"/>
        <v>0</v>
      </c>
      <c r="EQ254" s="6">
        <v>0</v>
      </c>
      <c r="ER254" s="5">
        <v>0</v>
      </c>
      <c r="ES254" s="8">
        <f t="shared" si="2143"/>
        <v>0</v>
      </c>
      <c r="ET254" s="6">
        <v>0</v>
      </c>
      <c r="EU254" s="5">
        <v>0</v>
      </c>
      <c r="EV254" s="8">
        <f t="shared" si="2144"/>
        <v>0</v>
      </c>
      <c r="EW254" s="6">
        <v>0</v>
      </c>
      <c r="EX254" s="5">
        <v>0</v>
      </c>
      <c r="EY254" s="8">
        <f t="shared" si="2145"/>
        <v>0</v>
      </c>
      <c r="EZ254" s="67">
        <v>12.021000000000001</v>
      </c>
      <c r="FA254" s="5">
        <v>509.08</v>
      </c>
      <c r="FB254" s="8">
        <f t="shared" si="2146"/>
        <v>42349.22219449297</v>
      </c>
      <c r="FC254" s="67">
        <v>37.666959999999996</v>
      </c>
      <c r="FD254" s="5">
        <v>1280.671</v>
      </c>
      <c r="FE254" s="8">
        <f t="shared" si="2147"/>
        <v>33999.850266652793</v>
      </c>
      <c r="FF254" s="6">
        <v>0</v>
      </c>
      <c r="FG254" s="5">
        <v>0</v>
      </c>
      <c r="FH254" s="8">
        <f t="shared" si="2148"/>
        <v>0</v>
      </c>
      <c r="FI254" s="6">
        <v>0</v>
      </c>
      <c r="FJ254" s="5">
        <v>0</v>
      </c>
      <c r="FK254" s="8">
        <f t="shared" si="2149"/>
        <v>0</v>
      </c>
      <c r="FL254" s="6">
        <v>0</v>
      </c>
      <c r="FM254" s="5">
        <v>0</v>
      </c>
      <c r="FN254" s="8">
        <f t="shared" si="2150"/>
        <v>0</v>
      </c>
      <c r="FO254" s="6">
        <v>0</v>
      </c>
      <c r="FP254" s="5">
        <v>0</v>
      </c>
      <c r="FQ254" s="8">
        <f t="shared" si="2151"/>
        <v>0</v>
      </c>
      <c r="FR254" s="6">
        <v>0</v>
      </c>
      <c r="FS254" s="5">
        <v>0</v>
      </c>
      <c r="FT254" s="8">
        <f t="shared" si="2152"/>
        <v>0</v>
      </c>
      <c r="FU254" s="6">
        <v>0</v>
      </c>
      <c r="FV254" s="5">
        <v>0</v>
      </c>
      <c r="FW254" s="8">
        <f t="shared" si="2153"/>
        <v>0</v>
      </c>
      <c r="FX254" s="6">
        <v>0</v>
      </c>
      <c r="FY254" s="5">
        <v>0</v>
      </c>
      <c r="FZ254" s="8">
        <f t="shared" si="2154"/>
        <v>0</v>
      </c>
      <c r="GA254" s="6">
        <v>0</v>
      </c>
      <c r="GB254" s="5">
        <v>0</v>
      </c>
      <c r="GC254" s="8">
        <f t="shared" si="2155"/>
        <v>0</v>
      </c>
      <c r="GD254" s="6">
        <v>0</v>
      </c>
      <c r="GE254" s="5">
        <v>0</v>
      </c>
      <c r="GF254" s="8">
        <f t="shared" si="2156"/>
        <v>0</v>
      </c>
      <c r="GG254" s="6">
        <v>0</v>
      </c>
      <c r="GH254" s="5">
        <v>0</v>
      </c>
      <c r="GI254" s="8">
        <f t="shared" si="2157"/>
        <v>0</v>
      </c>
      <c r="GJ254" s="6">
        <v>0</v>
      </c>
      <c r="GK254" s="5">
        <v>0</v>
      </c>
      <c r="GL254" s="8">
        <f t="shared" si="2158"/>
        <v>0</v>
      </c>
      <c r="GM254" s="6">
        <v>0</v>
      </c>
      <c r="GN254" s="5">
        <v>0</v>
      </c>
      <c r="GO254" s="8">
        <f t="shared" si="2159"/>
        <v>0</v>
      </c>
      <c r="GP254" s="6">
        <v>0</v>
      </c>
      <c r="GQ254" s="5">
        <v>0</v>
      </c>
      <c r="GR254" s="8">
        <f t="shared" si="2160"/>
        <v>0</v>
      </c>
      <c r="GS254" s="6">
        <v>0</v>
      </c>
      <c r="GT254" s="5">
        <v>0</v>
      </c>
      <c r="GU254" s="8">
        <f t="shared" si="2161"/>
        <v>0</v>
      </c>
      <c r="GV254" s="6">
        <v>0</v>
      </c>
      <c r="GW254" s="5">
        <v>0</v>
      </c>
      <c r="GX254" s="8">
        <f t="shared" si="2162"/>
        <v>0</v>
      </c>
      <c r="GY254" s="6">
        <v>0</v>
      </c>
      <c r="GZ254" s="5">
        <v>0</v>
      </c>
      <c r="HA254" s="8">
        <f t="shared" si="2163"/>
        <v>0</v>
      </c>
      <c r="HB254" s="6">
        <v>0</v>
      </c>
      <c r="HC254" s="5">
        <v>0</v>
      </c>
      <c r="HD254" s="8">
        <f t="shared" si="2164"/>
        <v>0</v>
      </c>
      <c r="HE254" s="6">
        <v>0</v>
      </c>
      <c r="HF254" s="5">
        <v>0</v>
      </c>
      <c r="HG254" s="8">
        <f t="shared" si="2165"/>
        <v>0</v>
      </c>
      <c r="HH254" s="6">
        <v>0</v>
      </c>
      <c r="HI254" s="5">
        <v>0</v>
      </c>
      <c r="HJ254" s="8">
        <f t="shared" si="2166"/>
        <v>0</v>
      </c>
      <c r="HK254" s="6">
        <v>0</v>
      </c>
      <c r="HL254" s="5">
        <v>0</v>
      </c>
      <c r="HM254" s="8">
        <f t="shared" si="2167"/>
        <v>0</v>
      </c>
      <c r="HN254" s="6">
        <v>0</v>
      </c>
      <c r="HO254" s="5">
        <v>0</v>
      </c>
      <c r="HP254" s="8">
        <f t="shared" si="2168"/>
        <v>0</v>
      </c>
      <c r="HQ254" s="6">
        <v>0</v>
      </c>
      <c r="HR254" s="5">
        <v>0</v>
      </c>
      <c r="HS254" s="8">
        <f t="shared" si="2169"/>
        <v>0</v>
      </c>
      <c r="HT254" s="67">
        <v>0.17699999999999999</v>
      </c>
      <c r="HU254" s="5">
        <v>4.3479999999999999</v>
      </c>
      <c r="HV254" s="8">
        <f t="shared" si="2170"/>
        <v>24564.971751412428</v>
      </c>
      <c r="HW254" s="6">
        <v>0</v>
      </c>
      <c r="HX254" s="5">
        <v>0</v>
      </c>
      <c r="HY254" s="8">
        <f t="shared" si="2171"/>
        <v>0</v>
      </c>
      <c r="HZ254" s="6">
        <v>0</v>
      </c>
      <c r="IA254" s="5">
        <v>0</v>
      </c>
      <c r="IB254" s="8">
        <f t="shared" si="2172"/>
        <v>0</v>
      </c>
      <c r="IC254" s="6">
        <v>0</v>
      </c>
      <c r="ID254" s="5">
        <v>0</v>
      </c>
      <c r="IE254" s="8">
        <f t="shared" si="2173"/>
        <v>0</v>
      </c>
      <c r="IF254" s="6">
        <v>0</v>
      </c>
      <c r="IG254" s="5">
        <v>0</v>
      </c>
      <c r="IH254" s="8">
        <f t="shared" si="2174"/>
        <v>0</v>
      </c>
      <c r="II254" s="6">
        <v>0</v>
      </c>
      <c r="IJ254" s="5">
        <v>0</v>
      </c>
      <c r="IK254" s="8">
        <f t="shared" si="2175"/>
        <v>0</v>
      </c>
      <c r="IL254" s="6">
        <v>0</v>
      </c>
      <c r="IM254" s="5">
        <v>0</v>
      </c>
      <c r="IN254" s="8">
        <f t="shared" si="2176"/>
        <v>0</v>
      </c>
      <c r="IO254" s="6">
        <v>0</v>
      </c>
      <c r="IP254" s="5">
        <v>0</v>
      </c>
      <c r="IQ254" s="8">
        <f t="shared" si="2177"/>
        <v>0</v>
      </c>
      <c r="IR254" s="6">
        <v>0</v>
      </c>
      <c r="IS254" s="5">
        <v>0</v>
      </c>
      <c r="IT254" s="8">
        <f t="shared" si="2178"/>
        <v>0</v>
      </c>
      <c r="IU254" s="67">
        <v>5.7460000000000004E-2</v>
      </c>
      <c r="IV254" s="5">
        <v>4.4850000000000003</v>
      </c>
      <c r="IW254" s="8">
        <f t="shared" si="2179"/>
        <v>78054.298642533933</v>
      </c>
      <c r="IX254" s="67">
        <v>5.4599999999999996E-3</v>
      </c>
      <c r="IY254" s="5">
        <v>0.8</v>
      </c>
      <c r="IZ254" s="8">
        <f t="shared" si="2180"/>
        <v>146520.14652014655</v>
      </c>
      <c r="JA254" s="6">
        <f t="shared" ref="JA254:JA265" si="2182">SUMIF($C$5:$IZ$5,"Ton",C254:IZ254)</f>
        <v>629.41685000000007</v>
      </c>
      <c r="JB254" s="8">
        <f t="shared" ref="JB254:JB265" si="2183">SUMIF($C$5:$IZ$5,"F*",C254:IZ254)</f>
        <v>20551.418999999998</v>
      </c>
    </row>
    <row r="255" spans="1:262" ht="15" customHeight="1" x14ac:dyDescent="0.3">
      <c r="A255" s="53">
        <v>2023</v>
      </c>
      <c r="B255" s="54" t="s">
        <v>4</v>
      </c>
      <c r="C255" s="6">
        <v>0</v>
      </c>
      <c r="D255" s="5">
        <v>0</v>
      </c>
      <c r="E255" s="8">
        <f t="shared" si="2181"/>
        <v>0</v>
      </c>
      <c r="F255" s="67">
        <v>0.01</v>
      </c>
      <c r="G255" s="5">
        <v>0.111</v>
      </c>
      <c r="H255" s="8">
        <f t="shared" si="2096"/>
        <v>11100</v>
      </c>
      <c r="I255" s="6">
        <v>0</v>
      </c>
      <c r="J255" s="5">
        <v>0</v>
      </c>
      <c r="K255" s="8">
        <f t="shared" si="2097"/>
        <v>0</v>
      </c>
      <c r="L255" s="6">
        <v>0</v>
      </c>
      <c r="M255" s="5">
        <v>0</v>
      </c>
      <c r="N255" s="8">
        <f t="shared" si="2098"/>
        <v>0</v>
      </c>
      <c r="O255" s="6">
        <v>0</v>
      </c>
      <c r="P255" s="5">
        <v>0</v>
      </c>
      <c r="Q255" s="8">
        <f t="shared" si="2099"/>
        <v>0</v>
      </c>
      <c r="R255" s="6">
        <v>0</v>
      </c>
      <c r="S255" s="5">
        <v>0</v>
      </c>
      <c r="T255" s="8">
        <f t="shared" si="2100"/>
        <v>0</v>
      </c>
      <c r="U255" s="6">
        <v>0</v>
      </c>
      <c r="V255" s="5">
        <v>0</v>
      </c>
      <c r="W255" s="8">
        <f t="shared" si="2101"/>
        <v>0</v>
      </c>
      <c r="X255" s="6">
        <v>0</v>
      </c>
      <c r="Y255" s="5">
        <v>0</v>
      </c>
      <c r="Z255" s="8">
        <f t="shared" si="2102"/>
        <v>0</v>
      </c>
      <c r="AA255" s="6">
        <v>0</v>
      </c>
      <c r="AB255" s="5">
        <v>0</v>
      </c>
      <c r="AC255" s="8">
        <f t="shared" si="2103"/>
        <v>0</v>
      </c>
      <c r="AD255" s="67">
        <v>411.95080999999999</v>
      </c>
      <c r="AE255" s="5">
        <v>13087.968999999999</v>
      </c>
      <c r="AF255" s="8">
        <f t="shared" si="2104"/>
        <v>31770.708255191923</v>
      </c>
      <c r="AG255" s="6">
        <v>0</v>
      </c>
      <c r="AH255" s="5">
        <v>0</v>
      </c>
      <c r="AI255" s="8">
        <f t="shared" si="2105"/>
        <v>0</v>
      </c>
      <c r="AJ255" s="6">
        <v>0</v>
      </c>
      <c r="AK255" s="5">
        <v>0</v>
      </c>
      <c r="AL255" s="8">
        <f t="shared" si="2106"/>
        <v>0</v>
      </c>
      <c r="AM255" s="6">
        <v>0</v>
      </c>
      <c r="AN255" s="5">
        <v>0</v>
      </c>
      <c r="AO255" s="8">
        <f t="shared" si="2107"/>
        <v>0</v>
      </c>
      <c r="AP255" s="6">
        <v>0</v>
      </c>
      <c r="AQ255" s="5">
        <v>0</v>
      </c>
      <c r="AR255" s="8">
        <f t="shared" si="2108"/>
        <v>0</v>
      </c>
      <c r="AS255" s="6">
        <v>0</v>
      </c>
      <c r="AT255" s="5">
        <v>0</v>
      </c>
      <c r="AU255" s="8">
        <f t="shared" si="2109"/>
        <v>0</v>
      </c>
      <c r="AV255" s="67">
        <v>14.65</v>
      </c>
      <c r="AW255" s="5">
        <v>105.224</v>
      </c>
      <c r="AX255" s="8">
        <f t="shared" si="2110"/>
        <v>7182.525597269625</v>
      </c>
      <c r="AY255" s="6">
        <v>0</v>
      </c>
      <c r="AZ255" s="5">
        <v>0</v>
      </c>
      <c r="BA255" s="8">
        <f t="shared" si="2111"/>
        <v>0</v>
      </c>
      <c r="BB255" s="6">
        <v>0</v>
      </c>
      <c r="BC255" s="5">
        <v>0</v>
      </c>
      <c r="BD255" s="8">
        <f t="shared" si="2112"/>
        <v>0</v>
      </c>
      <c r="BE255" s="6">
        <v>0</v>
      </c>
      <c r="BF255" s="5">
        <v>0</v>
      </c>
      <c r="BG255" s="8">
        <f t="shared" si="2113"/>
        <v>0</v>
      </c>
      <c r="BH255" s="6">
        <v>0</v>
      </c>
      <c r="BI255" s="5">
        <v>0</v>
      </c>
      <c r="BJ255" s="8">
        <f t="shared" si="2114"/>
        <v>0</v>
      </c>
      <c r="BK255" s="6">
        <v>0</v>
      </c>
      <c r="BL255" s="5">
        <v>0</v>
      </c>
      <c r="BM255" s="8">
        <f t="shared" si="2115"/>
        <v>0</v>
      </c>
      <c r="BN255" s="6">
        <v>0</v>
      </c>
      <c r="BO255" s="5">
        <v>0</v>
      </c>
      <c r="BP255" s="8">
        <f t="shared" si="2116"/>
        <v>0</v>
      </c>
      <c r="BQ255" s="6">
        <v>0</v>
      </c>
      <c r="BR255" s="5">
        <v>0</v>
      </c>
      <c r="BS255" s="8">
        <f t="shared" si="2117"/>
        <v>0</v>
      </c>
      <c r="BT255" s="67">
        <v>0.64634000000000003</v>
      </c>
      <c r="BU255" s="5">
        <v>19.440999999999999</v>
      </c>
      <c r="BV255" s="8">
        <f t="shared" si="2118"/>
        <v>30078.596404369215</v>
      </c>
      <c r="BW255" s="67">
        <v>38.222000000000001</v>
      </c>
      <c r="BX255" s="5">
        <v>1339.2829999999999</v>
      </c>
      <c r="BY255" s="8">
        <f t="shared" si="2119"/>
        <v>35039.584532468209</v>
      </c>
      <c r="BZ255" s="6">
        <v>0</v>
      </c>
      <c r="CA255" s="5">
        <v>0</v>
      </c>
      <c r="CB255" s="8">
        <f t="shared" si="2120"/>
        <v>0</v>
      </c>
      <c r="CC255" s="6">
        <v>0</v>
      </c>
      <c r="CD255" s="5">
        <v>0</v>
      </c>
      <c r="CE255" s="8">
        <f t="shared" si="2121"/>
        <v>0</v>
      </c>
      <c r="CF255" s="6">
        <v>0</v>
      </c>
      <c r="CG255" s="5">
        <v>0</v>
      </c>
      <c r="CH255" s="8">
        <f t="shared" si="2122"/>
        <v>0</v>
      </c>
      <c r="CI255" s="6">
        <v>0</v>
      </c>
      <c r="CJ255" s="5">
        <v>0</v>
      </c>
      <c r="CK255" s="8">
        <f t="shared" si="2123"/>
        <v>0</v>
      </c>
      <c r="CL255" s="6">
        <v>0</v>
      </c>
      <c r="CM255" s="5">
        <v>0</v>
      </c>
      <c r="CN255" s="8">
        <f t="shared" si="2124"/>
        <v>0</v>
      </c>
      <c r="CO255" s="6">
        <v>0</v>
      </c>
      <c r="CP255" s="5">
        <v>0</v>
      </c>
      <c r="CQ255" s="8">
        <f t="shared" si="2125"/>
        <v>0</v>
      </c>
      <c r="CR255" s="6">
        <v>0</v>
      </c>
      <c r="CS255" s="5">
        <v>0</v>
      </c>
      <c r="CT255" s="8">
        <f t="shared" si="2126"/>
        <v>0</v>
      </c>
      <c r="CU255" s="6">
        <v>0</v>
      </c>
      <c r="CV255" s="5">
        <v>0</v>
      </c>
      <c r="CW255" s="8">
        <f t="shared" si="2127"/>
        <v>0</v>
      </c>
      <c r="CX255" s="6">
        <v>0</v>
      </c>
      <c r="CY255" s="5">
        <v>0</v>
      </c>
      <c r="CZ255" s="8">
        <f t="shared" si="2128"/>
        <v>0</v>
      </c>
      <c r="DA255" s="6">
        <v>0</v>
      </c>
      <c r="DB255" s="5">
        <v>0</v>
      </c>
      <c r="DC255" s="8">
        <f t="shared" si="2129"/>
        <v>0</v>
      </c>
      <c r="DD255" s="6">
        <v>0</v>
      </c>
      <c r="DE255" s="5">
        <v>0</v>
      </c>
      <c r="DF255" s="8">
        <f t="shared" si="2130"/>
        <v>0</v>
      </c>
      <c r="DG255" s="6">
        <v>0</v>
      </c>
      <c r="DH255" s="5">
        <v>0</v>
      </c>
      <c r="DI255" s="8">
        <f t="shared" si="2131"/>
        <v>0</v>
      </c>
      <c r="DJ255" s="6">
        <v>0</v>
      </c>
      <c r="DK255" s="5">
        <v>0</v>
      </c>
      <c r="DL255" s="8">
        <f t="shared" si="2132"/>
        <v>0</v>
      </c>
      <c r="DM255" s="6">
        <v>0</v>
      </c>
      <c r="DN255" s="5">
        <v>0</v>
      </c>
      <c r="DO255" s="8">
        <f t="shared" si="2133"/>
        <v>0</v>
      </c>
      <c r="DP255" s="6">
        <v>0</v>
      </c>
      <c r="DQ255" s="5">
        <v>0</v>
      </c>
      <c r="DR255" s="8">
        <f t="shared" si="2134"/>
        <v>0</v>
      </c>
      <c r="DS255" s="6">
        <v>0</v>
      </c>
      <c r="DT255" s="5">
        <v>0</v>
      </c>
      <c r="DU255" s="8">
        <f t="shared" si="2135"/>
        <v>0</v>
      </c>
      <c r="DV255" s="6">
        <v>0</v>
      </c>
      <c r="DW255" s="5">
        <v>0</v>
      </c>
      <c r="DX255" s="8">
        <f t="shared" si="2136"/>
        <v>0</v>
      </c>
      <c r="DY255" s="67">
        <v>17.809480000000001</v>
      </c>
      <c r="DZ255" s="5">
        <v>80.296999999999997</v>
      </c>
      <c r="EA255" s="8">
        <f t="shared" si="2137"/>
        <v>4508.6661710504741</v>
      </c>
      <c r="EB255" s="6">
        <v>0</v>
      </c>
      <c r="EC255" s="5">
        <v>0</v>
      </c>
      <c r="ED255" s="8">
        <f t="shared" si="2138"/>
        <v>0</v>
      </c>
      <c r="EE255" s="67">
        <v>0.23</v>
      </c>
      <c r="EF255" s="5">
        <v>7.9139999999999997</v>
      </c>
      <c r="EG255" s="8">
        <f t="shared" si="2139"/>
        <v>34408.695652173912</v>
      </c>
      <c r="EH255" s="6">
        <v>0</v>
      </c>
      <c r="EI255" s="5">
        <v>0</v>
      </c>
      <c r="EJ255" s="8">
        <f t="shared" si="2140"/>
        <v>0</v>
      </c>
      <c r="EK255" s="6">
        <v>0</v>
      </c>
      <c r="EL255" s="5">
        <v>0</v>
      </c>
      <c r="EM255" s="8">
        <f t="shared" si="2141"/>
        <v>0</v>
      </c>
      <c r="EN255" s="6">
        <v>0</v>
      </c>
      <c r="EO255" s="5">
        <v>0</v>
      </c>
      <c r="EP255" s="8">
        <f t="shared" si="2142"/>
        <v>0</v>
      </c>
      <c r="EQ255" s="6">
        <v>0</v>
      </c>
      <c r="ER255" s="5">
        <v>0</v>
      </c>
      <c r="ES255" s="8">
        <f t="shared" si="2143"/>
        <v>0</v>
      </c>
      <c r="ET255" s="67">
        <v>0.42647000000000002</v>
      </c>
      <c r="EU255" s="5">
        <v>11.571</v>
      </c>
      <c r="EV255" s="8">
        <f t="shared" si="2144"/>
        <v>27132.037423499893</v>
      </c>
      <c r="EW255" s="6">
        <v>0</v>
      </c>
      <c r="EX255" s="5">
        <v>0</v>
      </c>
      <c r="EY255" s="8">
        <f t="shared" si="2145"/>
        <v>0</v>
      </c>
      <c r="EZ255" s="67">
        <v>26.675000000000001</v>
      </c>
      <c r="FA255" s="5">
        <v>779.24099999999999</v>
      </c>
      <c r="FB255" s="8">
        <f t="shared" si="2146"/>
        <v>29212.408622305527</v>
      </c>
      <c r="FC255" s="67">
        <v>33.34301</v>
      </c>
      <c r="FD255" s="5">
        <v>1303.463</v>
      </c>
      <c r="FE255" s="8">
        <f t="shared" si="2147"/>
        <v>39092.541435221356</v>
      </c>
      <c r="FF255" s="6">
        <v>0</v>
      </c>
      <c r="FG255" s="5">
        <v>0</v>
      </c>
      <c r="FH255" s="8">
        <f t="shared" si="2148"/>
        <v>0</v>
      </c>
      <c r="FI255" s="6">
        <v>0</v>
      </c>
      <c r="FJ255" s="5">
        <v>0</v>
      </c>
      <c r="FK255" s="8">
        <f t="shared" si="2149"/>
        <v>0</v>
      </c>
      <c r="FL255" s="6">
        <v>0</v>
      </c>
      <c r="FM255" s="5">
        <v>0</v>
      </c>
      <c r="FN255" s="8">
        <f t="shared" si="2150"/>
        <v>0</v>
      </c>
      <c r="FO255" s="67">
        <v>8.9999999999999993E-3</v>
      </c>
      <c r="FP255" s="5">
        <v>0.38100000000000001</v>
      </c>
      <c r="FQ255" s="8">
        <f t="shared" si="2151"/>
        <v>42333.333333333336</v>
      </c>
      <c r="FR255" s="6">
        <v>0</v>
      </c>
      <c r="FS255" s="5">
        <v>0</v>
      </c>
      <c r="FT255" s="8">
        <f t="shared" si="2152"/>
        <v>0</v>
      </c>
      <c r="FU255" s="6">
        <v>0</v>
      </c>
      <c r="FV255" s="5">
        <v>0</v>
      </c>
      <c r="FW255" s="8">
        <f t="shared" si="2153"/>
        <v>0</v>
      </c>
      <c r="FX255" s="6">
        <v>0</v>
      </c>
      <c r="FY255" s="5">
        <v>0</v>
      </c>
      <c r="FZ255" s="8">
        <f t="shared" si="2154"/>
        <v>0</v>
      </c>
      <c r="GA255" s="6">
        <v>0</v>
      </c>
      <c r="GB255" s="5">
        <v>0</v>
      </c>
      <c r="GC255" s="8">
        <f t="shared" si="2155"/>
        <v>0</v>
      </c>
      <c r="GD255" s="6">
        <v>0</v>
      </c>
      <c r="GE255" s="5">
        <v>0</v>
      </c>
      <c r="GF255" s="8">
        <f t="shared" si="2156"/>
        <v>0</v>
      </c>
      <c r="GG255" s="6">
        <v>0</v>
      </c>
      <c r="GH255" s="5">
        <v>0</v>
      </c>
      <c r="GI255" s="8">
        <f t="shared" si="2157"/>
        <v>0</v>
      </c>
      <c r="GJ255" s="6">
        <v>0</v>
      </c>
      <c r="GK255" s="5">
        <v>0</v>
      </c>
      <c r="GL255" s="8">
        <f t="shared" si="2158"/>
        <v>0</v>
      </c>
      <c r="GM255" s="6">
        <v>0</v>
      </c>
      <c r="GN255" s="5">
        <v>0</v>
      </c>
      <c r="GO255" s="8">
        <f t="shared" si="2159"/>
        <v>0</v>
      </c>
      <c r="GP255" s="6">
        <v>0</v>
      </c>
      <c r="GQ255" s="5">
        <v>0</v>
      </c>
      <c r="GR255" s="8">
        <f t="shared" si="2160"/>
        <v>0</v>
      </c>
      <c r="GS255" s="6">
        <v>0</v>
      </c>
      <c r="GT255" s="5">
        <v>0</v>
      </c>
      <c r="GU255" s="8">
        <f t="shared" si="2161"/>
        <v>0</v>
      </c>
      <c r="GV255" s="6">
        <v>0</v>
      </c>
      <c r="GW255" s="5">
        <v>0</v>
      </c>
      <c r="GX255" s="8">
        <f t="shared" si="2162"/>
        <v>0</v>
      </c>
      <c r="GY255" s="6">
        <v>0</v>
      </c>
      <c r="GZ255" s="5">
        <v>0</v>
      </c>
      <c r="HA255" s="8">
        <f t="shared" si="2163"/>
        <v>0</v>
      </c>
      <c r="HB255" s="6">
        <v>0</v>
      </c>
      <c r="HC255" s="5">
        <v>0</v>
      </c>
      <c r="HD255" s="8">
        <f t="shared" si="2164"/>
        <v>0</v>
      </c>
      <c r="HE255" s="6">
        <v>0</v>
      </c>
      <c r="HF255" s="5">
        <v>0</v>
      </c>
      <c r="HG255" s="8">
        <f t="shared" si="2165"/>
        <v>0</v>
      </c>
      <c r="HH255" s="6">
        <v>0</v>
      </c>
      <c r="HI255" s="5">
        <v>0</v>
      </c>
      <c r="HJ255" s="8">
        <f t="shared" si="2166"/>
        <v>0</v>
      </c>
      <c r="HK255" s="6">
        <v>0</v>
      </c>
      <c r="HL255" s="5">
        <v>0</v>
      </c>
      <c r="HM255" s="8">
        <f t="shared" si="2167"/>
        <v>0</v>
      </c>
      <c r="HN255" s="6">
        <v>0</v>
      </c>
      <c r="HO255" s="5">
        <v>0</v>
      </c>
      <c r="HP255" s="8">
        <f t="shared" si="2168"/>
        <v>0</v>
      </c>
      <c r="HQ255" s="6">
        <v>0</v>
      </c>
      <c r="HR255" s="5">
        <v>0</v>
      </c>
      <c r="HS255" s="8">
        <f t="shared" si="2169"/>
        <v>0</v>
      </c>
      <c r="HT255" s="6">
        <v>0</v>
      </c>
      <c r="HU255" s="5">
        <v>0</v>
      </c>
      <c r="HV255" s="8">
        <f t="shared" si="2170"/>
        <v>0</v>
      </c>
      <c r="HW255" s="6">
        <v>0</v>
      </c>
      <c r="HX255" s="5">
        <v>0</v>
      </c>
      <c r="HY255" s="8">
        <f t="shared" si="2171"/>
        <v>0</v>
      </c>
      <c r="HZ255" s="6">
        <v>0</v>
      </c>
      <c r="IA255" s="5">
        <v>0</v>
      </c>
      <c r="IB255" s="8">
        <f t="shared" si="2172"/>
        <v>0</v>
      </c>
      <c r="IC255" s="6">
        <v>0</v>
      </c>
      <c r="ID255" s="5">
        <v>0</v>
      </c>
      <c r="IE255" s="8">
        <f t="shared" si="2173"/>
        <v>0</v>
      </c>
      <c r="IF255" s="6">
        <v>0</v>
      </c>
      <c r="IG255" s="5">
        <v>0</v>
      </c>
      <c r="IH255" s="8">
        <f t="shared" si="2174"/>
        <v>0</v>
      </c>
      <c r="II255" s="6">
        <v>0</v>
      </c>
      <c r="IJ255" s="5">
        <v>0</v>
      </c>
      <c r="IK255" s="8">
        <f t="shared" si="2175"/>
        <v>0</v>
      </c>
      <c r="IL255" s="6">
        <v>0</v>
      </c>
      <c r="IM255" s="5">
        <v>0</v>
      </c>
      <c r="IN255" s="8">
        <f t="shared" si="2176"/>
        <v>0</v>
      </c>
      <c r="IO255" s="6">
        <v>0</v>
      </c>
      <c r="IP255" s="5">
        <v>0</v>
      </c>
      <c r="IQ255" s="8">
        <f t="shared" si="2177"/>
        <v>0</v>
      </c>
      <c r="IR255" s="6">
        <v>0</v>
      </c>
      <c r="IS255" s="5">
        <v>0</v>
      </c>
      <c r="IT255" s="8">
        <f t="shared" si="2178"/>
        <v>0</v>
      </c>
      <c r="IU255" s="67">
        <v>0.48136000000000001</v>
      </c>
      <c r="IV255" s="5">
        <v>19.824999999999999</v>
      </c>
      <c r="IW255" s="8">
        <f t="shared" si="2179"/>
        <v>41185.391391058663</v>
      </c>
      <c r="IX255" s="67">
        <v>0.83179999999999998</v>
      </c>
      <c r="IY255" s="5">
        <v>29.952999999999999</v>
      </c>
      <c r="IZ255" s="8">
        <f t="shared" si="2180"/>
        <v>36009.858138975716</v>
      </c>
      <c r="JA255" s="6">
        <f t="shared" si="2182"/>
        <v>545.28527000000008</v>
      </c>
      <c r="JB255" s="8">
        <f t="shared" si="2183"/>
        <v>16784.673000000006</v>
      </c>
    </row>
    <row r="256" spans="1:262" ht="15" customHeight="1" x14ac:dyDescent="0.3">
      <c r="A256" s="53">
        <v>2023</v>
      </c>
      <c r="B256" s="54" t="s">
        <v>5</v>
      </c>
      <c r="C256" s="6">
        <v>0</v>
      </c>
      <c r="D256" s="5">
        <v>0</v>
      </c>
      <c r="E256" s="8">
        <f>IF(C256=0,0,D256/C256*1000)</f>
        <v>0</v>
      </c>
      <c r="F256" s="67">
        <v>0.315</v>
      </c>
      <c r="G256" s="5">
        <v>14.079000000000001</v>
      </c>
      <c r="H256" s="8">
        <f t="shared" si="2096"/>
        <v>44695.238095238099</v>
      </c>
      <c r="I256" s="6">
        <v>0</v>
      </c>
      <c r="J256" s="5">
        <v>0</v>
      </c>
      <c r="K256" s="8">
        <f t="shared" si="2097"/>
        <v>0</v>
      </c>
      <c r="L256" s="6">
        <v>0</v>
      </c>
      <c r="M256" s="5">
        <v>0</v>
      </c>
      <c r="N256" s="8">
        <f t="shared" si="2098"/>
        <v>0</v>
      </c>
      <c r="O256" s="6">
        <v>0</v>
      </c>
      <c r="P256" s="5">
        <v>0</v>
      </c>
      <c r="Q256" s="8">
        <f t="shared" si="2099"/>
        <v>0</v>
      </c>
      <c r="R256" s="6">
        <v>0</v>
      </c>
      <c r="S256" s="5">
        <v>0</v>
      </c>
      <c r="T256" s="8">
        <f t="shared" si="2100"/>
        <v>0</v>
      </c>
      <c r="U256" s="6">
        <v>0</v>
      </c>
      <c r="V256" s="5">
        <v>0</v>
      </c>
      <c r="W256" s="8">
        <f t="shared" si="2101"/>
        <v>0</v>
      </c>
      <c r="X256" s="6">
        <v>0</v>
      </c>
      <c r="Y256" s="5">
        <v>0</v>
      </c>
      <c r="Z256" s="8">
        <f t="shared" si="2102"/>
        <v>0</v>
      </c>
      <c r="AA256" s="6">
        <v>0</v>
      </c>
      <c r="AB256" s="5">
        <v>0</v>
      </c>
      <c r="AC256" s="8">
        <f t="shared" si="2103"/>
        <v>0</v>
      </c>
      <c r="AD256" s="67">
        <v>910.61039000000005</v>
      </c>
      <c r="AE256" s="5">
        <v>26072.965</v>
      </c>
      <c r="AF256" s="8">
        <f t="shared" si="2104"/>
        <v>28632.404468831064</v>
      </c>
      <c r="AG256" s="6">
        <v>0</v>
      </c>
      <c r="AH256" s="5">
        <v>0</v>
      </c>
      <c r="AI256" s="8">
        <f t="shared" si="2105"/>
        <v>0</v>
      </c>
      <c r="AJ256" s="6">
        <v>0</v>
      </c>
      <c r="AK256" s="5">
        <v>0</v>
      </c>
      <c r="AL256" s="8">
        <f t="shared" si="2106"/>
        <v>0</v>
      </c>
      <c r="AM256" s="6">
        <v>0</v>
      </c>
      <c r="AN256" s="5">
        <v>0</v>
      </c>
      <c r="AO256" s="8">
        <f t="shared" si="2107"/>
        <v>0</v>
      </c>
      <c r="AP256" s="6">
        <v>0</v>
      </c>
      <c r="AQ256" s="5">
        <v>0</v>
      </c>
      <c r="AR256" s="8">
        <f t="shared" si="2108"/>
        <v>0</v>
      </c>
      <c r="AS256" s="6">
        <v>0</v>
      </c>
      <c r="AT256" s="5">
        <v>0</v>
      </c>
      <c r="AU256" s="8">
        <f t="shared" si="2109"/>
        <v>0</v>
      </c>
      <c r="AV256" s="6">
        <v>0</v>
      </c>
      <c r="AW256" s="5">
        <v>0</v>
      </c>
      <c r="AX256" s="8">
        <f t="shared" si="2110"/>
        <v>0</v>
      </c>
      <c r="AY256" s="6">
        <v>0</v>
      </c>
      <c r="AZ256" s="5">
        <v>0</v>
      </c>
      <c r="BA256" s="8">
        <f t="shared" si="2111"/>
        <v>0</v>
      </c>
      <c r="BB256" s="6">
        <v>0</v>
      </c>
      <c r="BC256" s="5">
        <v>0</v>
      </c>
      <c r="BD256" s="8">
        <f t="shared" si="2112"/>
        <v>0</v>
      </c>
      <c r="BE256" s="6">
        <v>0</v>
      </c>
      <c r="BF256" s="5">
        <v>0</v>
      </c>
      <c r="BG256" s="8">
        <f t="shared" si="2113"/>
        <v>0</v>
      </c>
      <c r="BH256" s="6">
        <v>0</v>
      </c>
      <c r="BI256" s="5">
        <v>0</v>
      </c>
      <c r="BJ256" s="8">
        <f t="shared" si="2114"/>
        <v>0</v>
      </c>
      <c r="BK256" s="6">
        <v>0</v>
      </c>
      <c r="BL256" s="5">
        <v>0</v>
      </c>
      <c r="BM256" s="8">
        <f t="shared" si="2115"/>
        <v>0</v>
      </c>
      <c r="BN256" s="6">
        <v>0</v>
      </c>
      <c r="BO256" s="5">
        <v>0</v>
      </c>
      <c r="BP256" s="8">
        <f t="shared" si="2116"/>
        <v>0</v>
      </c>
      <c r="BQ256" s="6">
        <v>0</v>
      </c>
      <c r="BR256" s="5">
        <v>0</v>
      </c>
      <c r="BS256" s="8">
        <f t="shared" si="2117"/>
        <v>0</v>
      </c>
      <c r="BT256" s="67">
        <v>108.74412</v>
      </c>
      <c r="BU256" s="5">
        <v>3089.0729999999999</v>
      </c>
      <c r="BV256" s="8">
        <f t="shared" si="2118"/>
        <v>28406.804892071406</v>
      </c>
      <c r="BW256" s="6">
        <v>0</v>
      </c>
      <c r="BX256" s="5">
        <v>0</v>
      </c>
      <c r="BY256" s="8">
        <f t="shared" si="2119"/>
        <v>0</v>
      </c>
      <c r="BZ256" s="6">
        <v>0</v>
      </c>
      <c r="CA256" s="5">
        <v>0</v>
      </c>
      <c r="CB256" s="8">
        <f t="shared" si="2120"/>
        <v>0</v>
      </c>
      <c r="CC256" s="6">
        <v>0</v>
      </c>
      <c r="CD256" s="5">
        <v>0</v>
      </c>
      <c r="CE256" s="8">
        <f t="shared" si="2121"/>
        <v>0</v>
      </c>
      <c r="CF256" s="6">
        <v>0</v>
      </c>
      <c r="CG256" s="5">
        <v>0</v>
      </c>
      <c r="CH256" s="8">
        <f t="shared" si="2122"/>
        <v>0</v>
      </c>
      <c r="CI256" s="6">
        <v>0</v>
      </c>
      <c r="CJ256" s="5">
        <v>0</v>
      </c>
      <c r="CK256" s="8">
        <f t="shared" si="2123"/>
        <v>0</v>
      </c>
      <c r="CL256" s="6">
        <v>0</v>
      </c>
      <c r="CM256" s="5">
        <v>0</v>
      </c>
      <c r="CN256" s="8">
        <f t="shared" si="2124"/>
        <v>0</v>
      </c>
      <c r="CO256" s="6">
        <v>0</v>
      </c>
      <c r="CP256" s="5">
        <v>0</v>
      </c>
      <c r="CQ256" s="8">
        <f t="shared" si="2125"/>
        <v>0</v>
      </c>
      <c r="CR256" s="6">
        <v>0</v>
      </c>
      <c r="CS256" s="5">
        <v>0</v>
      </c>
      <c r="CT256" s="8">
        <f t="shared" si="2126"/>
        <v>0</v>
      </c>
      <c r="CU256" s="6">
        <v>0</v>
      </c>
      <c r="CV256" s="5">
        <v>0</v>
      </c>
      <c r="CW256" s="8">
        <f t="shared" si="2127"/>
        <v>0</v>
      </c>
      <c r="CX256" s="6">
        <v>0</v>
      </c>
      <c r="CY256" s="5">
        <v>0</v>
      </c>
      <c r="CZ256" s="8">
        <f t="shared" si="2128"/>
        <v>0</v>
      </c>
      <c r="DA256" s="6">
        <v>0</v>
      </c>
      <c r="DB256" s="5">
        <v>0</v>
      </c>
      <c r="DC256" s="8">
        <f t="shared" si="2129"/>
        <v>0</v>
      </c>
      <c r="DD256" s="6">
        <v>0</v>
      </c>
      <c r="DE256" s="5">
        <v>0</v>
      </c>
      <c r="DF256" s="8">
        <f t="shared" si="2130"/>
        <v>0</v>
      </c>
      <c r="DG256" s="6">
        <v>0</v>
      </c>
      <c r="DH256" s="5">
        <v>0</v>
      </c>
      <c r="DI256" s="8">
        <f t="shared" si="2131"/>
        <v>0</v>
      </c>
      <c r="DJ256" s="6">
        <v>0</v>
      </c>
      <c r="DK256" s="5">
        <v>0</v>
      </c>
      <c r="DL256" s="8">
        <f t="shared" si="2132"/>
        <v>0</v>
      </c>
      <c r="DM256" s="6">
        <v>0</v>
      </c>
      <c r="DN256" s="5">
        <v>0</v>
      </c>
      <c r="DO256" s="8">
        <f t="shared" si="2133"/>
        <v>0</v>
      </c>
      <c r="DP256" s="6">
        <v>0</v>
      </c>
      <c r="DQ256" s="5">
        <v>0</v>
      </c>
      <c r="DR256" s="8">
        <f t="shared" si="2134"/>
        <v>0</v>
      </c>
      <c r="DS256" s="6">
        <v>0</v>
      </c>
      <c r="DT256" s="5">
        <v>0</v>
      </c>
      <c r="DU256" s="8">
        <f t="shared" si="2135"/>
        <v>0</v>
      </c>
      <c r="DV256" s="6">
        <v>0</v>
      </c>
      <c r="DW256" s="5">
        <v>0</v>
      </c>
      <c r="DX256" s="8">
        <f t="shared" si="2136"/>
        <v>0</v>
      </c>
      <c r="DY256" s="67">
        <v>272.95595000000003</v>
      </c>
      <c r="DZ256" s="5">
        <v>7507.2240000000002</v>
      </c>
      <c r="EA256" s="8">
        <f t="shared" si="2137"/>
        <v>27503.426834989306</v>
      </c>
      <c r="EB256" s="6">
        <v>0</v>
      </c>
      <c r="EC256" s="5">
        <v>0</v>
      </c>
      <c r="ED256" s="8">
        <f t="shared" si="2138"/>
        <v>0</v>
      </c>
      <c r="EE256" s="67">
        <v>1.63</v>
      </c>
      <c r="EF256" s="5">
        <v>38.31</v>
      </c>
      <c r="EG256" s="8">
        <f t="shared" si="2139"/>
        <v>23503.067484662581</v>
      </c>
      <c r="EH256" s="6">
        <v>0</v>
      </c>
      <c r="EI256" s="5">
        <v>0</v>
      </c>
      <c r="EJ256" s="8">
        <f t="shared" si="2140"/>
        <v>0</v>
      </c>
      <c r="EK256" s="6">
        <v>0</v>
      </c>
      <c r="EL256" s="5">
        <v>0</v>
      </c>
      <c r="EM256" s="8">
        <f t="shared" si="2141"/>
        <v>0</v>
      </c>
      <c r="EN256" s="6">
        <v>0</v>
      </c>
      <c r="EO256" s="5">
        <v>0</v>
      </c>
      <c r="EP256" s="8">
        <f t="shared" si="2142"/>
        <v>0</v>
      </c>
      <c r="EQ256" s="6">
        <v>0</v>
      </c>
      <c r="ER256" s="5">
        <v>0</v>
      </c>
      <c r="ES256" s="8">
        <f t="shared" si="2143"/>
        <v>0</v>
      </c>
      <c r="ET256" s="6">
        <v>0</v>
      </c>
      <c r="EU256" s="5">
        <v>0</v>
      </c>
      <c r="EV256" s="8">
        <f t="shared" si="2144"/>
        <v>0</v>
      </c>
      <c r="EW256" s="6">
        <v>0</v>
      </c>
      <c r="EX256" s="5">
        <v>0</v>
      </c>
      <c r="EY256" s="8">
        <f t="shared" si="2145"/>
        <v>0</v>
      </c>
      <c r="EZ256" s="67">
        <v>70.12360000000001</v>
      </c>
      <c r="FA256" s="5">
        <v>1096.0719999999999</v>
      </c>
      <c r="FB256" s="8">
        <f t="shared" si="2146"/>
        <v>15630.572303760784</v>
      </c>
      <c r="FC256" s="67">
        <v>1293.1044899999999</v>
      </c>
      <c r="FD256" s="5">
        <v>41153.442000000003</v>
      </c>
      <c r="FE256" s="8">
        <f t="shared" si="2147"/>
        <v>31825.302841536035</v>
      </c>
      <c r="FF256" s="6">
        <v>0</v>
      </c>
      <c r="FG256" s="5">
        <v>0</v>
      </c>
      <c r="FH256" s="8">
        <f t="shared" si="2148"/>
        <v>0</v>
      </c>
      <c r="FI256" s="6">
        <v>0</v>
      </c>
      <c r="FJ256" s="5">
        <v>0</v>
      </c>
      <c r="FK256" s="8">
        <f t="shared" si="2149"/>
        <v>0</v>
      </c>
      <c r="FL256" s="6">
        <v>0</v>
      </c>
      <c r="FM256" s="5">
        <v>0</v>
      </c>
      <c r="FN256" s="8">
        <f t="shared" si="2150"/>
        <v>0</v>
      </c>
      <c r="FO256" s="6">
        <v>0</v>
      </c>
      <c r="FP256" s="5">
        <v>0</v>
      </c>
      <c r="FQ256" s="8">
        <f t="shared" si="2151"/>
        <v>0</v>
      </c>
      <c r="FR256" s="6">
        <v>0</v>
      </c>
      <c r="FS256" s="5">
        <v>0</v>
      </c>
      <c r="FT256" s="8">
        <f t="shared" si="2152"/>
        <v>0</v>
      </c>
      <c r="FU256" s="6">
        <v>0</v>
      </c>
      <c r="FV256" s="5">
        <v>0</v>
      </c>
      <c r="FW256" s="8">
        <f t="shared" si="2153"/>
        <v>0</v>
      </c>
      <c r="FX256" s="6">
        <v>0</v>
      </c>
      <c r="FY256" s="5">
        <v>0</v>
      </c>
      <c r="FZ256" s="8">
        <f t="shared" si="2154"/>
        <v>0</v>
      </c>
      <c r="GA256" s="6">
        <v>0</v>
      </c>
      <c r="GB256" s="5">
        <v>0</v>
      </c>
      <c r="GC256" s="8">
        <f t="shared" si="2155"/>
        <v>0</v>
      </c>
      <c r="GD256" s="6">
        <v>0</v>
      </c>
      <c r="GE256" s="5">
        <v>0</v>
      </c>
      <c r="GF256" s="8">
        <f t="shared" si="2156"/>
        <v>0</v>
      </c>
      <c r="GG256" s="6">
        <v>0</v>
      </c>
      <c r="GH256" s="5">
        <v>0</v>
      </c>
      <c r="GI256" s="8">
        <f t="shared" si="2157"/>
        <v>0</v>
      </c>
      <c r="GJ256" s="6">
        <v>0</v>
      </c>
      <c r="GK256" s="5">
        <v>0</v>
      </c>
      <c r="GL256" s="8">
        <f t="shared" si="2158"/>
        <v>0</v>
      </c>
      <c r="GM256" s="6">
        <v>0</v>
      </c>
      <c r="GN256" s="5">
        <v>0</v>
      </c>
      <c r="GO256" s="8">
        <f t="shared" si="2159"/>
        <v>0</v>
      </c>
      <c r="GP256" s="6">
        <v>0</v>
      </c>
      <c r="GQ256" s="5">
        <v>0</v>
      </c>
      <c r="GR256" s="8">
        <f t="shared" si="2160"/>
        <v>0</v>
      </c>
      <c r="GS256" s="6">
        <v>0</v>
      </c>
      <c r="GT256" s="5">
        <v>0</v>
      </c>
      <c r="GU256" s="8">
        <f t="shared" si="2161"/>
        <v>0</v>
      </c>
      <c r="GV256" s="6">
        <v>0</v>
      </c>
      <c r="GW256" s="5">
        <v>0</v>
      </c>
      <c r="GX256" s="8">
        <f t="shared" si="2162"/>
        <v>0</v>
      </c>
      <c r="GY256" s="6">
        <v>0</v>
      </c>
      <c r="GZ256" s="5">
        <v>0</v>
      </c>
      <c r="HA256" s="8">
        <f t="shared" si="2163"/>
        <v>0</v>
      </c>
      <c r="HB256" s="6">
        <v>0</v>
      </c>
      <c r="HC256" s="5">
        <v>0</v>
      </c>
      <c r="HD256" s="8">
        <f t="shared" si="2164"/>
        <v>0</v>
      </c>
      <c r="HE256" s="6">
        <v>0</v>
      </c>
      <c r="HF256" s="5">
        <v>0</v>
      </c>
      <c r="HG256" s="8">
        <f t="shared" si="2165"/>
        <v>0</v>
      </c>
      <c r="HH256" s="6">
        <v>0</v>
      </c>
      <c r="HI256" s="5">
        <v>0</v>
      </c>
      <c r="HJ256" s="8">
        <f t="shared" si="2166"/>
        <v>0</v>
      </c>
      <c r="HK256" s="6">
        <v>0</v>
      </c>
      <c r="HL256" s="5">
        <v>0</v>
      </c>
      <c r="HM256" s="8">
        <f t="shared" si="2167"/>
        <v>0</v>
      </c>
      <c r="HN256" s="6">
        <v>0</v>
      </c>
      <c r="HO256" s="5">
        <v>0</v>
      </c>
      <c r="HP256" s="8">
        <f t="shared" si="2168"/>
        <v>0</v>
      </c>
      <c r="HQ256" s="6">
        <v>0</v>
      </c>
      <c r="HR256" s="5">
        <v>0</v>
      </c>
      <c r="HS256" s="8">
        <f t="shared" si="2169"/>
        <v>0</v>
      </c>
      <c r="HT256" s="6">
        <v>0</v>
      </c>
      <c r="HU256" s="5">
        <v>0</v>
      </c>
      <c r="HV256" s="8">
        <f t="shared" si="2170"/>
        <v>0</v>
      </c>
      <c r="HW256" s="6">
        <v>0</v>
      </c>
      <c r="HX256" s="5">
        <v>0</v>
      </c>
      <c r="HY256" s="8">
        <f t="shared" si="2171"/>
        <v>0</v>
      </c>
      <c r="HZ256" s="6">
        <v>0</v>
      </c>
      <c r="IA256" s="5">
        <v>0</v>
      </c>
      <c r="IB256" s="8">
        <f t="shared" si="2172"/>
        <v>0</v>
      </c>
      <c r="IC256" s="6">
        <v>0</v>
      </c>
      <c r="ID256" s="5">
        <v>0</v>
      </c>
      <c r="IE256" s="8">
        <f t="shared" si="2173"/>
        <v>0</v>
      </c>
      <c r="IF256" s="6">
        <v>0</v>
      </c>
      <c r="IG256" s="5">
        <v>0</v>
      </c>
      <c r="IH256" s="8">
        <f t="shared" si="2174"/>
        <v>0</v>
      </c>
      <c r="II256" s="6">
        <v>0</v>
      </c>
      <c r="IJ256" s="5">
        <v>0</v>
      </c>
      <c r="IK256" s="8">
        <f t="shared" si="2175"/>
        <v>0</v>
      </c>
      <c r="IL256" s="6">
        <v>0</v>
      </c>
      <c r="IM256" s="5">
        <v>0</v>
      </c>
      <c r="IN256" s="8">
        <f t="shared" si="2176"/>
        <v>0</v>
      </c>
      <c r="IO256" s="67">
        <v>0.86</v>
      </c>
      <c r="IP256" s="5">
        <v>23.22</v>
      </c>
      <c r="IQ256" s="8">
        <f t="shared" si="2177"/>
        <v>27000</v>
      </c>
      <c r="IR256" s="6">
        <v>0</v>
      </c>
      <c r="IS256" s="5">
        <v>0</v>
      </c>
      <c r="IT256" s="8">
        <f t="shared" si="2178"/>
        <v>0</v>
      </c>
      <c r="IU256" s="67">
        <v>4.1500000000000004</v>
      </c>
      <c r="IV256" s="5">
        <v>130.38</v>
      </c>
      <c r="IW256" s="8">
        <f t="shared" si="2179"/>
        <v>31416.867469879511</v>
      </c>
      <c r="IX256" s="67">
        <v>1.7969999999999999</v>
      </c>
      <c r="IY256" s="5">
        <v>54.572000000000003</v>
      </c>
      <c r="IZ256" s="8">
        <f t="shared" si="2180"/>
        <v>30368.391764051201</v>
      </c>
      <c r="JA256" s="6">
        <f>SUMIF($C$5:$IZ$5,"Ton",C256:IZ256)</f>
        <v>2664.2905500000002</v>
      </c>
      <c r="JB256" s="8">
        <f>SUMIF($C$5:$IZ$5,"F*",C256:IZ256)</f>
        <v>79179.337000000014</v>
      </c>
    </row>
    <row r="257" spans="1:262" ht="15" customHeight="1" x14ac:dyDescent="0.3">
      <c r="A257" s="53">
        <v>2023</v>
      </c>
      <c r="B257" s="8" t="s">
        <v>6</v>
      </c>
      <c r="C257" s="6">
        <v>0</v>
      </c>
      <c r="D257" s="5">
        <v>0</v>
      </c>
      <c r="E257" s="8">
        <f t="shared" ref="E257:E264" si="2184">IF(C257=0,0,D257/C257*1000)</f>
        <v>0</v>
      </c>
      <c r="F257" s="6">
        <v>0</v>
      </c>
      <c r="G257" s="5">
        <v>0</v>
      </c>
      <c r="H257" s="8">
        <f t="shared" si="2096"/>
        <v>0</v>
      </c>
      <c r="I257" s="6">
        <v>0</v>
      </c>
      <c r="J257" s="5">
        <v>0</v>
      </c>
      <c r="K257" s="8">
        <f t="shared" si="2097"/>
        <v>0</v>
      </c>
      <c r="L257" s="6">
        <v>0</v>
      </c>
      <c r="M257" s="5">
        <v>0</v>
      </c>
      <c r="N257" s="8">
        <f t="shared" si="2098"/>
        <v>0</v>
      </c>
      <c r="O257" s="6">
        <v>0</v>
      </c>
      <c r="P257" s="5">
        <v>0</v>
      </c>
      <c r="Q257" s="8">
        <f t="shared" si="2099"/>
        <v>0</v>
      </c>
      <c r="R257" s="6">
        <v>0</v>
      </c>
      <c r="S257" s="5">
        <v>0</v>
      </c>
      <c r="T257" s="8">
        <f t="shared" si="2100"/>
        <v>0</v>
      </c>
      <c r="U257" s="6">
        <v>0</v>
      </c>
      <c r="V257" s="5">
        <v>0</v>
      </c>
      <c r="W257" s="8">
        <f t="shared" si="2101"/>
        <v>0</v>
      </c>
      <c r="X257" s="6">
        <v>0</v>
      </c>
      <c r="Y257" s="5">
        <v>0</v>
      </c>
      <c r="Z257" s="8">
        <f t="shared" si="2102"/>
        <v>0</v>
      </c>
      <c r="AA257" s="6">
        <v>0</v>
      </c>
      <c r="AB257" s="5">
        <v>0</v>
      </c>
      <c r="AC257" s="8">
        <f t="shared" si="2103"/>
        <v>0</v>
      </c>
      <c r="AD257" s="67">
        <v>542.96243000000004</v>
      </c>
      <c r="AE257" s="5">
        <v>16128.092000000001</v>
      </c>
      <c r="AF257" s="8">
        <f t="shared" si="2104"/>
        <v>29703.882089963387</v>
      </c>
      <c r="AG257" s="6">
        <v>0</v>
      </c>
      <c r="AH257" s="5">
        <v>0</v>
      </c>
      <c r="AI257" s="8">
        <f t="shared" si="2105"/>
        <v>0</v>
      </c>
      <c r="AJ257" s="6">
        <v>0</v>
      </c>
      <c r="AK257" s="5">
        <v>0</v>
      </c>
      <c r="AL257" s="8">
        <f t="shared" si="2106"/>
        <v>0</v>
      </c>
      <c r="AM257" s="6">
        <v>0</v>
      </c>
      <c r="AN257" s="5">
        <v>0</v>
      </c>
      <c r="AO257" s="8">
        <f t="shared" si="2107"/>
        <v>0</v>
      </c>
      <c r="AP257" s="6">
        <v>0</v>
      </c>
      <c r="AQ257" s="5">
        <v>0</v>
      </c>
      <c r="AR257" s="8">
        <f t="shared" si="2108"/>
        <v>0</v>
      </c>
      <c r="AS257" s="6">
        <v>0</v>
      </c>
      <c r="AT257" s="5">
        <v>0</v>
      </c>
      <c r="AU257" s="8">
        <f t="shared" si="2109"/>
        <v>0</v>
      </c>
      <c r="AV257" s="6">
        <v>0</v>
      </c>
      <c r="AW257" s="5">
        <v>0</v>
      </c>
      <c r="AX257" s="8">
        <f t="shared" si="2110"/>
        <v>0</v>
      </c>
      <c r="AY257" s="6">
        <v>0</v>
      </c>
      <c r="AZ257" s="5">
        <v>0</v>
      </c>
      <c r="BA257" s="8">
        <f t="shared" si="2111"/>
        <v>0</v>
      </c>
      <c r="BB257" s="6">
        <v>0</v>
      </c>
      <c r="BC257" s="5">
        <v>0</v>
      </c>
      <c r="BD257" s="8">
        <f t="shared" si="2112"/>
        <v>0</v>
      </c>
      <c r="BE257" s="6">
        <v>0</v>
      </c>
      <c r="BF257" s="5">
        <v>0</v>
      </c>
      <c r="BG257" s="8">
        <f t="shared" si="2113"/>
        <v>0</v>
      </c>
      <c r="BH257" s="6">
        <v>0</v>
      </c>
      <c r="BI257" s="5">
        <v>0</v>
      </c>
      <c r="BJ257" s="8">
        <f t="shared" si="2114"/>
        <v>0</v>
      </c>
      <c r="BK257" s="67">
        <v>0.19907</v>
      </c>
      <c r="BL257" s="5">
        <v>7.8259999999999996</v>
      </c>
      <c r="BM257" s="8">
        <f t="shared" si="2115"/>
        <v>39312.804541116187</v>
      </c>
      <c r="BN257" s="67">
        <v>40.261000000000003</v>
      </c>
      <c r="BO257" s="5">
        <v>1381.633</v>
      </c>
      <c r="BP257" s="8">
        <f t="shared" si="2116"/>
        <v>34316.907180646282</v>
      </c>
      <c r="BQ257" s="6">
        <v>0</v>
      </c>
      <c r="BR257" s="5">
        <v>0</v>
      </c>
      <c r="BS257" s="8">
        <f t="shared" si="2117"/>
        <v>0</v>
      </c>
      <c r="BT257" s="6">
        <v>0</v>
      </c>
      <c r="BU257" s="5">
        <v>0</v>
      </c>
      <c r="BV257" s="8">
        <f t="shared" si="2118"/>
        <v>0</v>
      </c>
      <c r="BW257" s="6">
        <v>0</v>
      </c>
      <c r="BX257" s="5">
        <v>0</v>
      </c>
      <c r="BY257" s="8">
        <f t="shared" si="2119"/>
        <v>0</v>
      </c>
      <c r="BZ257" s="6">
        <v>0</v>
      </c>
      <c r="CA257" s="5">
        <v>0</v>
      </c>
      <c r="CB257" s="8">
        <f t="shared" si="2120"/>
        <v>0</v>
      </c>
      <c r="CC257" s="6">
        <v>0</v>
      </c>
      <c r="CD257" s="5">
        <v>0</v>
      </c>
      <c r="CE257" s="8">
        <f t="shared" si="2121"/>
        <v>0</v>
      </c>
      <c r="CF257" s="6">
        <v>0</v>
      </c>
      <c r="CG257" s="5">
        <v>0</v>
      </c>
      <c r="CH257" s="8">
        <f t="shared" si="2122"/>
        <v>0</v>
      </c>
      <c r="CI257" s="6">
        <v>0</v>
      </c>
      <c r="CJ257" s="5">
        <v>0</v>
      </c>
      <c r="CK257" s="8">
        <f t="shared" si="2123"/>
        <v>0</v>
      </c>
      <c r="CL257" s="6">
        <v>0</v>
      </c>
      <c r="CM257" s="5">
        <v>0</v>
      </c>
      <c r="CN257" s="8">
        <f t="shared" si="2124"/>
        <v>0</v>
      </c>
      <c r="CO257" s="6">
        <v>0</v>
      </c>
      <c r="CP257" s="5">
        <v>0</v>
      </c>
      <c r="CQ257" s="8">
        <f t="shared" si="2125"/>
        <v>0</v>
      </c>
      <c r="CR257" s="6">
        <v>0</v>
      </c>
      <c r="CS257" s="5">
        <v>0</v>
      </c>
      <c r="CT257" s="8">
        <f t="shared" si="2126"/>
        <v>0</v>
      </c>
      <c r="CU257" s="6">
        <v>0</v>
      </c>
      <c r="CV257" s="5">
        <v>0</v>
      </c>
      <c r="CW257" s="8">
        <f t="shared" si="2127"/>
        <v>0</v>
      </c>
      <c r="CX257" s="6">
        <v>0</v>
      </c>
      <c r="CY257" s="5">
        <v>0</v>
      </c>
      <c r="CZ257" s="8">
        <f t="shared" si="2128"/>
        <v>0</v>
      </c>
      <c r="DA257" s="6">
        <v>0</v>
      </c>
      <c r="DB257" s="5">
        <v>0</v>
      </c>
      <c r="DC257" s="8">
        <f t="shared" si="2129"/>
        <v>0</v>
      </c>
      <c r="DD257" s="6">
        <v>0</v>
      </c>
      <c r="DE257" s="5">
        <v>0</v>
      </c>
      <c r="DF257" s="8">
        <f t="shared" si="2130"/>
        <v>0</v>
      </c>
      <c r="DG257" s="6">
        <v>0</v>
      </c>
      <c r="DH257" s="5">
        <v>0</v>
      </c>
      <c r="DI257" s="8">
        <f t="shared" si="2131"/>
        <v>0</v>
      </c>
      <c r="DJ257" s="6">
        <v>0</v>
      </c>
      <c r="DK257" s="5">
        <v>0</v>
      </c>
      <c r="DL257" s="8">
        <f t="shared" si="2132"/>
        <v>0</v>
      </c>
      <c r="DM257" s="6">
        <v>0</v>
      </c>
      <c r="DN257" s="5">
        <v>0</v>
      </c>
      <c r="DO257" s="8">
        <f t="shared" si="2133"/>
        <v>0</v>
      </c>
      <c r="DP257" s="6">
        <v>0</v>
      </c>
      <c r="DQ257" s="5">
        <v>0</v>
      </c>
      <c r="DR257" s="8">
        <f t="shared" si="2134"/>
        <v>0</v>
      </c>
      <c r="DS257" s="6">
        <v>0</v>
      </c>
      <c r="DT257" s="5">
        <v>0</v>
      </c>
      <c r="DU257" s="8">
        <f t="shared" si="2135"/>
        <v>0</v>
      </c>
      <c r="DV257" s="6">
        <v>0</v>
      </c>
      <c r="DW257" s="5">
        <v>0</v>
      </c>
      <c r="DX257" s="8">
        <f t="shared" si="2136"/>
        <v>0</v>
      </c>
      <c r="DY257" s="67">
        <v>11.57104</v>
      </c>
      <c r="DZ257" s="5">
        <v>396.50299999999999</v>
      </c>
      <c r="EA257" s="8">
        <f t="shared" si="2137"/>
        <v>34266.84204704158</v>
      </c>
      <c r="EB257" s="6">
        <v>0</v>
      </c>
      <c r="EC257" s="5">
        <v>0</v>
      </c>
      <c r="ED257" s="8">
        <f t="shared" si="2138"/>
        <v>0</v>
      </c>
      <c r="EE257" s="67">
        <v>0.1</v>
      </c>
      <c r="EF257" s="5">
        <v>3.3919999999999999</v>
      </c>
      <c r="EG257" s="8">
        <f t="shared" si="2139"/>
        <v>33919.999999999993</v>
      </c>
      <c r="EH257" s="6">
        <v>0</v>
      </c>
      <c r="EI257" s="5">
        <v>0</v>
      </c>
      <c r="EJ257" s="8">
        <f t="shared" si="2140"/>
        <v>0</v>
      </c>
      <c r="EK257" s="6">
        <v>0</v>
      </c>
      <c r="EL257" s="5">
        <v>0</v>
      </c>
      <c r="EM257" s="8">
        <f t="shared" si="2141"/>
        <v>0</v>
      </c>
      <c r="EN257" s="6">
        <v>0</v>
      </c>
      <c r="EO257" s="5">
        <v>0</v>
      </c>
      <c r="EP257" s="8">
        <f t="shared" si="2142"/>
        <v>0</v>
      </c>
      <c r="EQ257" s="6">
        <v>0</v>
      </c>
      <c r="ER257" s="5">
        <v>0</v>
      </c>
      <c r="ES257" s="8">
        <f t="shared" si="2143"/>
        <v>0</v>
      </c>
      <c r="ET257" s="6">
        <v>0</v>
      </c>
      <c r="EU257" s="5">
        <v>0</v>
      </c>
      <c r="EV257" s="8">
        <f t="shared" si="2144"/>
        <v>0</v>
      </c>
      <c r="EW257" s="6">
        <v>0</v>
      </c>
      <c r="EX257" s="5">
        <v>0</v>
      </c>
      <c r="EY257" s="8">
        <f t="shared" si="2145"/>
        <v>0</v>
      </c>
      <c r="EZ257" s="67">
        <v>15.247999999999999</v>
      </c>
      <c r="FA257" s="5">
        <v>459.02100000000002</v>
      </c>
      <c r="FB257" s="8">
        <f t="shared" si="2146"/>
        <v>30103.685729275974</v>
      </c>
      <c r="FC257" s="67">
        <v>34.30527</v>
      </c>
      <c r="FD257" s="5">
        <v>1237.9580000000001</v>
      </c>
      <c r="FE257" s="8">
        <f t="shared" si="2147"/>
        <v>36086.525481361903</v>
      </c>
      <c r="FF257" s="6">
        <v>0</v>
      </c>
      <c r="FG257" s="5">
        <v>0</v>
      </c>
      <c r="FH257" s="8">
        <f t="shared" si="2148"/>
        <v>0</v>
      </c>
      <c r="FI257" s="6">
        <v>0</v>
      </c>
      <c r="FJ257" s="5">
        <v>0</v>
      </c>
      <c r="FK257" s="8">
        <f t="shared" si="2149"/>
        <v>0</v>
      </c>
      <c r="FL257" s="6">
        <v>0</v>
      </c>
      <c r="FM257" s="5">
        <v>0</v>
      </c>
      <c r="FN257" s="8">
        <f t="shared" si="2150"/>
        <v>0</v>
      </c>
      <c r="FO257" s="6">
        <v>0</v>
      </c>
      <c r="FP257" s="5">
        <v>0</v>
      </c>
      <c r="FQ257" s="8">
        <f t="shared" si="2151"/>
        <v>0</v>
      </c>
      <c r="FR257" s="6">
        <v>0</v>
      </c>
      <c r="FS257" s="5">
        <v>0</v>
      </c>
      <c r="FT257" s="8">
        <f t="shared" si="2152"/>
        <v>0</v>
      </c>
      <c r="FU257" s="6">
        <v>0</v>
      </c>
      <c r="FV257" s="5">
        <v>0</v>
      </c>
      <c r="FW257" s="8">
        <f t="shared" si="2153"/>
        <v>0</v>
      </c>
      <c r="FX257" s="6">
        <v>0</v>
      </c>
      <c r="FY257" s="5">
        <v>0</v>
      </c>
      <c r="FZ257" s="8">
        <f t="shared" si="2154"/>
        <v>0</v>
      </c>
      <c r="GA257" s="6">
        <v>0</v>
      </c>
      <c r="GB257" s="5">
        <v>0</v>
      </c>
      <c r="GC257" s="8">
        <f t="shared" si="2155"/>
        <v>0</v>
      </c>
      <c r="GD257" s="6">
        <v>0</v>
      </c>
      <c r="GE257" s="5">
        <v>0</v>
      </c>
      <c r="GF257" s="8">
        <f t="shared" si="2156"/>
        <v>0</v>
      </c>
      <c r="GG257" s="6">
        <v>0</v>
      </c>
      <c r="GH257" s="5">
        <v>0</v>
      </c>
      <c r="GI257" s="8">
        <f t="shared" si="2157"/>
        <v>0</v>
      </c>
      <c r="GJ257" s="6">
        <v>0</v>
      </c>
      <c r="GK257" s="5">
        <v>0</v>
      </c>
      <c r="GL257" s="8">
        <f t="shared" si="2158"/>
        <v>0</v>
      </c>
      <c r="GM257" s="6">
        <v>0</v>
      </c>
      <c r="GN257" s="5">
        <v>0</v>
      </c>
      <c r="GO257" s="8">
        <f t="shared" si="2159"/>
        <v>0</v>
      </c>
      <c r="GP257" s="6">
        <v>0</v>
      </c>
      <c r="GQ257" s="5">
        <v>0</v>
      </c>
      <c r="GR257" s="8">
        <f t="shared" si="2160"/>
        <v>0</v>
      </c>
      <c r="GS257" s="6">
        <v>0</v>
      </c>
      <c r="GT257" s="5">
        <v>0</v>
      </c>
      <c r="GU257" s="8">
        <f t="shared" si="2161"/>
        <v>0</v>
      </c>
      <c r="GV257" s="6">
        <v>0</v>
      </c>
      <c r="GW257" s="5">
        <v>0</v>
      </c>
      <c r="GX257" s="8">
        <f t="shared" si="2162"/>
        <v>0</v>
      </c>
      <c r="GY257" s="6">
        <v>0</v>
      </c>
      <c r="GZ257" s="5">
        <v>0</v>
      </c>
      <c r="HA257" s="8">
        <f t="shared" si="2163"/>
        <v>0</v>
      </c>
      <c r="HB257" s="6">
        <v>0</v>
      </c>
      <c r="HC257" s="5">
        <v>0</v>
      </c>
      <c r="HD257" s="8">
        <f t="shared" si="2164"/>
        <v>0</v>
      </c>
      <c r="HE257" s="6">
        <v>0</v>
      </c>
      <c r="HF257" s="5">
        <v>0</v>
      </c>
      <c r="HG257" s="8">
        <f t="shared" si="2165"/>
        <v>0</v>
      </c>
      <c r="HH257" s="6">
        <v>0</v>
      </c>
      <c r="HI257" s="5">
        <v>0</v>
      </c>
      <c r="HJ257" s="8">
        <f t="shared" si="2166"/>
        <v>0</v>
      </c>
      <c r="HK257" s="6">
        <v>0</v>
      </c>
      <c r="HL257" s="5">
        <v>0</v>
      </c>
      <c r="HM257" s="8">
        <f t="shared" si="2167"/>
        <v>0</v>
      </c>
      <c r="HN257" s="6">
        <v>0</v>
      </c>
      <c r="HO257" s="5">
        <v>0</v>
      </c>
      <c r="HP257" s="8">
        <f t="shared" si="2168"/>
        <v>0</v>
      </c>
      <c r="HQ257" s="6">
        <v>0</v>
      </c>
      <c r="HR257" s="5">
        <v>0</v>
      </c>
      <c r="HS257" s="8">
        <f t="shared" si="2169"/>
        <v>0</v>
      </c>
      <c r="HT257" s="6">
        <v>0</v>
      </c>
      <c r="HU257" s="5">
        <v>0</v>
      </c>
      <c r="HV257" s="8">
        <f t="shared" si="2170"/>
        <v>0</v>
      </c>
      <c r="HW257" s="6">
        <v>0</v>
      </c>
      <c r="HX257" s="5">
        <v>0</v>
      </c>
      <c r="HY257" s="8">
        <f t="shared" si="2171"/>
        <v>0</v>
      </c>
      <c r="HZ257" s="6">
        <v>0</v>
      </c>
      <c r="IA257" s="5">
        <v>0</v>
      </c>
      <c r="IB257" s="8">
        <f t="shared" si="2172"/>
        <v>0</v>
      </c>
      <c r="IC257" s="6">
        <v>0</v>
      </c>
      <c r="ID257" s="5">
        <v>0</v>
      </c>
      <c r="IE257" s="8">
        <f t="shared" si="2173"/>
        <v>0</v>
      </c>
      <c r="IF257" s="6">
        <v>0</v>
      </c>
      <c r="IG257" s="5">
        <v>0</v>
      </c>
      <c r="IH257" s="8">
        <f t="shared" si="2174"/>
        <v>0</v>
      </c>
      <c r="II257" s="6">
        <v>0</v>
      </c>
      <c r="IJ257" s="5">
        <v>0</v>
      </c>
      <c r="IK257" s="8">
        <f t="shared" si="2175"/>
        <v>0</v>
      </c>
      <c r="IL257" s="6">
        <v>0</v>
      </c>
      <c r="IM257" s="5">
        <v>0</v>
      </c>
      <c r="IN257" s="8">
        <f t="shared" si="2176"/>
        <v>0</v>
      </c>
      <c r="IO257" s="6">
        <v>0</v>
      </c>
      <c r="IP257" s="5">
        <v>0</v>
      </c>
      <c r="IQ257" s="8">
        <f t="shared" si="2177"/>
        <v>0</v>
      </c>
      <c r="IR257" s="6">
        <v>0</v>
      </c>
      <c r="IS257" s="5">
        <v>0</v>
      </c>
      <c r="IT257" s="8">
        <f t="shared" si="2178"/>
        <v>0</v>
      </c>
      <c r="IU257" s="67">
        <v>26.36524</v>
      </c>
      <c r="IV257" s="5">
        <v>817.66700000000003</v>
      </c>
      <c r="IW257" s="8">
        <f t="shared" si="2179"/>
        <v>31013.068722302549</v>
      </c>
      <c r="IX257" s="67">
        <v>1.1890000000000001E-2</v>
      </c>
      <c r="IY257" s="5">
        <v>0.69899999999999995</v>
      </c>
      <c r="IZ257" s="8">
        <f t="shared" si="2180"/>
        <v>58788.898233809916</v>
      </c>
      <c r="JA257" s="6">
        <f t="shared" si="2182"/>
        <v>671.02394000000004</v>
      </c>
      <c r="JB257" s="8">
        <f t="shared" si="2183"/>
        <v>20432.791000000001</v>
      </c>
    </row>
    <row r="258" spans="1:262" ht="15" customHeight="1" x14ac:dyDescent="0.3">
      <c r="A258" s="53">
        <v>2023</v>
      </c>
      <c r="B258" s="54" t="s">
        <v>7</v>
      </c>
      <c r="C258" s="6">
        <v>0</v>
      </c>
      <c r="D258" s="5">
        <v>0</v>
      </c>
      <c r="E258" s="8">
        <f t="shared" si="2184"/>
        <v>0</v>
      </c>
      <c r="F258" s="6">
        <v>0</v>
      </c>
      <c r="G258" s="5">
        <v>0</v>
      </c>
      <c r="H258" s="8">
        <f t="shared" si="2096"/>
        <v>0</v>
      </c>
      <c r="I258" s="6">
        <v>0</v>
      </c>
      <c r="J258" s="5">
        <v>0</v>
      </c>
      <c r="K258" s="8">
        <f t="shared" si="2097"/>
        <v>0</v>
      </c>
      <c r="L258" s="6">
        <v>0</v>
      </c>
      <c r="M258" s="5">
        <v>0</v>
      </c>
      <c r="N258" s="8">
        <f t="shared" si="2098"/>
        <v>0</v>
      </c>
      <c r="O258" s="6">
        <v>0</v>
      </c>
      <c r="P258" s="5">
        <v>0</v>
      </c>
      <c r="Q258" s="8">
        <f t="shared" si="2099"/>
        <v>0</v>
      </c>
      <c r="R258" s="6">
        <v>0</v>
      </c>
      <c r="S258" s="5">
        <v>0</v>
      </c>
      <c r="T258" s="8">
        <f t="shared" si="2100"/>
        <v>0</v>
      </c>
      <c r="U258" s="6">
        <v>0</v>
      </c>
      <c r="V258" s="5">
        <v>0</v>
      </c>
      <c r="W258" s="8">
        <f t="shared" si="2101"/>
        <v>0</v>
      </c>
      <c r="X258" s="6">
        <v>0</v>
      </c>
      <c r="Y258" s="5">
        <v>0</v>
      </c>
      <c r="Z258" s="8">
        <f t="shared" si="2102"/>
        <v>0</v>
      </c>
      <c r="AA258" s="6">
        <v>0</v>
      </c>
      <c r="AB258" s="5">
        <v>0</v>
      </c>
      <c r="AC258" s="8">
        <f t="shared" si="2103"/>
        <v>0</v>
      </c>
      <c r="AD258" s="67">
        <v>486.27296000000001</v>
      </c>
      <c r="AE258" s="5">
        <v>13642.267</v>
      </c>
      <c r="AF258" s="8">
        <f t="shared" si="2104"/>
        <v>28054.751389014105</v>
      </c>
      <c r="AG258" s="6">
        <v>0</v>
      </c>
      <c r="AH258" s="5">
        <v>0</v>
      </c>
      <c r="AI258" s="8">
        <f t="shared" si="2105"/>
        <v>0</v>
      </c>
      <c r="AJ258" s="6">
        <v>0</v>
      </c>
      <c r="AK258" s="5">
        <v>0</v>
      </c>
      <c r="AL258" s="8">
        <f t="shared" si="2106"/>
        <v>0</v>
      </c>
      <c r="AM258" s="6">
        <v>0</v>
      </c>
      <c r="AN258" s="5">
        <v>0</v>
      </c>
      <c r="AO258" s="8">
        <f t="shared" si="2107"/>
        <v>0</v>
      </c>
      <c r="AP258" s="6">
        <v>0</v>
      </c>
      <c r="AQ258" s="5">
        <v>0</v>
      </c>
      <c r="AR258" s="8">
        <f t="shared" si="2108"/>
        <v>0</v>
      </c>
      <c r="AS258" s="6">
        <v>0</v>
      </c>
      <c r="AT258" s="5">
        <v>0</v>
      </c>
      <c r="AU258" s="8">
        <f t="shared" si="2109"/>
        <v>0</v>
      </c>
      <c r="AV258" s="6">
        <v>0</v>
      </c>
      <c r="AW258" s="5">
        <v>0</v>
      </c>
      <c r="AX258" s="8">
        <f t="shared" si="2110"/>
        <v>0</v>
      </c>
      <c r="AY258" s="6">
        <v>0</v>
      </c>
      <c r="AZ258" s="5">
        <v>0</v>
      </c>
      <c r="BA258" s="8">
        <f t="shared" si="2111"/>
        <v>0</v>
      </c>
      <c r="BB258" s="6">
        <v>0</v>
      </c>
      <c r="BC258" s="5">
        <v>0</v>
      </c>
      <c r="BD258" s="8">
        <f t="shared" si="2112"/>
        <v>0</v>
      </c>
      <c r="BE258" s="6">
        <v>0</v>
      </c>
      <c r="BF258" s="5">
        <v>0</v>
      </c>
      <c r="BG258" s="8">
        <f t="shared" si="2113"/>
        <v>0</v>
      </c>
      <c r="BH258" s="6">
        <v>0</v>
      </c>
      <c r="BI258" s="5">
        <v>0</v>
      </c>
      <c r="BJ258" s="8">
        <f t="shared" si="2114"/>
        <v>0</v>
      </c>
      <c r="BK258" s="67">
        <v>9.4200000000000006E-2</v>
      </c>
      <c r="BL258" s="5">
        <v>3.871</v>
      </c>
      <c r="BM258" s="8">
        <f t="shared" si="2115"/>
        <v>41093.418259023354</v>
      </c>
      <c r="BN258" s="67">
        <v>48.232999999999997</v>
      </c>
      <c r="BO258" s="5">
        <v>1603.8150000000001</v>
      </c>
      <c r="BP258" s="8">
        <f t="shared" si="2116"/>
        <v>33251.404639976783</v>
      </c>
      <c r="BQ258" s="6">
        <v>0</v>
      </c>
      <c r="BR258" s="5">
        <v>0</v>
      </c>
      <c r="BS258" s="8">
        <f t="shared" si="2117"/>
        <v>0</v>
      </c>
      <c r="BT258" s="6">
        <v>0</v>
      </c>
      <c r="BU258" s="5">
        <v>0</v>
      </c>
      <c r="BV258" s="8">
        <f t="shared" si="2118"/>
        <v>0</v>
      </c>
      <c r="BW258" s="6">
        <v>0</v>
      </c>
      <c r="BX258" s="5">
        <v>0</v>
      </c>
      <c r="BY258" s="8">
        <f t="shared" si="2119"/>
        <v>0</v>
      </c>
      <c r="BZ258" s="6">
        <v>0</v>
      </c>
      <c r="CA258" s="5">
        <v>0</v>
      </c>
      <c r="CB258" s="8">
        <f t="shared" si="2120"/>
        <v>0</v>
      </c>
      <c r="CC258" s="6">
        <v>0</v>
      </c>
      <c r="CD258" s="5">
        <v>0</v>
      </c>
      <c r="CE258" s="8">
        <f t="shared" si="2121"/>
        <v>0</v>
      </c>
      <c r="CF258" s="6">
        <v>0</v>
      </c>
      <c r="CG258" s="5">
        <v>0</v>
      </c>
      <c r="CH258" s="8">
        <f t="shared" si="2122"/>
        <v>0</v>
      </c>
      <c r="CI258" s="6">
        <v>0</v>
      </c>
      <c r="CJ258" s="5">
        <v>0</v>
      </c>
      <c r="CK258" s="8">
        <f t="shared" si="2123"/>
        <v>0</v>
      </c>
      <c r="CL258" s="6">
        <v>0</v>
      </c>
      <c r="CM258" s="5">
        <v>0</v>
      </c>
      <c r="CN258" s="8">
        <f t="shared" si="2124"/>
        <v>0</v>
      </c>
      <c r="CO258" s="6">
        <v>0</v>
      </c>
      <c r="CP258" s="5">
        <v>0</v>
      </c>
      <c r="CQ258" s="8">
        <f t="shared" si="2125"/>
        <v>0</v>
      </c>
      <c r="CR258" s="6">
        <v>0</v>
      </c>
      <c r="CS258" s="5">
        <v>0</v>
      </c>
      <c r="CT258" s="8">
        <f t="shared" si="2126"/>
        <v>0</v>
      </c>
      <c r="CU258" s="6">
        <v>0</v>
      </c>
      <c r="CV258" s="5">
        <v>0</v>
      </c>
      <c r="CW258" s="8">
        <f t="shared" si="2127"/>
        <v>0</v>
      </c>
      <c r="CX258" s="6">
        <v>0</v>
      </c>
      <c r="CY258" s="5">
        <v>0</v>
      </c>
      <c r="CZ258" s="8">
        <f t="shared" si="2128"/>
        <v>0</v>
      </c>
      <c r="DA258" s="6">
        <v>0</v>
      </c>
      <c r="DB258" s="5">
        <v>0</v>
      </c>
      <c r="DC258" s="8">
        <f t="shared" si="2129"/>
        <v>0</v>
      </c>
      <c r="DD258" s="6">
        <v>0</v>
      </c>
      <c r="DE258" s="5">
        <v>0</v>
      </c>
      <c r="DF258" s="8">
        <f t="shared" si="2130"/>
        <v>0</v>
      </c>
      <c r="DG258" s="6">
        <v>0</v>
      </c>
      <c r="DH258" s="5">
        <v>0</v>
      </c>
      <c r="DI258" s="8">
        <f t="shared" si="2131"/>
        <v>0</v>
      </c>
      <c r="DJ258" s="6">
        <v>0</v>
      </c>
      <c r="DK258" s="5">
        <v>0</v>
      </c>
      <c r="DL258" s="8">
        <f t="shared" si="2132"/>
        <v>0</v>
      </c>
      <c r="DM258" s="6">
        <v>0</v>
      </c>
      <c r="DN258" s="5">
        <v>0</v>
      </c>
      <c r="DO258" s="8">
        <f t="shared" si="2133"/>
        <v>0</v>
      </c>
      <c r="DP258" s="6">
        <v>0</v>
      </c>
      <c r="DQ258" s="5">
        <v>0</v>
      </c>
      <c r="DR258" s="8">
        <f t="shared" si="2134"/>
        <v>0</v>
      </c>
      <c r="DS258" s="6">
        <v>0</v>
      </c>
      <c r="DT258" s="5">
        <v>0</v>
      </c>
      <c r="DU258" s="8">
        <f t="shared" si="2135"/>
        <v>0</v>
      </c>
      <c r="DV258" s="6">
        <v>0</v>
      </c>
      <c r="DW258" s="5">
        <v>0</v>
      </c>
      <c r="DX258" s="8">
        <f t="shared" si="2136"/>
        <v>0</v>
      </c>
      <c r="DY258" s="67">
        <v>0.44325999999999999</v>
      </c>
      <c r="DZ258" s="5">
        <v>16.408999999999999</v>
      </c>
      <c r="EA258" s="8">
        <f t="shared" si="2137"/>
        <v>37018.905382845282</v>
      </c>
      <c r="EB258" s="6">
        <v>0</v>
      </c>
      <c r="EC258" s="5">
        <v>0</v>
      </c>
      <c r="ED258" s="8">
        <f t="shared" si="2138"/>
        <v>0</v>
      </c>
      <c r="EE258" s="67">
        <v>0.20300000000000001</v>
      </c>
      <c r="EF258" s="5">
        <v>7.8890000000000002</v>
      </c>
      <c r="EG258" s="8">
        <f t="shared" si="2139"/>
        <v>38862.068965517239</v>
      </c>
      <c r="EH258" s="6">
        <v>0</v>
      </c>
      <c r="EI258" s="5">
        <v>0</v>
      </c>
      <c r="EJ258" s="8">
        <f t="shared" si="2140"/>
        <v>0</v>
      </c>
      <c r="EK258" s="6">
        <v>0</v>
      </c>
      <c r="EL258" s="5">
        <v>0</v>
      </c>
      <c r="EM258" s="8">
        <f t="shared" si="2141"/>
        <v>0</v>
      </c>
      <c r="EN258" s="6">
        <v>0</v>
      </c>
      <c r="EO258" s="5">
        <v>0</v>
      </c>
      <c r="EP258" s="8">
        <f t="shared" si="2142"/>
        <v>0</v>
      </c>
      <c r="EQ258" s="6">
        <v>0</v>
      </c>
      <c r="ER258" s="5">
        <v>0</v>
      </c>
      <c r="ES258" s="8">
        <f t="shared" si="2143"/>
        <v>0</v>
      </c>
      <c r="ET258" s="6">
        <v>0</v>
      </c>
      <c r="EU258" s="5">
        <v>0</v>
      </c>
      <c r="EV258" s="8">
        <f t="shared" si="2144"/>
        <v>0</v>
      </c>
      <c r="EW258" s="6">
        <v>0</v>
      </c>
      <c r="EX258" s="5">
        <v>0</v>
      </c>
      <c r="EY258" s="8">
        <f t="shared" si="2145"/>
        <v>0</v>
      </c>
      <c r="EZ258" s="67">
        <v>35.59449</v>
      </c>
      <c r="FA258" s="5">
        <v>998.66499999999996</v>
      </c>
      <c r="FB258" s="8">
        <f t="shared" si="2146"/>
        <v>28056.730128736217</v>
      </c>
      <c r="FC258" s="67">
        <v>76.218580000000003</v>
      </c>
      <c r="FD258" s="5">
        <v>1845.154</v>
      </c>
      <c r="FE258" s="8">
        <f t="shared" si="2147"/>
        <v>24208.716562287042</v>
      </c>
      <c r="FF258" s="6">
        <v>0</v>
      </c>
      <c r="FG258" s="5">
        <v>0</v>
      </c>
      <c r="FH258" s="8">
        <f t="shared" si="2148"/>
        <v>0</v>
      </c>
      <c r="FI258" s="6">
        <v>0</v>
      </c>
      <c r="FJ258" s="5">
        <v>0</v>
      </c>
      <c r="FK258" s="8">
        <f t="shared" si="2149"/>
        <v>0</v>
      </c>
      <c r="FL258" s="6">
        <v>0</v>
      </c>
      <c r="FM258" s="5">
        <v>0</v>
      </c>
      <c r="FN258" s="8">
        <f t="shared" si="2150"/>
        <v>0</v>
      </c>
      <c r="FO258" s="6">
        <v>0</v>
      </c>
      <c r="FP258" s="5">
        <v>0</v>
      </c>
      <c r="FQ258" s="8">
        <f t="shared" si="2151"/>
        <v>0</v>
      </c>
      <c r="FR258" s="6">
        <v>0</v>
      </c>
      <c r="FS258" s="5">
        <v>0</v>
      </c>
      <c r="FT258" s="8">
        <f t="shared" si="2152"/>
        <v>0</v>
      </c>
      <c r="FU258" s="6">
        <v>0</v>
      </c>
      <c r="FV258" s="5">
        <v>0</v>
      </c>
      <c r="FW258" s="8">
        <f t="shared" si="2153"/>
        <v>0</v>
      </c>
      <c r="FX258" s="6">
        <v>0</v>
      </c>
      <c r="FY258" s="5">
        <v>0</v>
      </c>
      <c r="FZ258" s="8">
        <f t="shared" si="2154"/>
        <v>0</v>
      </c>
      <c r="GA258" s="6">
        <v>0</v>
      </c>
      <c r="GB258" s="5">
        <v>0</v>
      </c>
      <c r="GC258" s="8">
        <f t="shared" si="2155"/>
        <v>0</v>
      </c>
      <c r="GD258" s="6">
        <v>0</v>
      </c>
      <c r="GE258" s="5">
        <v>0</v>
      </c>
      <c r="GF258" s="8">
        <f t="shared" si="2156"/>
        <v>0</v>
      </c>
      <c r="GG258" s="6">
        <v>0</v>
      </c>
      <c r="GH258" s="5">
        <v>0</v>
      </c>
      <c r="GI258" s="8">
        <f t="shared" si="2157"/>
        <v>0</v>
      </c>
      <c r="GJ258" s="6">
        <v>0</v>
      </c>
      <c r="GK258" s="5">
        <v>0</v>
      </c>
      <c r="GL258" s="8">
        <f t="shared" si="2158"/>
        <v>0</v>
      </c>
      <c r="GM258" s="6">
        <v>0</v>
      </c>
      <c r="GN258" s="5">
        <v>0</v>
      </c>
      <c r="GO258" s="8">
        <f t="shared" si="2159"/>
        <v>0</v>
      </c>
      <c r="GP258" s="6">
        <v>0</v>
      </c>
      <c r="GQ258" s="5">
        <v>0</v>
      </c>
      <c r="GR258" s="8">
        <f t="shared" si="2160"/>
        <v>0</v>
      </c>
      <c r="GS258" s="6">
        <v>0</v>
      </c>
      <c r="GT258" s="5">
        <v>0</v>
      </c>
      <c r="GU258" s="8">
        <f t="shared" si="2161"/>
        <v>0</v>
      </c>
      <c r="GV258" s="6">
        <v>0</v>
      </c>
      <c r="GW258" s="5">
        <v>0</v>
      </c>
      <c r="GX258" s="8">
        <f t="shared" si="2162"/>
        <v>0</v>
      </c>
      <c r="GY258" s="6">
        <v>0</v>
      </c>
      <c r="GZ258" s="5">
        <v>0</v>
      </c>
      <c r="HA258" s="8">
        <f t="shared" si="2163"/>
        <v>0</v>
      </c>
      <c r="HB258" s="6">
        <v>0</v>
      </c>
      <c r="HC258" s="5">
        <v>0</v>
      </c>
      <c r="HD258" s="8">
        <f t="shared" si="2164"/>
        <v>0</v>
      </c>
      <c r="HE258" s="6">
        <v>0</v>
      </c>
      <c r="HF258" s="5">
        <v>0</v>
      </c>
      <c r="HG258" s="8">
        <f t="shared" si="2165"/>
        <v>0</v>
      </c>
      <c r="HH258" s="6">
        <v>0</v>
      </c>
      <c r="HI258" s="5">
        <v>0</v>
      </c>
      <c r="HJ258" s="8">
        <f t="shared" si="2166"/>
        <v>0</v>
      </c>
      <c r="HK258" s="6">
        <v>0</v>
      </c>
      <c r="HL258" s="5">
        <v>0</v>
      </c>
      <c r="HM258" s="8">
        <f t="shared" si="2167"/>
        <v>0</v>
      </c>
      <c r="HN258" s="6">
        <v>0</v>
      </c>
      <c r="HO258" s="5">
        <v>0</v>
      </c>
      <c r="HP258" s="8">
        <f t="shared" si="2168"/>
        <v>0</v>
      </c>
      <c r="HQ258" s="6">
        <v>0</v>
      </c>
      <c r="HR258" s="5">
        <v>0</v>
      </c>
      <c r="HS258" s="8">
        <f t="shared" si="2169"/>
        <v>0</v>
      </c>
      <c r="HT258" s="6">
        <v>0</v>
      </c>
      <c r="HU258" s="5">
        <v>0</v>
      </c>
      <c r="HV258" s="8">
        <f t="shared" si="2170"/>
        <v>0</v>
      </c>
      <c r="HW258" s="6">
        <v>0</v>
      </c>
      <c r="HX258" s="5">
        <v>0</v>
      </c>
      <c r="HY258" s="8">
        <f t="shared" si="2171"/>
        <v>0</v>
      </c>
      <c r="HZ258" s="6">
        <v>0</v>
      </c>
      <c r="IA258" s="5">
        <v>0</v>
      </c>
      <c r="IB258" s="8">
        <f t="shared" si="2172"/>
        <v>0</v>
      </c>
      <c r="IC258" s="6">
        <v>0</v>
      </c>
      <c r="ID258" s="5">
        <v>0</v>
      </c>
      <c r="IE258" s="8">
        <f t="shared" si="2173"/>
        <v>0</v>
      </c>
      <c r="IF258" s="6">
        <v>0</v>
      </c>
      <c r="IG258" s="5">
        <v>0</v>
      </c>
      <c r="IH258" s="8">
        <f t="shared" si="2174"/>
        <v>0</v>
      </c>
      <c r="II258" s="6">
        <v>0</v>
      </c>
      <c r="IJ258" s="5">
        <v>0</v>
      </c>
      <c r="IK258" s="8">
        <f t="shared" si="2175"/>
        <v>0</v>
      </c>
      <c r="IL258" s="6">
        <v>0</v>
      </c>
      <c r="IM258" s="5">
        <v>0</v>
      </c>
      <c r="IN258" s="8">
        <f t="shared" si="2176"/>
        <v>0</v>
      </c>
      <c r="IO258" s="6">
        <v>0</v>
      </c>
      <c r="IP258" s="5">
        <v>0</v>
      </c>
      <c r="IQ258" s="8">
        <f t="shared" si="2177"/>
        <v>0</v>
      </c>
      <c r="IR258" s="6">
        <v>0</v>
      </c>
      <c r="IS258" s="5">
        <v>0</v>
      </c>
      <c r="IT258" s="8">
        <f t="shared" si="2178"/>
        <v>0</v>
      </c>
      <c r="IU258" s="67">
        <v>2.2331399999999997</v>
      </c>
      <c r="IV258" s="5">
        <v>80.477999999999994</v>
      </c>
      <c r="IW258" s="8">
        <f t="shared" si="2179"/>
        <v>36038.045084499856</v>
      </c>
      <c r="IX258" s="67">
        <v>45.789850000000001</v>
      </c>
      <c r="IY258" s="5">
        <v>1445.0740000000001</v>
      </c>
      <c r="IZ258" s="8">
        <f t="shared" si="2180"/>
        <v>31558.827993540053</v>
      </c>
      <c r="JA258" s="6">
        <f t="shared" si="2182"/>
        <v>695.08247999999992</v>
      </c>
      <c r="JB258" s="8">
        <f t="shared" si="2183"/>
        <v>19643.621999999996</v>
      </c>
    </row>
    <row r="259" spans="1:262" ht="15" customHeight="1" x14ac:dyDescent="0.3">
      <c r="A259" s="53">
        <v>2023</v>
      </c>
      <c r="B259" s="54" t="s">
        <v>8</v>
      </c>
      <c r="C259" s="6">
        <v>0</v>
      </c>
      <c r="D259" s="5">
        <v>0</v>
      </c>
      <c r="E259" s="8">
        <f t="shared" si="2184"/>
        <v>0</v>
      </c>
      <c r="F259" s="6">
        <v>0</v>
      </c>
      <c r="G259" s="5">
        <v>0</v>
      </c>
      <c r="H259" s="8">
        <f t="shared" si="2096"/>
        <v>0</v>
      </c>
      <c r="I259" s="6">
        <v>0</v>
      </c>
      <c r="J259" s="5">
        <v>0</v>
      </c>
      <c r="K259" s="8">
        <f t="shared" si="2097"/>
        <v>0</v>
      </c>
      <c r="L259" s="6">
        <v>0</v>
      </c>
      <c r="M259" s="5">
        <v>0</v>
      </c>
      <c r="N259" s="8">
        <f t="shared" si="2098"/>
        <v>0</v>
      </c>
      <c r="O259" s="6">
        <v>0</v>
      </c>
      <c r="P259" s="5">
        <v>0</v>
      </c>
      <c r="Q259" s="8">
        <f t="shared" si="2099"/>
        <v>0</v>
      </c>
      <c r="R259" s="6">
        <v>0</v>
      </c>
      <c r="S259" s="5">
        <v>0</v>
      </c>
      <c r="T259" s="8">
        <f t="shared" si="2100"/>
        <v>0</v>
      </c>
      <c r="U259" s="6">
        <v>0</v>
      </c>
      <c r="V259" s="5">
        <v>0</v>
      </c>
      <c r="W259" s="8">
        <f t="shared" si="2101"/>
        <v>0</v>
      </c>
      <c r="X259" s="6">
        <v>0</v>
      </c>
      <c r="Y259" s="5">
        <v>0</v>
      </c>
      <c r="Z259" s="8">
        <f t="shared" si="2102"/>
        <v>0</v>
      </c>
      <c r="AA259" s="6">
        <v>0</v>
      </c>
      <c r="AB259" s="5">
        <v>0</v>
      </c>
      <c r="AC259" s="8">
        <f t="shared" si="2103"/>
        <v>0</v>
      </c>
      <c r="AD259" s="67">
        <v>709.97505000000001</v>
      </c>
      <c r="AE259" s="5">
        <v>20338.09</v>
      </c>
      <c r="AF259" s="8">
        <f t="shared" si="2104"/>
        <v>28646.203834909411</v>
      </c>
      <c r="AG259" s="6">
        <v>0</v>
      </c>
      <c r="AH259" s="5">
        <v>0</v>
      </c>
      <c r="AI259" s="8">
        <f t="shared" si="2105"/>
        <v>0</v>
      </c>
      <c r="AJ259" s="6">
        <v>0</v>
      </c>
      <c r="AK259" s="5">
        <v>0</v>
      </c>
      <c r="AL259" s="8">
        <f t="shared" si="2106"/>
        <v>0</v>
      </c>
      <c r="AM259" s="6">
        <v>0</v>
      </c>
      <c r="AN259" s="5">
        <v>0</v>
      </c>
      <c r="AO259" s="8">
        <f t="shared" si="2107"/>
        <v>0</v>
      </c>
      <c r="AP259" s="6">
        <v>0</v>
      </c>
      <c r="AQ259" s="5">
        <v>0</v>
      </c>
      <c r="AR259" s="8">
        <f t="shared" si="2108"/>
        <v>0</v>
      </c>
      <c r="AS259" s="6">
        <v>0</v>
      </c>
      <c r="AT259" s="5">
        <v>0</v>
      </c>
      <c r="AU259" s="8">
        <f t="shared" si="2109"/>
        <v>0</v>
      </c>
      <c r="AV259" s="6">
        <v>0</v>
      </c>
      <c r="AW259" s="5">
        <v>0</v>
      </c>
      <c r="AX259" s="8">
        <f t="shared" si="2110"/>
        <v>0</v>
      </c>
      <c r="AY259" s="6">
        <v>0</v>
      </c>
      <c r="AZ259" s="5">
        <v>0</v>
      </c>
      <c r="BA259" s="8">
        <f t="shared" si="2111"/>
        <v>0</v>
      </c>
      <c r="BB259" s="6">
        <v>0</v>
      </c>
      <c r="BC259" s="5">
        <v>0</v>
      </c>
      <c r="BD259" s="8">
        <f t="shared" si="2112"/>
        <v>0</v>
      </c>
      <c r="BE259" s="6">
        <v>0</v>
      </c>
      <c r="BF259" s="5">
        <v>0</v>
      </c>
      <c r="BG259" s="8">
        <f t="shared" si="2113"/>
        <v>0</v>
      </c>
      <c r="BH259" s="6">
        <v>0</v>
      </c>
      <c r="BI259" s="5">
        <v>0</v>
      </c>
      <c r="BJ259" s="8">
        <f t="shared" si="2114"/>
        <v>0</v>
      </c>
      <c r="BK259" s="67">
        <v>0.21017</v>
      </c>
      <c r="BL259" s="5">
        <v>9.3379999999999992</v>
      </c>
      <c r="BM259" s="8">
        <f t="shared" si="2115"/>
        <v>44430.698957986388</v>
      </c>
      <c r="BN259" s="67">
        <v>49.542999999999999</v>
      </c>
      <c r="BO259" s="5">
        <v>1623.3119999999999</v>
      </c>
      <c r="BP259" s="8">
        <f t="shared" si="2116"/>
        <v>32765.718668631285</v>
      </c>
      <c r="BQ259" s="6">
        <v>0</v>
      </c>
      <c r="BR259" s="5">
        <v>0</v>
      </c>
      <c r="BS259" s="8">
        <f t="shared" si="2117"/>
        <v>0</v>
      </c>
      <c r="BT259" s="6">
        <v>0</v>
      </c>
      <c r="BU259" s="5">
        <v>0</v>
      </c>
      <c r="BV259" s="8">
        <f t="shared" si="2118"/>
        <v>0</v>
      </c>
      <c r="BW259" s="6">
        <v>0</v>
      </c>
      <c r="BX259" s="5">
        <v>0</v>
      </c>
      <c r="BY259" s="8">
        <f t="shared" si="2119"/>
        <v>0</v>
      </c>
      <c r="BZ259" s="6">
        <v>0</v>
      </c>
      <c r="CA259" s="5">
        <v>0</v>
      </c>
      <c r="CB259" s="8">
        <f t="shared" si="2120"/>
        <v>0</v>
      </c>
      <c r="CC259" s="6">
        <v>0</v>
      </c>
      <c r="CD259" s="5">
        <v>0</v>
      </c>
      <c r="CE259" s="8">
        <f t="shared" si="2121"/>
        <v>0</v>
      </c>
      <c r="CF259" s="6">
        <v>0</v>
      </c>
      <c r="CG259" s="5">
        <v>0</v>
      </c>
      <c r="CH259" s="8">
        <f t="shared" si="2122"/>
        <v>0</v>
      </c>
      <c r="CI259" s="6">
        <v>0</v>
      </c>
      <c r="CJ259" s="5">
        <v>0</v>
      </c>
      <c r="CK259" s="8">
        <f t="shared" si="2123"/>
        <v>0</v>
      </c>
      <c r="CL259" s="6">
        <v>0</v>
      </c>
      <c r="CM259" s="5">
        <v>0</v>
      </c>
      <c r="CN259" s="8">
        <f t="shared" si="2124"/>
        <v>0</v>
      </c>
      <c r="CO259" s="6">
        <v>0</v>
      </c>
      <c r="CP259" s="5">
        <v>0</v>
      </c>
      <c r="CQ259" s="8">
        <f t="shared" si="2125"/>
        <v>0</v>
      </c>
      <c r="CR259" s="6">
        <v>0</v>
      </c>
      <c r="CS259" s="5">
        <v>0</v>
      </c>
      <c r="CT259" s="8">
        <f t="shared" si="2126"/>
        <v>0</v>
      </c>
      <c r="CU259" s="6">
        <v>0</v>
      </c>
      <c r="CV259" s="5">
        <v>0</v>
      </c>
      <c r="CW259" s="8">
        <f t="shared" si="2127"/>
        <v>0</v>
      </c>
      <c r="CX259" s="6">
        <v>0</v>
      </c>
      <c r="CY259" s="5">
        <v>0</v>
      </c>
      <c r="CZ259" s="8">
        <f t="shared" si="2128"/>
        <v>0</v>
      </c>
      <c r="DA259" s="6">
        <v>0</v>
      </c>
      <c r="DB259" s="5">
        <v>0</v>
      </c>
      <c r="DC259" s="8">
        <f t="shared" si="2129"/>
        <v>0</v>
      </c>
      <c r="DD259" s="6">
        <v>0</v>
      </c>
      <c r="DE259" s="5">
        <v>0</v>
      </c>
      <c r="DF259" s="8">
        <f t="shared" si="2130"/>
        <v>0</v>
      </c>
      <c r="DG259" s="6">
        <v>0</v>
      </c>
      <c r="DH259" s="5">
        <v>0</v>
      </c>
      <c r="DI259" s="8">
        <f t="shared" si="2131"/>
        <v>0</v>
      </c>
      <c r="DJ259" s="6">
        <v>0</v>
      </c>
      <c r="DK259" s="5">
        <v>0</v>
      </c>
      <c r="DL259" s="8">
        <f t="shared" si="2132"/>
        <v>0</v>
      </c>
      <c r="DM259" s="6">
        <v>0</v>
      </c>
      <c r="DN259" s="5">
        <v>0</v>
      </c>
      <c r="DO259" s="8">
        <f t="shared" si="2133"/>
        <v>0</v>
      </c>
      <c r="DP259" s="6">
        <v>0</v>
      </c>
      <c r="DQ259" s="5">
        <v>0</v>
      </c>
      <c r="DR259" s="8">
        <f t="shared" si="2134"/>
        <v>0</v>
      </c>
      <c r="DS259" s="6">
        <v>0</v>
      </c>
      <c r="DT259" s="5">
        <v>0</v>
      </c>
      <c r="DU259" s="8">
        <f t="shared" si="2135"/>
        <v>0</v>
      </c>
      <c r="DV259" s="6">
        <v>0</v>
      </c>
      <c r="DW259" s="5">
        <v>0</v>
      </c>
      <c r="DX259" s="8">
        <f t="shared" si="2136"/>
        <v>0</v>
      </c>
      <c r="DY259" s="67">
        <v>46.665860000000002</v>
      </c>
      <c r="DZ259" s="5">
        <v>898.80499999999995</v>
      </c>
      <c r="EA259" s="8">
        <f t="shared" si="2137"/>
        <v>19260.440073321268</v>
      </c>
      <c r="EB259" s="6">
        <v>0</v>
      </c>
      <c r="EC259" s="5">
        <v>0</v>
      </c>
      <c r="ED259" s="8">
        <f t="shared" si="2138"/>
        <v>0</v>
      </c>
      <c r="EE259" s="67">
        <v>0.27400000000000002</v>
      </c>
      <c r="EF259" s="5">
        <v>22.184000000000001</v>
      </c>
      <c r="EG259" s="8">
        <f t="shared" si="2139"/>
        <v>80963.503649635037</v>
      </c>
      <c r="EH259" s="6">
        <v>0</v>
      </c>
      <c r="EI259" s="5">
        <v>0</v>
      </c>
      <c r="EJ259" s="8">
        <f t="shared" si="2140"/>
        <v>0</v>
      </c>
      <c r="EK259" s="6">
        <v>0</v>
      </c>
      <c r="EL259" s="5">
        <v>0</v>
      </c>
      <c r="EM259" s="8">
        <f t="shared" si="2141"/>
        <v>0</v>
      </c>
      <c r="EN259" s="6">
        <v>0</v>
      </c>
      <c r="EO259" s="5">
        <v>0</v>
      </c>
      <c r="EP259" s="8">
        <f t="shared" si="2142"/>
        <v>0</v>
      </c>
      <c r="EQ259" s="6">
        <v>0</v>
      </c>
      <c r="ER259" s="5">
        <v>0</v>
      </c>
      <c r="ES259" s="8">
        <f t="shared" si="2143"/>
        <v>0</v>
      </c>
      <c r="ET259" s="6">
        <v>0</v>
      </c>
      <c r="EU259" s="5">
        <v>0</v>
      </c>
      <c r="EV259" s="8">
        <f t="shared" si="2144"/>
        <v>0</v>
      </c>
      <c r="EW259" s="6">
        <v>0</v>
      </c>
      <c r="EX259" s="5">
        <v>0</v>
      </c>
      <c r="EY259" s="8">
        <f t="shared" si="2145"/>
        <v>0</v>
      </c>
      <c r="EZ259" s="67">
        <v>31.672000000000001</v>
      </c>
      <c r="FA259" s="5">
        <v>992.30899999999997</v>
      </c>
      <c r="FB259" s="8">
        <f t="shared" si="2146"/>
        <v>31330.79691841374</v>
      </c>
      <c r="FC259" s="67">
        <v>34.117710000000002</v>
      </c>
      <c r="FD259" s="5">
        <v>1077.425</v>
      </c>
      <c r="FE259" s="8">
        <f t="shared" si="2147"/>
        <v>31579.640016870999</v>
      </c>
      <c r="FF259" s="6">
        <v>0</v>
      </c>
      <c r="FG259" s="5">
        <v>0</v>
      </c>
      <c r="FH259" s="8">
        <f t="shared" si="2148"/>
        <v>0</v>
      </c>
      <c r="FI259" s="6">
        <v>0</v>
      </c>
      <c r="FJ259" s="5">
        <v>0</v>
      </c>
      <c r="FK259" s="8">
        <f t="shared" si="2149"/>
        <v>0</v>
      </c>
      <c r="FL259" s="67">
        <v>9.4819999999999988E-2</v>
      </c>
      <c r="FM259" s="5">
        <v>3.3</v>
      </c>
      <c r="FN259" s="8">
        <f t="shared" si="2150"/>
        <v>34802.784222737821</v>
      </c>
      <c r="FO259" s="6">
        <v>0</v>
      </c>
      <c r="FP259" s="5">
        <v>0</v>
      </c>
      <c r="FQ259" s="8">
        <f t="shared" si="2151"/>
        <v>0</v>
      </c>
      <c r="FR259" s="6">
        <v>0</v>
      </c>
      <c r="FS259" s="5">
        <v>0</v>
      </c>
      <c r="FT259" s="8">
        <f t="shared" si="2152"/>
        <v>0</v>
      </c>
      <c r="FU259" s="6">
        <v>0</v>
      </c>
      <c r="FV259" s="5">
        <v>0</v>
      </c>
      <c r="FW259" s="8">
        <f t="shared" si="2153"/>
        <v>0</v>
      </c>
      <c r="FX259" s="6">
        <v>0</v>
      </c>
      <c r="FY259" s="5">
        <v>0</v>
      </c>
      <c r="FZ259" s="8">
        <f t="shared" si="2154"/>
        <v>0</v>
      </c>
      <c r="GA259" s="6">
        <v>0</v>
      </c>
      <c r="GB259" s="5">
        <v>0</v>
      </c>
      <c r="GC259" s="8">
        <f t="shared" si="2155"/>
        <v>0</v>
      </c>
      <c r="GD259" s="6">
        <v>0</v>
      </c>
      <c r="GE259" s="5">
        <v>0</v>
      </c>
      <c r="GF259" s="8">
        <f t="shared" si="2156"/>
        <v>0</v>
      </c>
      <c r="GG259" s="6">
        <v>0</v>
      </c>
      <c r="GH259" s="5">
        <v>0</v>
      </c>
      <c r="GI259" s="8">
        <f t="shared" si="2157"/>
        <v>0</v>
      </c>
      <c r="GJ259" s="6">
        <v>0</v>
      </c>
      <c r="GK259" s="5">
        <v>0</v>
      </c>
      <c r="GL259" s="8">
        <f t="shared" si="2158"/>
        <v>0</v>
      </c>
      <c r="GM259" s="6">
        <v>0</v>
      </c>
      <c r="GN259" s="5">
        <v>0</v>
      </c>
      <c r="GO259" s="8">
        <f t="shared" si="2159"/>
        <v>0</v>
      </c>
      <c r="GP259" s="6">
        <v>0</v>
      </c>
      <c r="GQ259" s="5">
        <v>0</v>
      </c>
      <c r="GR259" s="8">
        <f t="shared" si="2160"/>
        <v>0</v>
      </c>
      <c r="GS259" s="6">
        <v>0</v>
      </c>
      <c r="GT259" s="5">
        <v>0</v>
      </c>
      <c r="GU259" s="8">
        <f t="shared" si="2161"/>
        <v>0</v>
      </c>
      <c r="GV259" s="6">
        <v>0</v>
      </c>
      <c r="GW259" s="5">
        <v>0</v>
      </c>
      <c r="GX259" s="8">
        <f t="shared" si="2162"/>
        <v>0</v>
      </c>
      <c r="GY259" s="6">
        <v>0</v>
      </c>
      <c r="GZ259" s="5">
        <v>0</v>
      </c>
      <c r="HA259" s="8">
        <f t="shared" si="2163"/>
        <v>0</v>
      </c>
      <c r="HB259" s="6">
        <v>0</v>
      </c>
      <c r="HC259" s="5">
        <v>0</v>
      </c>
      <c r="HD259" s="8">
        <f t="shared" si="2164"/>
        <v>0</v>
      </c>
      <c r="HE259" s="6">
        <v>0</v>
      </c>
      <c r="HF259" s="5">
        <v>0</v>
      </c>
      <c r="HG259" s="8">
        <f t="shared" si="2165"/>
        <v>0</v>
      </c>
      <c r="HH259" s="6">
        <v>0</v>
      </c>
      <c r="HI259" s="5">
        <v>0</v>
      </c>
      <c r="HJ259" s="8">
        <f t="shared" si="2166"/>
        <v>0</v>
      </c>
      <c r="HK259" s="6">
        <v>0</v>
      </c>
      <c r="HL259" s="5">
        <v>0</v>
      </c>
      <c r="HM259" s="8">
        <f t="shared" si="2167"/>
        <v>0</v>
      </c>
      <c r="HN259" s="6">
        <v>0</v>
      </c>
      <c r="HO259" s="5">
        <v>0</v>
      </c>
      <c r="HP259" s="8">
        <f t="shared" si="2168"/>
        <v>0</v>
      </c>
      <c r="HQ259" s="6">
        <v>0</v>
      </c>
      <c r="HR259" s="5">
        <v>0</v>
      </c>
      <c r="HS259" s="8">
        <f t="shared" si="2169"/>
        <v>0</v>
      </c>
      <c r="HT259" s="6">
        <v>0</v>
      </c>
      <c r="HU259" s="5">
        <v>0</v>
      </c>
      <c r="HV259" s="8">
        <f t="shared" si="2170"/>
        <v>0</v>
      </c>
      <c r="HW259" s="6">
        <v>0</v>
      </c>
      <c r="HX259" s="5">
        <v>0</v>
      </c>
      <c r="HY259" s="8">
        <f t="shared" si="2171"/>
        <v>0</v>
      </c>
      <c r="HZ259" s="6">
        <v>0</v>
      </c>
      <c r="IA259" s="5">
        <v>0</v>
      </c>
      <c r="IB259" s="8">
        <f t="shared" si="2172"/>
        <v>0</v>
      </c>
      <c r="IC259" s="6">
        <v>0</v>
      </c>
      <c r="ID259" s="5">
        <v>0</v>
      </c>
      <c r="IE259" s="8">
        <f t="shared" si="2173"/>
        <v>0</v>
      </c>
      <c r="IF259" s="6">
        <v>0</v>
      </c>
      <c r="IG259" s="5">
        <v>0</v>
      </c>
      <c r="IH259" s="8">
        <f t="shared" si="2174"/>
        <v>0</v>
      </c>
      <c r="II259" s="6">
        <v>0</v>
      </c>
      <c r="IJ259" s="5">
        <v>0</v>
      </c>
      <c r="IK259" s="8">
        <f t="shared" si="2175"/>
        <v>0</v>
      </c>
      <c r="IL259" s="6">
        <v>0</v>
      </c>
      <c r="IM259" s="5">
        <v>0</v>
      </c>
      <c r="IN259" s="8">
        <f t="shared" si="2176"/>
        <v>0</v>
      </c>
      <c r="IO259" s="6">
        <v>0</v>
      </c>
      <c r="IP259" s="5">
        <v>0</v>
      </c>
      <c r="IQ259" s="8">
        <f t="shared" si="2177"/>
        <v>0</v>
      </c>
      <c r="IR259" s="6">
        <v>0</v>
      </c>
      <c r="IS259" s="5">
        <v>0</v>
      </c>
      <c r="IT259" s="8">
        <f t="shared" si="2178"/>
        <v>0</v>
      </c>
      <c r="IU259" s="67">
        <v>0.60170000000000001</v>
      </c>
      <c r="IV259" s="5">
        <v>23.036000000000001</v>
      </c>
      <c r="IW259" s="8">
        <f t="shared" si="2179"/>
        <v>38284.859564567065</v>
      </c>
      <c r="IX259" s="67">
        <v>2.5000000000000001E-2</v>
      </c>
      <c r="IY259" s="5">
        <v>0.68</v>
      </c>
      <c r="IZ259" s="8">
        <f t="shared" si="2180"/>
        <v>27200</v>
      </c>
      <c r="JA259" s="6">
        <f t="shared" si="2182"/>
        <v>873.17930999999999</v>
      </c>
      <c r="JB259" s="8">
        <f t="shared" si="2183"/>
        <v>24988.478999999999</v>
      </c>
    </row>
    <row r="260" spans="1:262" ht="15" customHeight="1" x14ac:dyDescent="0.3">
      <c r="A260" s="53">
        <v>2023</v>
      </c>
      <c r="B260" s="54" t="s">
        <v>9</v>
      </c>
      <c r="C260" s="6">
        <v>0</v>
      </c>
      <c r="D260" s="5">
        <v>0</v>
      </c>
      <c r="E260" s="8">
        <f t="shared" si="2184"/>
        <v>0</v>
      </c>
      <c r="F260" s="6">
        <v>0</v>
      </c>
      <c r="G260" s="5">
        <v>0</v>
      </c>
      <c r="H260" s="8">
        <f t="shared" si="2096"/>
        <v>0</v>
      </c>
      <c r="I260" s="6">
        <v>0</v>
      </c>
      <c r="J260" s="5">
        <v>0</v>
      </c>
      <c r="K260" s="8">
        <f t="shared" si="2097"/>
        <v>0</v>
      </c>
      <c r="L260" s="6">
        <v>0</v>
      </c>
      <c r="M260" s="5">
        <v>0</v>
      </c>
      <c r="N260" s="8">
        <f t="shared" si="2098"/>
        <v>0</v>
      </c>
      <c r="O260" s="6">
        <v>0</v>
      </c>
      <c r="P260" s="5">
        <v>0</v>
      </c>
      <c r="Q260" s="8">
        <f t="shared" si="2099"/>
        <v>0</v>
      </c>
      <c r="R260" s="6">
        <v>0</v>
      </c>
      <c r="S260" s="5">
        <v>0</v>
      </c>
      <c r="T260" s="8">
        <f t="shared" si="2100"/>
        <v>0</v>
      </c>
      <c r="U260" s="6">
        <v>0</v>
      </c>
      <c r="V260" s="5">
        <v>0</v>
      </c>
      <c r="W260" s="8">
        <f t="shared" si="2101"/>
        <v>0</v>
      </c>
      <c r="X260" s="6">
        <v>0</v>
      </c>
      <c r="Y260" s="5">
        <v>0</v>
      </c>
      <c r="Z260" s="8">
        <f t="shared" si="2102"/>
        <v>0</v>
      </c>
      <c r="AA260" s="6">
        <v>0</v>
      </c>
      <c r="AB260" s="5">
        <v>0</v>
      </c>
      <c r="AC260" s="8">
        <f t="shared" si="2103"/>
        <v>0</v>
      </c>
      <c r="AD260" s="67">
        <v>692.63540999999998</v>
      </c>
      <c r="AE260" s="5">
        <v>19344.924999999999</v>
      </c>
      <c r="AF260" s="8">
        <f t="shared" si="2104"/>
        <v>27929.448481416795</v>
      </c>
      <c r="AG260" s="6">
        <v>0</v>
      </c>
      <c r="AH260" s="5">
        <v>0</v>
      </c>
      <c r="AI260" s="8">
        <f t="shared" si="2105"/>
        <v>0</v>
      </c>
      <c r="AJ260" s="6">
        <v>0</v>
      </c>
      <c r="AK260" s="5">
        <v>0</v>
      </c>
      <c r="AL260" s="8">
        <f t="shared" si="2106"/>
        <v>0</v>
      </c>
      <c r="AM260" s="6">
        <v>0</v>
      </c>
      <c r="AN260" s="5">
        <v>0</v>
      </c>
      <c r="AO260" s="8">
        <f t="shared" si="2107"/>
        <v>0</v>
      </c>
      <c r="AP260" s="6">
        <v>0</v>
      </c>
      <c r="AQ260" s="5">
        <v>0</v>
      </c>
      <c r="AR260" s="8">
        <f t="shared" si="2108"/>
        <v>0</v>
      </c>
      <c r="AS260" s="6">
        <v>0</v>
      </c>
      <c r="AT260" s="5">
        <v>0</v>
      </c>
      <c r="AU260" s="8">
        <f t="shared" si="2109"/>
        <v>0</v>
      </c>
      <c r="AV260" s="6">
        <v>0</v>
      </c>
      <c r="AW260" s="5">
        <v>0</v>
      </c>
      <c r="AX260" s="8">
        <f t="shared" si="2110"/>
        <v>0</v>
      </c>
      <c r="AY260" s="6">
        <v>0</v>
      </c>
      <c r="AZ260" s="5">
        <v>0</v>
      </c>
      <c r="BA260" s="8">
        <f t="shared" si="2111"/>
        <v>0</v>
      </c>
      <c r="BB260" s="67">
        <v>0.82001000000000002</v>
      </c>
      <c r="BC260" s="5">
        <v>34</v>
      </c>
      <c r="BD260" s="8">
        <f t="shared" si="2112"/>
        <v>41462.908988914773</v>
      </c>
      <c r="BE260" s="6">
        <v>0</v>
      </c>
      <c r="BF260" s="5">
        <v>0</v>
      </c>
      <c r="BG260" s="8">
        <f t="shared" si="2113"/>
        <v>0</v>
      </c>
      <c r="BH260" s="6">
        <v>0</v>
      </c>
      <c r="BI260" s="5">
        <v>0</v>
      </c>
      <c r="BJ260" s="8">
        <f t="shared" si="2114"/>
        <v>0</v>
      </c>
      <c r="BK260" s="67">
        <v>0.15831999999999999</v>
      </c>
      <c r="BL260" s="5">
        <v>6.423</v>
      </c>
      <c r="BM260" s="8">
        <f t="shared" si="2115"/>
        <v>40569.732187973728</v>
      </c>
      <c r="BN260" s="67">
        <v>30.056999999999999</v>
      </c>
      <c r="BO260" s="5">
        <v>932.904</v>
      </c>
      <c r="BP260" s="8">
        <f t="shared" si="2116"/>
        <v>31037.82812655954</v>
      </c>
      <c r="BQ260" s="6">
        <v>0</v>
      </c>
      <c r="BR260" s="5">
        <v>0</v>
      </c>
      <c r="BS260" s="8">
        <f t="shared" si="2117"/>
        <v>0</v>
      </c>
      <c r="BT260" s="6">
        <v>0</v>
      </c>
      <c r="BU260" s="5">
        <v>0</v>
      </c>
      <c r="BV260" s="8">
        <f t="shared" si="2118"/>
        <v>0</v>
      </c>
      <c r="BW260" s="6">
        <v>0</v>
      </c>
      <c r="BX260" s="5">
        <v>0</v>
      </c>
      <c r="BY260" s="8">
        <f t="shared" si="2119"/>
        <v>0</v>
      </c>
      <c r="BZ260" s="6">
        <v>0</v>
      </c>
      <c r="CA260" s="5">
        <v>0</v>
      </c>
      <c r="CB260" s="8">
        <f t="shared" si="2120"/>
        <v>0</v>
      </c>
      <c r="CC260" s="6">
        <v>0</v>
      </c>
      <c r="CD260" s="5">
        <v>0</v>
      </c>
      <c r="CE260" s="8">
        <f t="shared" si="2121"/>
        <v>0</v>
      </c>
      <c r="CF260" s="6">
        <v>0</v>
      </c>
      <c r="CG260" s="5">
        <v>0</v>
      </c>
      <c r="CH260" s="8">
        <f t="shared" si="2122"/>
        <v>0</v>
      </c>
      <c r="CI260" s="6">
        <v>0</v>
      </c>
      <c r="CJ260" s="5">
        <v>0</v>
      </c>
      <c r="CK260" s="8">
        <f t="shared" si="2123"/>
        <v>0</v>
      </c>
      <c r="CL260" s="6">
        <v>0</v>
      </c>
      <c r="CM260" s="5">
        <v>0</v>
      </c>
      <c r="CN260" s="8">
        <f t="shared" si="2124"/>
        <v>0</v>
      </c>
      <c r="CO260" s="6">
        <v>0</v>
      </c>
      <c r="CP260" s="5">
        <v>0</v>
      </c>
      <c r="CQ260" s="8">
        <f t="shared" si="2125"/>
        <v>0</v>
      </c>
      <c r="CR260" s="6">
        <v>0</v>
      </c>
      <c r="CS260" s="5">
        <v>0</v>
      </c>
      <c r="CT260" s="8">
        <f t="shared" si="2126"/>
        <v>0</v>
      </c>
      <c r="CU260" s="6">
        <v>0</v>
      </c>
      <c r="CV260" s="5">
        <v>0</v>
      </c>
      <c r="CW260" s="8">
        <f t="shared" si="2127"/>
        <v>0</v>
      </c>
      <c r="CX260" s="6">
        <v>0</v>
      </c>
      <c r="CY260" s="5">
        <v>0</v>
      </c>
      <c r="CZ260" s="8">
        <f t="shared" si="2128"/>
        <v>0</v>
      </c>
      <c r="DA260" s="6">
        <v>0</v>
      </c>
      <c r="DB260" s="5">
        <v>0</v>
      </c>
      <c r="DC260" s="8">
        <f t="shared" si="2129"/>
        <v>0</v>
      </c>
      <c r="DD260" s="6">
        <v>0</v>
      </c>
      <c r="DE260" s="5">
        <v>0</v>
      </c>
      <c r="DF260" s="8">
        <f t="shared" si="2130"/>
        <v>0</v>
      </c>
      <c r="DG260" s="6">
        <v>0</v>
      </c>
      <c r="DH260" s="5">
        <v>0</v>
      </c>
      <c r="DI260" s="8">
        <f t="shared" si="2131"/>
        <v>0</v>
      </c>
      <c r="DJ260" s="6">
        <v>0</v>
      </c>
      <c r="DK260" s="5">
        <v>0</v>
      </c>
      <c r="DL260" s="8">
        <f t="shared" si="2132"/>
        <v>0</v>
      </c>
      <c r="DM260" s="6">
        <v>0</v>
      </c>
      <c r="DN260" s="5">
        <v>0</v>
      </c>
      <c r="DO260" s="8">
        <f t="shared" si="2133"/>
        <v>0</v>
      </c>
      <c r="DP260" s="6">
        <v>0</v>
      </c>
      <c r="DQ260" s="5">
        <v>0</v>
      </c>
      <c r="DR260" s="8">
        <f t="shared" si="2134"/>
        <v>0</v>
      </c>
      <c r="DS260" s="6">
        <v>0</v>
      </c>
      <c r="DT260" s="5">
        <v>0</v>
      </c>
      <c r="DU260" s="8">
        <f t="shared" si="2135"/>
        <v>0</v>
      </c>
      <c r="DV260" s="6">
        <v>0</v>
      </c>
      <c r="DW260" s="5">
        <v>0</v>
      </c>
      <c r="DX260" s="8">
        <f t="shared" si="2136"/>
        <v>0</v>
      </c>
      <c r="DY260" s="67">
        <v>2.5243000000000002</v>
      </c>
      <c r="DZ260" s="5">
        <v>81.655000000000001</v>
      </c>
      <c r="EA260" s="8">
        <f t="shared" si="2137"/>
        <v>32347.581507744722</v>
      </c>
      <c r="EB260" s="6">
        <v>0</v>
      </c>
      <c r="EC260" s="5">
        <v>0</v>
      </c>
      <c r="ED260" s="8">
        <f t="shared" si="2138"/>
        <v>0</v>
      </c>
      <c r="EE260" s="67">
        <v>0.24</v>
      </c>
      <c r="EF260" s="5">
        <v>6.77</v>
      </c>
      <c r="EG260" s="8">
        <f t="shared" si="2139"/>
        <v>28208.333333333332</v>
      </c>
      <c r="EH260" s="6">
        <v>0</v>
      </c>
      <c r="EI260" s="5">
        <v>0</v>
      </c>
      <c r="EJ260" s="8">
        <f t="shared" si="2140"/>
        <v>0</v>
      </c>
      <c r="EK260" s="6">
        <v>0</v>
      </c>
      <c r="EL260" s="5">
        <v>0</v>
      </c>
      <c r="EM260" s="8">
        <f t="shared" si="2141"/>
        <v>0</v>
      </c>
      <c r="EN260" s="6">
        <v>0</v>
      </c>
      <c r="EO260" s="5">
        <v>0</v>
      </c>
      <c r="EP260" s="8">
        <f t="shared" si="2142"/>
        <v>0</v>
      </c>
      <c r="EQ260" s="6">
        <v>0</v>
      </c>
      <c r="ER260" s="5">
        <v>0</v>
      </c>
      <c r="ES260" s="8">
        <f t="shared" si="2143"/>
        <v>0</v>
      </c>
      <c r="ET260" s="6">
        <v>0</v>
      </c>
      <c r="EU260" s="5">
        <v>0</v>
      </c>
      <c r="EV260" s="8">
        <f t="shared" si="2144"/>
        <v>0</v>
      </c>
      <c r="EW260" s="6">
        <v>0</v>
      </c>
      <c r="EX260" s="5">
        <v>0</v>
      </c>
      <c r="EY260" s="8">
        <f t="shared" si="2145"/>
        <v>0</v>
      </c>
      <c r="EZ260" s="67">
        <v>37.731000000000002</v>
      </c>
      <c r="FA260" s="5">
        <v>1124.26</v>
      </c>
      <c r="FB260" s="8">
        <f t="shared" si="2146"/>
        <v>29796.718878375868</v>
      </c>
      <c r="FC260" s="67">
        <v>59.645429999999998</v>
      </c>
      <c r="FD260" s="5">
        <v>1927.7170000000001</v>
      </c>
      <c r="FE260" s="8">
        <f t="shared" si="2147"/>
        <v>32319.609398406556</v>
      </c>
      <c r="FF260" s="6">
        <v>0</v>
      </c>
      <c r="FG260" s="5">
        <v>0</v>
      </c>
      <c r="FH260" s="8">
        <f t="shared" si="2148"/>
        <v>0</v>
      </c>
      <c r="FI260" s="6">
        <v>0</v>
      </c>
      <c r="FJ260" s="5">
        <v>0</v>
      </c>
      <c r="FK260" s="8">
        <f t="shared" si="2149"/>
        <v>0</v>
      </c>
      <c r="FL260" s="6">
        <v>0</v>
      </c>
      <c r="FM260" s="5">
        <v>0</v>
      </c>
      <c r="FN260" s="8">
        <f t="shared" si="2150"/>
        <v>0</v>
      </c>
      <c r="FO260" s="6">
        <v>0</v>
      </c>
      <c r="FP260" s="5">
        <v>0</v>
      </c>
      <c r="FQ260" s="8">
        <f t="shared" si="2151"/>
        <v>0</v>
      </c>
      <c r="FR260" s="6">
        <v>0</v>
      </c>
      <c r="FS260" s="5">
        <v>0</v>
      </c>
      <c r="FT260" s="8">
        <f t="shared" si="2152"/>
        <v>0</v>
      </c>
      <c r="FU260" s="6">
        <v>0</v>
      </c>
      <c r="FV260" s="5">
        <v>0</v>
      </c>
      <c r="FW260" s="8">
        <f t="shared" si="2153"/>
        <v>0</v>
      </c>
      <c r="FX260" s="6">
        <v>0</v>
      </c>
      <c r="FY260" s="5">
        <v>0</v>
      </c>
      <c r="FZ260" s="8">
        <f t="shared" si="2154"/>
        <v>0</v>
      </c>
      <c r="GA260" s="6">
        <v>0</v>
      </c>
      <c r="GB260" s="5">
        <v>0</v>
      </c>
      <c r="GC260" s="8">
        <f t="shared" si="2155"/>
        <v>0</v>
      </c>
      <c r="GD260" s="6">
        <v>0</v>
      </c>
      <c r="GE260" s="5">
        <v>0</v>
      </c>
      <c r="GF260" s="8">
        <f t="shared" si="2156"/>
        <v>0</v>
      </c>
      <c r="GG260" s="6">
        <v>0</v>
      </c>
      <c r="GH260" s="5">
        <v>0</v>
      </c>
      <c r="GI260" s="8">
        <f t="shared" si="2157"/>
        <v>0</v>
      </c>
      <c r="GJ260" s="6">
        <v>0</v>
      </c>
      <c r="GK260" s="5">
        <v>0</v>
      </c>
      <c r="GL260" s="8">
        <f t="shared" si="2158"/>
        <v>0</v>
      </c>
      <c r="GM260" s="6">
        <v>0</v>
      </c>
      <c r="GN260" s="5">
        <v>0</v>
      </c>
      <c r="GO260" s="8">
        <f t="shared" si="2159"/>
        <v>0</v>
      </c>
      <c r="GP260" s="6">
        <v>0</v>
      </c>
      <c r="GQ260" s="5">
        <v>0</v>
      </c>
      <c r="GR260" s="8">
        <f t="shared" si="2160"/>
        <v>0</v>
      </c>
      <c r="GS260" s="6">
        <v>0</v>
      </c>
      <c r="GT260" s="5">
        <v>0</v>
      </c>
      <c r="GU260" s="8">
        <f t="shared" si="2161"/>
        <v>0</v>
      </c>
      <c r="GV260" s="6">
        <v>0</v>
      </c>
      <c r="GW260" s="5">
        <v>0</v>
      </c>
      <c r="GX260" s="8">
        <f t="shared" si="2162"/>
        <v>0</v>
      </c>
      <c r="GY260" s="6">
        <v>0</v>
      </c>
      <c r="GZ260" s="5">
        <v>0</v>
      </c>
      <c r="HA260" s="8">
        <f t="shared" si="2163"/>
        <v>0</v>
      </c>
      <c r="HB260" s="6">
        <v>0</v>
      </c>
      <c r="HC260" s="5">
        <v>0</v>
      </c>
      <c r="HD260" s="8">
        <f t="shared" si="2164"/>
        <v>0</v>
      </c>
      <c r="HE260" s="6">
        <v>0</v>
      </c>
      <c r="HF260" s="5">
        <v>0</v>
      </c>
      <c r="HG260" s="8">
        <f t="shared" si="2165"/>
        <v>0</v>
      </c>
      <c r="HH260" s="6">
        <v>0</v>
      </c>
      <c r="HI260" s="5">
        <v>0</v>
      </c>
      <c r="HJ260" s="8">
        <f t="shared" si="2166"/>
        <v>0</v>
      </c>
      <c r="HK260" s="6">
        <v>0</v>
      </c>
      <c r="HL260" s="5">
        <v>0</v>
      </c>
      <c r="HM260" s="8">
        <f t="shared" si="2167"/>
        <v>0</v>
      </c>
      <c r="HN260" s="6">
        <v>0</v>
      </c>
      <c r="HO260" s="5">
        <v>0</v>
      </c>
      <c r="HP260" s="8">
        <f t="shared" si="2168"/>
        <v>0</v>
      </c>
      <c r="HQ260" s="6">
        <v>0</v>
      </c>
      <c r="HR260" s="5">
        <v>0</v>
      </c>
      <c r="HS260" s="8">
        <f t="shared" si="2169"/>
        <v>0</v>
      </c>
      <c r="HT260" s="6">
        <v>0</v>
      </c>
      <c r="HU260" s="5">
        <v>0</v>
      </c>
      <c r="HV260" s="8">
        <f t="shared" si="2170"/>
        <v>0</v>
      </c>
      <c r="HW260" s="6">
        <v>0</v>
      </c>
      <c r="HX260" s="5">
        <v>0</v>
      </c>
      <c r="HY260" s="8">
        <f t="shared" si="2171"/>
        <v>0</v>
      </c>
      <c r="HZ260" s="6">
        <v>0</v>
      </c>
      <c r="IA260" s="5">
        <v>0</v>
      </c>
      <c r="IB260" s="8">
        <f t="shared" si="2172"/>
        <v>0</v>
      </c>
      <c r="IC260" s="6">
        <v>0</v>
      </c>
      <c r="ID260" s="5">
        <v>0</v>
      </c>
      <c r="IE260" s="8">
        <f t="shared" si="2173"/>
        <v>0</v>
      </c>
      <c r="IF260" s="6">
        <v>0</v>
      </c>
      <c r="IG260" s="5">
        <v>0</v>
      </c>
      <c r="IH260" s="8">
        <f t="shared" si="2174"/>
        <v>0</v>
      </c>
      <c r="II260" s="67">
        <v>0.48886000000000002</v>
      </c>
      <c r="IJ260" s="5">
        <v>36.32</v>
      </c>
      <c r="IK260" s="8">
        <f t="shared" si="2175"/>
        <v>74295.299267684008</v>
      </c>
      <c r="IL260" s="6">
        <v>0</v>
      </c>
      <c r="IM260" s="5">
        <v>0</v>
      </c>
      <c r="IN260" s="8">
        <f t="shared" si="2176"/>
        <v>0</v>
      </c>
      <c r="IO260" s="6">
        <v>0</v>
      </c>
      <c r="IP260" s="5">
        <v>0</v>
      </c>
      <c r="IQ260" s="8">
        <f t="shared" si="2177"/>
        <v>0</v>
      </c>
      <c r="IR260" s="6">
        <v>0</v>
      </c>
      <c r="IS260" s="5">
        <v>0</v>
      </c>
      <c r="IT260" s="8">
        <f t="shared" si="2178"/>
        <v>0</v>
      </c>
      <c r="IU260" s="67">
        <v>9.8140000000000005E-2</v>
      </c>
      <c r="IV260" s="5">
        <v>4.5359999999999996</v>
      </c>
      <c r="IW260" s="8">
        <f t="shared" si="2179"/>
        <v>46219.686162624821</v>
      </c>
      <c r="IX260" s="67">
        <v>7.0000000000000007E-2</v>
      </c>
      <c r="IY260" s="5">
        <v>2.08</v>
      </c>
      <c r="IZ260" s="8">
        <f t="shared" si="2180"/>
        <v>29714.28571428571</v>
      </c>
      <c r="JA260" s="6">
        <f t="shared" si="2182"/>
        <v>824.46847000000014</v>
      </c>
      <c r="JB260" s="8">
        <f t="shared" si="2183"/>
        <v>23501.589999999997</v>
      </c>
    </row>
    <row r="261" spans="1:262" ht="15" customHeight="1" x14ac:dyDescent="0.3">
      <c r="A261" s="53">
        <v>2023</v>
      </c>
      <c r="B261" s="54" t="s">
        <v>10</v>
      </c>
      <c r="C261" s="6">
        <v>0</v>
      </c>
      <c r="D261" s="5">
        <v>0</v>
      </c>
      <c r="E261" s="8">
        <f t="shared" si="2184"/>
        <v>0</v>
      </c>
      <c r="F261" s="67">
        <v>3.0000000000000001E-3</v>
      </c>
      <c r="G261" s="5">
        <v>0.06</v>
      </c>
      <c r="H261" s="8">
        <f t="shared" si="2096"/>
        <v>20000</v>
      </c>
      <c r="I261" s="6">
        <v>0</v>
      </c>
      <c r="J261" s="5">
        <v>0</v>
      </c>
      <c r="K261" s="8">
        <f t="shared" si="2097"/>
        <v>0</v>
      </c>
      <c r="L261" s="6">
        <v>0</v>
      </c>
      <c r="M261" s="5">
        <v>0</v>
      </c>
      <c r="N261" s="8">
        <f t="shared" si="2098"/>
        <v>0</v>
      </c>
      <c r="O261" s="6">
        <v>0</v>
      </c>
      <c r="P261" s="5">
        <v>0</v>
      </c>
      <c r="Q261" s="8">
        <f t="shared" si="2099"/>
        <v>0</v>
      </c>
      <c r="R261" s="6">
        <v>0</v>
      </c>
      <c r="S261" s="5">
        <v>0</v>
      </c>
      <c r="T261" s="8">
        <f t="shared" si="2100"/>
        <v>0</v>
      </c>
      <c r="U261" s="6">
        <v>0</v>
      </c>
      <c r="V261" s="5">
        <v>0</v>
      </c>
      <c r="W261" s="8">
        <f t="shared" si="2101"/>
        <v>0</v>
      </c>
      <c r="X261" s="6">
        <v>0</v>
      </c>
      <c r="Y261" s="5">
        <v>0</v>
      </c>
      <c r="Z261" s="8">
        <f t="shared" si="2102"/>
        <v>0</v>
      </c>
      <c r="AA261" s="6">
        <v>0</v>
      </c>
      <c r="AB261" s="5">
        <v>0</v>
      </c>
      <c r="AC261" s="8">
        <f t="shared" si="2103"/>
        <v>0</v>
      </c>
      <c r="AD261" s="67">
        <v>762.92449999999997</v>
      </c>
      <c r="AE261" s="5">
        <v>24048.326000000001</v>
      </c>
      <c r="AF261" s="8">
        <f t="shared" si="2104"/>
        <v>31521.239650843567</v>
      </c>
      <c r="AG261" s="6">
        <v>0</v>
      </c>
      <c r="AH261" s="5">
        <v>0</v>
      </c>
      <c r="AI261" s="8">
        <f t="shared" si="2105"/>
        <v>0</v>
      </c>
      <c r="AJ261" s="6">
        <v>0</v>
      </c>
      <c r="AK261" s="5">
        <v>0</v>
      </c>
      <c r="AL261" s="8">
        <f t="shared" si="2106"/>
        <v>0</v>
      </c>
      <c r="AM261" s="6">
        <v>0</v>
      </c>
      <c r="AN261" s="5">
        <v>0</v>
      </c>
      <c r="AO261" s="8">
        <f t="shared" si="2107"/>
        <v>0</v>
      </c>
      <c r="AP261" s="6">
        <v>0</v>
      </c>
      <c r="AQ261" s="5">
        <v>0</v>
      </c>
      <c r="AR261" s="8">
        <f t="shared" si="2108"/>
        <v>0</v>
      </c>
      <c r="AS261" s="6">
        <v>0</v>
      </c>
      <c r="AT261" s="5">
        <v>0</v>
      </c>
      <c r="AU261" s="8">
        <f t="shared" si="2109"/>
        <v>0</v>
      </c>
      <c r="AV261" s="6">
        <v>0</v>
      </c>
      <c r="AW261" s="5">
        <v>0</v>
      </c>
      <c r="AX261" s="8">
        <f t="shared" si="2110"/>
        <v>0</v>
      </c>
      <c r="AY261" s="67">
        <v>3</v>
      </c>
      <c r="AZ261" s="5">
        <v>133.47</v>
      </c>
      <c r="BA261" s="8">
        <f t="shared" si="2111"/>
        <v>44490</v>
      </c>
      <c r="BB261" s="6">
        <v>0</v>
      </c>
      <c r="BC261" s="5">
        <v>0</v>
      </c>
      <c r="BD261" s="8">
        <f t="shared" si="2112"/>
        <v>0</v>
      </c>
      <c r="BE261" s="6">
        <v>0</v>
      </c>
      <c r="BF261" s="5">
        <v>0</v>
      </c>
      <c r="BG261" s="8">
        <f t="shared" si="2113"/>
        <v>0</v>
      </c>
      <c r="BH261" s="6">
        <v>0</v>
      </c>
      <c r="BI261" s="5">
        <v>0</v>
      </c>
      <c r="BJ261" s="8">
        <f t="shared" si="2114"/>
        <v>0</v>
      </c>
      <c r="BK261" s="67">
        <v>2.2399200000000001</v>
      </c>
      <c r="BL261" s="5">
        <v>11.103999999999999</v>
      </c>
      <c r="BM261" s="8">
        <f t="shared" si="2115"/>
        <v>4957.3199042822953</v>
      </c>
      <c r="BN261" s="67">
        <v>70.311000000000007</v>
      </c>
      <c r="BO261" s="5">
        <v>2133.0920000000001</v>
      </c>
      <c r="BP261" s="8">
        <f t="shared" si="2116"/>
        <v>30337.955654165064</v>
      </c>
      <c r="BQ261" s="6">
        <v>0</v>
      </c>
      <c r="BR261" s="5">
        <v>0</v>
      </c>
      <c r="BS261" s="8">
        <f t="shared" si="2117"/>
        <v>0</v>
      </c>
      <c r="BT261" s="6">
        <v>0</v>
      </c>
      <c r="BU261" s="5">
        <v>0</v>
      </c>
      <c r="BV261" s="8">
        <f t="shared" si="2118"/>
        <v>0</v>
      </c>
      <c r="BW261" s="6">
        <v>0</v>
      </c>
      <c r="BX261" s="5">
        <v>0</v>
      </c>
      <c r="BY261" s="8">
        <f t="shared" si="2119"/>
        <v>0</v>
      </c>
      <c r="BZ261" s="6">
        <v>0</v>
      </c>
      <c r="CA261" s="5">
        <v>0</v>
      </c>
      <c r="CB261" s="8">
        <f t="shared" si="2120"/>
        <v>0</v>
      </c>
      <c r="CC261" s="6">
        <v>0</v>
      </c>
      <c r="CD261" s="5">
        <v>0</v>
      </c>
      <c r="CE261" s="8">
        <f t="shared" si="2121"/>
        <v>0</v>
      </c>
      <c r="CF261" s="6">
        <v>0</v>
      </c>
      <c r="CG261" s="5">
        <v>0</v>
      </c>
      <c r="CH261" s="8">
        <f t="shared" si="2122"/>
        <v>0</v>
      </c>
      <c r="CI261" s="6">
        <v>0</v>
      </c>
      <c r="CJ261" s="5">
        <v>0</v>
      </c>
      <c r="CK261" s="8">
        <f t="shared" si="2123"/>
        <v>0</v>
      </c>
      <c r="CL261" s="67">
        <v>1.8</v>
      </c>
      <c r="CM261" s="5">
        <v>146.79499999999999</v>
      </c>
      <c r="CN261" s="8">
        <f t="shared" si="2124"/>
        <v>81552.777777777766</v>
      </c>
      <c r="CO261" s="6">
        <v>0</v>
      </c>
      <c r="CP261" s="5">
        <v>0</v>
      </c>
      <c r="CQ261" s="8">
        <f t="shared" si="2125"/>
        <v>0</v>
      </c>
      <c r="CR261" s="6">
        <v>0</v>
      </c>
      <c r="CS261" s="5">
        <v>0</v>
      </c>
      <c r="CT261" s="8">
        <f t="shared" si="2126"/>
        <v>0</v>
      </c>
      <c r="CU261" s="6">
        <v>0</v>
      </c>
      <c r="CV261" s="5">
        <v>0</v>
      </c>
      <c r="CW261" s="8">
        <f t="shared" si="2127"/>
        <v>0</v>
      </c>
      <c r="CX261" s="6">
        <v>0</v>
      </c>
      <c r="CY261" s="5">
        <v>0</v>
      </c>
      <c r="CZ261" s="8">
        <f t="shared" si="2128"/>
        <v>0</v>
      </c>
      <c r="DA261" s="6">
        <v>0</v>
      </c>
      <c r="DB261" s="5">
        <v>0</v>
      </c>
      <c r="DC261" s="8">
        <f t="shared" si="2129"/>
        <v>0</v>
      </c>
      <c r="DD261" s="6">
        <v>0</v>
      </c>
      <c r="DE261" s="5">
        <v>0</v>
      </c>
      <c r="DF261" s="8">
        <f t="shared" si="2130"/>
        <v>0</v>
      </c>
      <c r="DG261" s="6">
        <v>0</v>
      </c>
      <c r="DH261" s="5">
        <v>0</v>
      </c>
      <c r="DI261" s="8">
        <f t="shared" si="2131"/>
        <v>0</v>
      </c>
      <c r="DJ261" s="6">
        <v>0</v>
      </c>
      <c r="DK261" s="5">
        <v>0</v>
      </c>
      <c r="DL261" s="8">
        <f t="shared" si="2132"/>
        <v>0</v>
      </c>
      <c r="DM261" s="6">
        <v>0</v>
      </c>
      <c r="DN261" s="5">
        <v>0</v>
      </c>
      <c r="DO261" s="8">
        <f t="shared" si="2133"/>
        <v>0</v>
      </c>
      <c r="DP261" s="6">
        <v>0</v>
      </c>
      <c r="DQ261" s="5">
        <v>0</v>
      </c>
      <c r="DR261" s="8">
        <f t="shared" si="2134"/>
        <v>0</v>
      </c>
      <c r="DS261" s="6">
        <v>0</v>
      </c>
      <c r="DT261" s="5">
        <v>0</v>
      </c>
      <c r="DU261" s="8">
        <f t="shared" si="2135"/>
        <v>0</v>
      </c>
      <c r="DV261" s="6">
        <v>0</v>
      </c>
      <c r="DW261" s="5">
        <v>0</v>
      </c>
      <c r="DX261" s="8">
        <f t="shared" si="2136"/>
        <v>0</v>
      </c>
      <c r="DY261" s="67">
        <v>1.1468800000000001</v>
      </c>
      <c r="DZ261" s="5">
        <v>38.005000000000003</v>
      </c>
      <c r="EA261" s="8">
        <f t="shared" si="2137"/>
        <v>33137.730189732138</v>
      </c>
      <c r="EB261" s="6">
        <v>0</v>
      </c>
      <c r="EC261" s="5">
        <v>0</v>
      </c>
      <c r="ED261" s="8">
        <f t="shared" si="2138"/>
        <v>0</v>
      </c>
      <c r="EE261" s="67">
        <v>9.8000000000000004E-2</v>
      </c>
      <c r="EF261" s="5">
        <v>9.2379999999999995</v>
      </c>
      <c r="EG261" s="8">
        <f t="shared" si="2139"/>
        <v>94265.306122448979</v>
      </c>
      <c r="EH261" s="6">
        <v>0</v>
      </c>
      <c r="EI261" s="5">
        <v>0</v>
      </c>
      <c r="EJ261" s="8">
        <f t="shared" si="2140"/>
        <v>0</v>
      </c>
      <c r="EK261" s="6">
        <v>0</v>
      </c>
      <c r="EL261" s="5">
        <v>0</v>
      </c>
      <c r="EM261" s="8">
        <f t="shared" si="2141"/>
        <v>0</v>
      </c>
      <c r="EN261" s="6">
        <v>0</v>
      </c>
      <c r="EO261" s="5">
        <v>0</v>
      </c>
      <c r="EP261" s="8">
        <f t="shared" si="2142"/>
        <v>0</v>
      </c>
      <c r="EQ261" s="6">
        <v>0</v>
      </c>
      <c r="ER261" s="5">
        <v>0</v>
      </c>
      <c r="ES261" s="8">
        <f t="shared" si="2143"/>
        <v>0</v>
      </c>
      <c r="ET261" s="67">
        <v>0.12101000000000001</v>
      </c>
      <c r="EU261" s="5">
        <v>3.4929999999999999</v>
      </c>
      <c r="EV261" s="8">
        <f t="shared" si="2144"/>
        <v>28865.383026196181</v>
      </c>
      <c r="EW261" s="6">
        <v>0</v>
      </c>
      <c r="EX261" s="5">
        <v>0</v>
      </c>
      <c r="EY261" s="8">
        <f t="shared" si="2145"/>
        <v>0</v>
      </c>
      <c r="EZ261" s="67">
        <v>23.847000000000001</v>
      </c>
      <c r="FA261" s="5">
        <v>719.8</v>
      </c>
      <c r="FB261" s="8">
        <f t="shared" si="2146"/>
        <v>30184.090241959155</v>
      </c>
      <c r="FC261" s="67">
        <v>2.3660000000000001</v>
      </c>
      <c r="FD261" s="5">
        <v>78.277000000000001</v>
      </c>
      <c r="FE261" s="8">
        <f t="shared" si="2147"/>
        <v>33084.10819949281</v>
      </c>
      <c r="FF261" s="6">
        <v>0</v>
      </c>
      <c r="FG261" s="5">
        <v>0</v>
      </c>
      <c r="FH261" s="8">
        <f t="shared" si="2148"/>
        <v>0</v>
      </c>
      <c r="FI261" s="6">
        <v>0</v>
      </c>
      <c r="FJ261" s="5">
        <v>0</v>
      </c>
      <c r="FK261" s="8">
        <f t="shared" si="2149"/>
        <v>0</v>
      </c>
      <c r="FL261" s="67">
        <v>0.19228000000000001</v>
      </c>
      <c r="FM261" s="5">
        <v>6.24</v>
      </c>
      <c r="FN261" s="8">
        <f t="shared" si="2150"/>
        <v>32452.673184938631</v>
      </c>
      <c r="FO261" s="6">
        <v>0</v>
      </c>
      <c r="FP261" s="5">
        <v>0</v>
      </c>
      <c r="FQ261" s="8">
        <f t="shared" si="2151"/>
        <v>0</v>
      </c>
      <c r="FR261" s="6">
        <v>0</v>
      </c>
      <c r="FS261" s="5">
        <v>0</v>
      </c>
      <c r="FT261" s="8">
        <f t="shared" si="2152"/>
        <v>0</v>
      </c>
      <c r="FU261" s="6">
        <v>0</v>
      </c>
      <c r="FV261" s="5">
        <v>0</v>
      </c>
      <c r="FW261" s="8">
        <f t="shared" si="2153"/>
        <v>0</v>
      </c>
      <c r="FX261" s="6">
        <v>0</v>
      </c>
      <c r="FY261" s="5">
        <v>0</v>
      </c>
      <c r="FZ261" s="8">
        <f t="shared" si="2154"/>
        <v>0</v>
      </c>
      <c r="GA261" s="6">
        <v>0</v>
      </c>
      <c r="GB261" s="5">
        <v>0</v>
      </c>
      <c r="GC261" s="8">
        <f t="shared" si="2155"/>
        <v>0</v>
      </c>
      <c r="GD261" s="6">
        <v>0</v>
      </c>
      <c r="GE261" s="5">
        <v>0</v>
      </c>
      <c r="GF261" s="8">
        <f t="shared" si="2156"/>
        <v>0</v>
      </c>
      <c r="GG261" s="6">
        <v>0</v>
      </c>
      <c r="GH261" s="5">
        <v>0</v>
      </c>
      <c r="GI261" s="8">
        <f t="shared" si="2157"/>
        <v>0</v>
      </c>
      <c r="GJ261" s="6">
        <v>0</v>
      </c>
      <c r="GK261" s="5">
        <v>0</v>
      </c>
      <c r="GL261" s="8">
        <f t="shared" si="2158"/>
        <v>0</v>
      </c>
      <c r="GM261" s="67">
        <v>3.0556000000000001</v>
      </c>
      <c r="GN261" s="5">
        <v>127.28100000000001</v>
      </c>
      <c r="GO261" s="8">
        <f t="shared" si="2159"/>
        <v>41654.994109176594</v>
      </c>
      <c r="GP261" s="6">
        <v>0</v>
      </c>
      <c r="GQ261" s="5">
        <v>0</v>
      </c>
      <c r="GR261" s="8">
        <f t="shared" si="2160"/>
        <v>0</v>
      </c>
      <c r="GS261" s="6">
        <v>0</v>
      </c>
      <c r="GT261" s="5">
        <v>0</v>
      </c>
      <c r="GU261" s="8">
        <f t="shared" si="2161"/>
        <v>0</v>
      </c>
      <c r="GV261" s="6">
        <v>0</v>
      </c>
      <c r="GW261" s="5">
        <v>0</v>
      </c>
      <c r="GX261" s="8">
        <f t="shared" si="2162"/>
        <v>0</v>
      </c>
      <c r="GY261" s="6">
        <v>0</v>
      </c>
      <c r="GZ261" s="5">
        <v>0</v>
      </c>
      <c r="HA261" s="8">
        <f t="shared" si="2163"/>
        <v>0</v>
      </c>
      <c r="HB261" s="6">
        <v>0</v>
      </c>
      <c r="HC261" s="5">
        <v>0</v>
      </c>
      <c r="HD261" s="8">
        <f t="shared" si="2164"/>
        <v>0</v>
      </c>
      <c r="HE261" s="6">
        <v>0</v>
      </c>
      <c r="HF261" s="5">
        <v>0</v>
      </c>
      <c r="HG261" s="8">
        <f t="shared" si="2165"/>
        <v>0</v>
      </c>
      <c r="HH261" s="6">
        <v>0</v>
      </c>
      <c r="HI261" s="5">
        <v>0</v>
      </c>
      <c r="HJ261" s="8">
        <f t="shared" si="2166"/>
        <v>0</v>
      </c>
      <c r="HK261" s="6">
        <v>0</v>
      </c>
      <c r="HL261" s="5">
        <v>0</v>
      </c>
      <c r="HM261" s="8">
        <f t="shared" si="2167"/>
        <v>0</v>
      </c>
      <c r="HN261" s="6">
        <v>0</v>
      </c>
      <c r="HO261" s="5">
        <v>0</v>
      </c>
      <c r="HP261" s="8">
        <f t="shared" si="2168"/>
        <v>0</v>
      </c>
      <c r="HQ261" s="6">
        <v>0</v>
      </c>
      <c r="HR261" s="5">
        <v>0</v>
      </c>
      <c r="HS261" s="8">
        <f t="shared" si="2169"/>
        <v>0</v>
      </c>
      <c r="HT261" s="6">
        <v>0</v>
      </c>
      <c r="HU261" s="5">
        <v>0</v>
      </c>
      <c r="HV261" s="8">
        <f t="shared" si="2170"/>
        <v>0</v>
      </c>
      <c r="HW261" s="6">
        <v>0</v>
      </c>
      <c r="HX261" s="5">
        <v>0</v>
      </c>
      <c r="HY261" s="8">
        <f t="shared" si="2171"/>
        <v>0</v>
      </c>
      <c r="HZ261" s="6">
        <v>0</v>
      </c>
      <c r="IA261" s="5">
        <v>0</v>
      </c>
      <c r="IB261" s="8">
        <f t="shared" si="2172"/>
        <v>0</v>
      </c>
      <c r="IC261" s="6">
        <v>0</v>
      </c>
      <c r="ID261" s="5">
        <v>0</v>
      </c>
      <c r="IE261" s="8">
        <f t="shared" si="2173"/>
        <v>0</v>
      </c>
      <c r="IF261" s="6">
        <v>0</v>
      </c>
      <c r="IG261" s="5">
        <v>0</v>
      </c>
      <c r="IH261" s="8">
        <f t="shared" si="2174"/>
        <v>0</v>
      </c>
      <c r="II261" s="6">
        <v>0</v>
      </c>
      <c r="IJ261" s="5">
        <v>0</v>
      </c>
      <c r="IK261" s="8">
        <f t="shared" si="2175"/>
        <v>0</v>
      </c>
      <c r="IL261" s="6">
        <v>0</v>
      </c>
      <c r="IM261" s="5">
        <v>0</v>
      </c>
      <c r="IN261" s="8">
        <f t="shared" si="2176"/>
        <v>0</v>
      </c>
      <c r="IO261" s="6">
        <v>0</v>
      </c>
      <c r="IP261" s="5">
        <v>0</v>
      </c>
      <c r="IQ261" s="8">
        <f t="shared" si="2177"/>
        <v>0</v>
      </c>
      <c r="IR261" s="6">
        <v>0</v>
      </c>
      <c r="IS261" s="5">
        <v>0</v>
      </c>
      <c r="IT261" s="8">
        <f t="shared" si="2178"/>
        <v>0</v>
      </c>
      <c r="IU261" s="67">
        <v>1.6783599999999999</v>
      </c>
      <c r="IV261" s="5">
        <v>86.174999999999997</v>
      </c>
      <c r="IW261" s="8">
        <f t="shared" si="2179"/>
        <v>51344.765127862913</v>
      </c>
      <c r="IX261" s="67">
        <v>0.04</v>
      </c>
      <c r="IY261" s="5">
        <v>1.2</v>
      </c>
      <c r="IZ261" s="8">
        <f t="shared" si="2180"/>
        <v>30000</v>
      </c>
      <c r="JA261" s="6">
        <f t="shared" si="2182"/>
        <v>872.82354999999984</v>
      </c>
      <c r="JB261" s="8">
        <f t="shared" si="2183"/>
        <v>27542.556</v>
      </c>
    </row>
    <row r="262" spans="1:262" ht="15" customHeight="1" x14ac:dyDescent="0.3">
      <c r="A262" s="53">
        <v>2023</v>
      </c>
      <c r="B262" s="54" t="s">
        <v>11</v>
      </c>
      <c r="C262" s="6">
        <v>0</v>
      </c>
      <c r="D262" s="5">
        <v>0</v>
      </c>
      <c r="E262" s="8">
        <f t="shared" si="2184"/>
        <v>0</v>
      </c>
      <c r="F262" s="6">
        <v>0</v>
      </c>
      <c r="G262" s="5">
        <v>0</v>
      </c>
      <c r="H262" s="8">
        <f t="shared" si="2096"/>
        <v>0</v>
      </c>
      <c r="I262" s="6">
        <v>0</v>
      </c>
      <c r="J262" s="5">
        <v>0</v>
      </c>
      <c r="K262" s="8">
        <f t="shared" si="2097"/>
        <v>0</v>
      </c>
      <c r="L262" s="6">
        <v>0</v>
      </c>
      <c r="M262" s="5">
        <v>0</v>
      </c>
      <c r="N262" s="8">
        <f t="shared" si="2098"/>
        <v>0</v>
      </c>
      <c r="O262" s="6">
        <v>0</v>
      </c>
      <c r="P262" s="5">
        <v>0</v>
      </c>
      <c r="Q262" s="8">
        <f t="shared" si="2099"/>
        <v>0</v>
      </c>
      <c r="R262" s="6">
        <v>0</v>
      </c>
      <c r="S262" s="5">
        <v>0</v>
      </c>
      <c r="T262" s="8">
        <f t="shared" si="2100"/>
        <v>0</v>
      </c>
      <c r="U262" s="6">
        <v>0</v>
      </c>
      <c r="V262" s="5">
        <v>0</v>
      </c>
      <c r="W262" s="8">
        <f t="shared" si="2101"/>
        <v>0</v>
      </c>
      <c r="X262" s="6">
        <v>0</v>
      </c>
      <c r="Y262" s="5">
        <v>0</v>
      </c>
      <c r="Z262" s="8">
        <f t="shared" si="2102"/>
        <v>0</v>
      </c>
      <c r="AA262" s="6">
        <v>0</v>
      </c>
      <c r="AB262" s="5">
        <v>0</v>
      </c>
      <c r="AC262" s="8">
        <f t="shared" si="2103"/>
        <v>0</v>
      </c>
      <c r="AD262" s="67">
        <v>469.85414000000003</v>
      </c>
      <c r="AE262" s="5">
        <v>14468.154</v>
      </c>
      <c r="AF262" s="8">
        <f t="shared" si="2104"/>
        <v>30792.862653077827</v>
      </c>
      <c r="AG262" s="6">
        <v>0</v>
      </c>
      <c r="AH262" s="5">
        <v>0</v>
      </c>
      <c r="AI262" s="8">
        <f t="shared" si="2105"/>
        <v>0</v>
      </c>
      <c r="AJ262" s="6">
        <v>0</v>
      </c>
      <c r="AK262" s="5">
        <v>0</v>
      </c>
      <c r="AL262" s="8">
        <f t="shared" si="2106"/>
        <v>0</v>
      </c>
      <c r="AM262" s="6">
        <v>0</v>
      </c>
      <c r="AN262" s="5">
        <v>0</v>
      </c>
      <c r="AO262" s="8">
        <f t="shared" si="2107"/>
        <v>0</v>
      </c>
      <c r="AP262" s="6">
        <v>0</v>
      </c>
      <c r="AQ262" s="5">
        <v>0</v>
      </c>
      <c r="AR262" s="8">
        <f t="shared" si="2108"/>
        <v>0</v>
      </c>
      <c r="AS262" s="6">
        <v>0</v>
      </c>
      <c r="AT262" s="5">
        <v>0</v>
      </c>
      <c r="AU262" s="8">
        <f t="shared" si="2109"/>
        <v>0</v>
      </c>
      <c r="AV262" s="6">
        <v>0</v>
      </c>
      <c r="AW262" s="5">
        <v>0</v>
      </c>
      <c r="AX262" s="8">
        <f t="shared" si="2110"/>
        <v>0</v>
      </c>
      <c r="AY262" s="6">
        <v>0</v>
      </c>
      <c r="AZ262" s="5">
        <v>0</v>
      </c>
      <c r="BA262" s="8">
        <f t="shared" si="2111"/>
        <v>0</v>
      </c>
      <c r="BB262" s="6">
        <v>0</v>
      </c>
      <c r="BC262" s="5">
        <v>0</v>
      </c>
      <c r="BD262" s="8">
        <f t="shared" si="2112"/>
        <v>0</v>
      </c>
      <c r="BE262" s="6">
        <v>0</v>
      </c>
      <c r="BF262" s="5">
        <v>0</v>
      </c>
      <c r="BG262" s="8">
        <f t="shared" si="2113"/>
        <v>0</v>
      </c>
      <c r="BH262" s="6">
        <v>0</v>
      </c>
      <c r="BI262" s="5">
        <v>0</v>
      </c>
      <c r="BJ262" s="8">
        <f t="shared" si="2114"/>
        <v>0</v>
      </c>
      <c r="BK262" s="67">
        <v>0.1779</v>
      </c>
      <c r="BL262" s="5">
        <v>7.4210000000000003</v>
      </c>
      <c r="BM262" s="8">
        <f t="shared" si="2115"/>
        <v>41714.446318156268</v>
      </c>
      <c r="BN262" s="67">
        <v>66.644999999999996</v>
      </c>
      <c r="BO262" s="5">
        <v>14903.645</v>
      </c>
      <c r="BP262" s="8">
        <f t="shared" si="2116"/>
        <v>223627.35389001426</v>
      </c>
      <c r="BQ262" s="6">
        <v>0</v>
      </c>
      <c r="BR262" s="5">
        <v>0</v>
      </c>
      <c r="BS262" s="8">
        <f t="shared" si="2117"/>
        <v>0</v>
      </c>
      <c r="BT262" s="6">
        <v>0</v>
      </c>
      <c r="BU262" s="5">
        <v>0</v>
      </c>
      <c r="BV262" s="8">
        <f t="shared" si="2118"/>
        <v>0</v>
      </c>
      <c r="BW262" s="6">
        <v>0</v>
      </c>
      <c r="BX262" s="5">
        <v>0</v>
      </c>
      <c r="BY262" s="8">
        <f t="shared" si="2119"/>
        <v>0</v>
      </c>
      <c r="BZ262" s="6">
        <v>0</v>
      </c>
      <c r="CA262" s="5">
        <v>0</v>
      </c>
      <c r="CB262" s="8">
        <f t="shared" si="2120"/>
        <v>0</v>
      </c>
      <c r="CC262" s="6">
        <v>0</v>
      </c>
      <c r="CD262" s="5">
        <v>0</v>
      </c>
      <c r="CE262" s="8">
        <f t="shared" si="2121"/>
        <v>0</v>
      </c>
      <c r="CF262" s="6">
        <v>0</v>
      </c>
      <c r="CG262" s="5">
        <v>0</v>
      </c>
      <c r="CH262" s="8">
        <f t="shared" si="2122"/>
        <v>0</v>
      </c>
      <c r="CI262" s="6">
        <v>0</v>
      </c>
      <c r="CJ262" s="5">
        <v>0</v>
      </c>
      <c r="CK262" s="8">
        <f t="shared" si="2123"/>
        <v>0</v>
      </c>
      <c r="CL262" s="6">
        <v>0</v>
      </c>
      <c r="CM262" s="5">
        <v>0</v>
      </c>
      <c r="CN262" s="8">
        <f t="shared" si="2124"/>
        <v>0</v>
      </c>
      <c r="CO262" s="6">
        <v>0</v>
      </c>
      <c r="CP262" s="5">
        <v>0</v>
      </c>
      <c r="CQ262" s="8">
        <f t="shared" si="2125"/>
        <v>0</v>
      </c>
      <c r="CR262" s="6">
        <v>0</v>
      </c>
      <c r="CS262" s="5">
        <v>0</v>
      </c>
      <c r="CT262" s="8">
        <f t="shared" si="2126"/>
        <v>0</v>
      </c>
      <c r="CU262" s="6">
        <v>0</v>
      </c>
      <c r="CV262" s="5">
        <v>0</v>
      </c>
      <c r="CW262" s="8">
        <f t="shared" si="2127"/>
        <v>0</v>
      </c>
      <c r="CX262" s="6">
        <v>0</v>
      </c>
      <c r="CY262" s="5">
        <v>0</v>
      </c>
      <c r="CZ262" s="8">
        <f t="shared" si="2128"/>
        <v>0</v>
      </c>
      <c r="DA262" s="6">
        <v>0</v>
      </c>
      <c r="DB262" s="5">
        <v>0</v>
      </c>
      <c r="DC262" s="8">
        <f t="shared" si="2129"/>
        <v>0</v>
      </c>
      <c r="DD262" s="6">
        <v>0</v>
      </c>
      <c r="DE262" s="5">
        <v>0</v>
      </c>
      <c r="DF262" s="8">
        <f t="shared" si="2130"/>
        <v>0</v>
      </c>
      <c r="DG262" s="6">
        <v>0</v>
      </c>
      <c r="DH262" s="5">
        <v>0</v>
      </c>
      <c r="DI262" s="8">
        <f t="shared" si="2131"/>
        <v>0</v>
      </c>
      <c r="DJ262" s="6">
        <v>0</v>
      </c>
      <c r="DK262" s="5">
        <v>0</v>
      </c>
      <c r="DL262" s="8">
        <f t="shared" si="2132"/>
        <v>0</v>
      </c>
      <c r="DM262" s="6">
        <v>0</v>
      </c>
      <c r="DN262" s="5">
        <v>0</v>
      </c>
      <c r="DO262" s="8">
        <f t="shared" si="2133"/>
        <v>0</v>
      </c>
      <c r="DP262" s="6">
        <v>0</v>
      </c>
      <c r="DQ262" s="5">
        <v>0</v>
      </c>
      <c r="DR262" s="8">
        <f t="shared" si="2134"/>
        <v>0</v>
      </c>
      <c r="DS262" s="6">
        <v>0</v>
      </c>
      <c r="DT262" s="5">
        <v>0</v>
      </c>
      <c r="DU262" s="8">
        <f t="shared" si="2135"/>
        <v>0</v>
      </c>
      <c r="DV262" s="6">
        <v>0</v>
      </c>
      <c r="DW262" s="5">
        <v>0</v>
      </c>
      <c r="DX262" s="8">
        <f t="shared" si="2136"/>
        <v>0</v>
      </c>
      <c r="DY262" s="67">
        <v>1.5719799999999999</v>
      </c>
      <c r="DZ262" s="5">
        <v>228.58099999999999</v>
      </c>
      <c r="EA262" s="8">
        <f t="shared" si="2137"/>
        <v>145409.61080929782</v>
      </c>
      <c r="EB262" s="6">
        <v>0</v>
      </c>
      <c r="EC262" s="5">
        <v>0</v>
      </c>
      <c r="ED262" s="8">
        <f t="shared" si="2138"/>
        <v>0</v>
      </c>
      <c r="EE262" s="67">
        <v>0.21299999999999999</v>
      </c>
      <c r="EF262" s="5">
        <v>15.605</v>
      </c>
      <c r="EG262" s="8">
        <f t="shared" si="2139"/>
        <v>73262.910798122059</v>
      </c>
      <c r="EH262" s="6">
        <v>0</v>
      </c>
      <c r="EI262" s="5">
        <v>0</v>
      </c>
      <c r="EJ262" s="8">
        <f t="shared" si="2140"/>
        <v>0</v>
      </c>
      <c r="EK262" s="6">
        <v>0</v>
      </c>
      <c r="EL262" s="5">
        <v>0</v>
      </c>
      <c r="EM262" s="8">
        <f t="shared" si="2141"/>
        <v>0</v>
      </c>
      <c r="EN262" s="6">
        <v>0</v>
      </c>
      <c r="EO262" s="5">
        <v>0</v>
      </c>
      <c r="EP262" s="8">
        <f t="shared" si="2142"/>
        <v>0</v>
      </c>
      <c r="EQ262" s="6">
        <v>0</v>
      </c>
      <c r="ER262" s="5">
        <v>0</v>
      </c>
      <c r="ES262" s="8">
        <f t="shared" si="2143"/>
        <v>0</v>
      </c>
      <c r="ET262" s="6">
        <v>0</v>
      </c>
      <c r="EU262" s="5">
        <v>0</v>
      </c>
      <c r="EV262" s="8">
        <f t="shared" si="2144"/>
        <v>0</v>
      </c>
      <c r="EW262" s="6">
        <v>0</v>
      </c>
      <c r="EX262" s="5">
        <v>0</v>
      </c>
      <c r="EY262" s="8">
        <f t="shared" si="2145"/>
        <v>0</v>
      </c>
      <c r="EZ262" s="67">
        <v>22.888000000000002</v>
      </c>
      <c r="FA262" s="5">
        <v>671.68700000000001</v>
      </c>
      <c r="FB262" s="8">
        <f t="shared" si="2146"/>
        <v>29346.688220901782</v>
      </c>
      <c r="FC262" s="67">
        <v>60.5169</v>
      </c>
      <c r="FD262" s="5">
        <v>1849.4870000000001</v>
      </c>
      <c r="FE262" s="8">
        <f t="shared" si="2147"/>
        <v>30561.496044906467</v>
      </c>
      <c r="FF262" s="6">
        <v>0</v>
      </c>
      <c r="FG262" s="5">
        <v>0</v>
      </c>
      <c r="FH262" s="8">
        <f t="shared" si="2148"/>
        <v>0</v>
      </c>
      <c r="FI262" s="6">
        <v>0</v>
      </c>
      <c r="FJ262" s="5">
        <v>0</v>
      </c>
      <c r="FK262" s="8">
        <f t="shared" si="2149"/>
        <v>0</v>
      </c>
      <c r="FL262" s="6">
        <v>0</v>
      </c>
      <c r="FM262" s="5">
        <v>0</v>
      </c>
      <c r="FN262" s="8">
        <f t="shared" si="2150"/>
        <v>0</v>
      </c>
      <c r="FO262" s="6">
        <v>0</v>
      </c>
      <c r="FP262" s="5">
        <v>0</v>
      </c>
      <c r="FQ262" s="8">
        <f t="shared" si="2151"/>
        <v>0</v>
      </c>
      <c r="FR262" s="6">
        <v>0</v>
      </c>
      <c r="FS262" s="5">
        <v>0</v>
      </c>
      <c r="FT262" s="8">
        <f t="shared" si="2152"/>
        <v>0</v>
      </c>
      <c r="FU262" s="6">
        <v>0</v>
      </c>
      <c r="FV262" s="5">
        <v>0</v>
      </c>
      <c r="FW262" s="8">
        <f t="shared" si="2153"/>
        <v>0</v>
      </c>
      <c r="FX262" s="6">
        <v>0</v>
      </c>
      <c r="FY262" s="5">
        <v>0</v>
      </c>
      <c r="FZ262" s="8">
        <f t="shared" si="2154"/>
        <v>0</v>
      </c>
      <c r="GA262" s="6">
        <v>0</v>
      </c>
      <c r="GB262" s="5">
        <v>0</v>
      </c>
      <c r="GC262" s="8">
        <f t="shared" si="2155"/>
        <v>0</v>
      </c>
      <c r="GD262" s="6">
        <v>0</v>
      </c>
      <c r="GE262" s="5">
        <v>0</v>
      </c>
      <c r="GF262" s="8">
        <f t="shared" si="2156"/>
        <v>0</v>
      </c>
      <c r="GG262" s="6">
        <v>0</v>
      </c>
      <c r="GH262" s="5">
        <v>0</v>
      </c>
      <c r="GI262" s="8">
        <f t="shared" si="2157"/>
        <v>0</v>
      </c>
      <c r="GJ262" s="6">
        <v>0</v>
      </c>
      <c r="GK262" s="5">
        <v>0</v>
      </c>
      <c r="GL262" s="8">
        <f t="shared" si="2158"/>
        <v>0</v>
      </c>
      <c r="GM262" s="67">
        <v>3.12704</v>
      </c>
      <c r="GN262" s="5">
        <v>101.721</v>
      </c>
      <c r="GO262" s="8">
        <f t="shared" si="2159"/>
        <v>32529.484752353666</v>
      </c>
      <c r="GP262" s="6">
        <v>0</v>
      </c>
      <c r="GQ262" s="5">
        <v>0</v>
      </c>
      <c r="GR262" s="8">
        <f t="shared" si="2160"/>
        <v>0</v>
      </c>
      <c r="GS262" s="6">
        <v>0</v>
      </c>
      <c r="GT262" s="5">
        <v>0</v>
      </c>
      <c r="GU262" s="8">
        <f t="shared" si="2161"/>
        <v>0</v>
      </c>
      <c r="GV262" s="6">
        <v>0</v>
      </c>
      <c r="GW262" s="5">
        <v>0</v>
      </c>
      <c r="GX262" s="8">
        <f t="shared" si="2162"/>
        <v>0</v>
      </c>
      <c r="GY262" s="6">
        <v>0</v>
      </c>
      <c r="GZ262" s="5">
        <v>0</v>
      </c>
      <c r="HA262" s="8">
        <f t="shared" si="2163"/>
        <v>0</v>
      </c>
      <c r="HB262" s="6">
        <v>0</v>
      </c>
      <c r="HC262" s="5">
        <v>0</v>
      </c>
      <c r="HD262" s="8">
        <f t="shared" si="2164"/>
        <v>0</v>
      </c>
      <c r="HE262" s="6">
        <v>0</v>
      </c>
      <c r="HF262" s="5">
        <v>0</v>
      </c>
      <c r="HG262" s="8">
        <f t="shared" si="2165"/>
        <v>0</v>
      </c>
      <c r="HH262" s="6">
        <v>0</v>
      </c>
      <c r="HI262" s="5">
        <v>0</v>
      </c>
      <c r="HJ262" s="8">
        <f t="shared" si="2166"/>
        <v>0</v>
      </c>
      <c r="HK262" s="6">
        <v>0</v>
      </c>
      <c r="HL262" s="5">
        <v>0</v>
      </c>
      <c r="HM262" s="8">
        <f t="shared" si="2167"/>
        <v>0</v>
      </c>
      <c r="HN262" s="6">
        <v>0</v>
      </c>
      <c r="HO262" s="5">
        <v>0</v>
      </c>
      <c r="HP262" s="8">
        <f t="shared" si="2168"/>
        <v>0</v>
      </c>
      <c r="HQ262" s="6">
        <v>0</v>
      </c>
      <c r="HR262" s="5">
        <v>0</v>
      </c>
      <c r="HS262" s="8">
        <f t="shared" si="2169"/>
        <v>0</v>
      </c>
      <c r="HT262" s="6">
        <v>0</v>
      </c>
      <c r="HU262" s="5">
        <v>0</v>
      </c>
      <c r="HV262" s="8">
        <f t="shared" si="2170"/>
        <v>0</v>
      </c>
      <c r="HW262" s="6">
        <v>0</v>
      </c>
      <c r="HX262" s="5">
        <v>0</v>
      </c>
      <c r="HY262" s="8">
        <f t="shared" si="2171"/>
        <v>0</v>
      </c>
      <c r="HZ262" s="6">
        <v>0</v>
      </c>
      <c r="IA262" s="5">
        <v>0</v>
      </c>
      <c r="IB262" s="8">
        <f t="shared" si="2172"/>
        <v>0</v>
      </c>
      <c r="IC262" s="6">
        <v>0</v>
      </c>
      <c r="ID262" s="5">
        <v>0</v>
      </c>
      <c r="IE262" s="8">
        <f t="shared" si="2173"/>
        <v>0</v>
      </c>
      <c r="IF262" s="6">
        <v>0</v>
      </c>
      <c r="IG262" s="5">
        <v>0</v>
      </c>
      <c r="IH262" s="8">
        <f t="shared" si="2174"/>
        <v>0</v>
      </c>
      <c r="II262" s="6">
        <v>0</v>
      </c>
      <c r="IJ262" s="5">
        <v>0</v>
      </c>
      <c r="IK262" s="8">
        <f t="shared" si="2175"/>
        <v>0</v>
      </c>
      <c r="IL262" s="6">
        <v>0</v>
      </c>
      <c r="IM262" s="5">
        <v>0</v>
      </c>
      <c r="IN262" s="8">
        <f t="shared" si="2176"/>
        <v>0</v>
      </c>
      <c r="IO262" s="6">
        <v>0</v>
      </c>
      <c r="IP262" s="5">
        <v>0</v>
      </c>
      <c r="IQ262" s="8">
        <f t="shared" si="2177"/>
        <v>0</v>
      </c>
      <c r="IR262" s="6">
        <v>0</v>
      </c>
      <c r="IS262" s="5">
        <v>0</v>
      </c>
      <c r="IT262" s="8">
        <f t="shared" si="2178"/>
        <v>0</v>
      </c>
      <c r="IU262" s="67">
        <v>1.3560000000000001E-2</v>
      </c>
      <c r="IV262" s="5">
        <v>0.91500000000000004</v>
      </c>
      <c r="IW262" s="8">
        <f t="shared" si="2179"/>
        <v>67477.876106194686</v>
      </c>
      <c r="IX262" s="6">
        <v>0</v>
      </c>
      <c r="IY262" s="5">
        <v>0</v>
      </c>
      <c r="IZ262" s="8">
        <f t="shared" si="2180"/>
        <v>0</v>
      </c>
      <c r="JA262" s="6">
        <f t="shared" si="2182"/>
        <v>625.00752</v>
      </c>
      <c r="JB262" s="8">
        <f t="shared" si="2183"/>
        <v>32247.216000000004</v>
      </c>
    </row>
    <row r="263" spans="1:262" ht="15" customHeight="1" x14ac:dyDescent="0.3">
      <c r="A263" s="53">
        <v>2023</v>
      </c>
      <c r="B263" s="8" t="s">
        <v>12</v>
      </c>
      <c r="C263" s="6">
        <v>0</v>
      </c>
      <c r="D263" s="5">
        <v>0</v>
      </c>
      <c r="E263" s="8">
        <f t="shared" si="2184"/>
        <v>0</v>
      </c>
      <c r="F263" s="6">
        <v>0</v>
      </c>
      <c r="G263" s="5">
        <v>0</v>
      </c>
      <c r="H263" s="8">
        <f t="shared" si="2096"/>
        <v>0</v>
      </c>
      <c r="I263" s="6">
        <v>0</v>
      </c>
      <c r="J263" s="5">
        <v>0</v>
      </c>
      <c r="K263" s="8">
        <f t="shared" si="2097"/>
        <v>0</v>
      </c>
      <c r="L263" s="6">
        <v>0</v>
      </c>
      <c r="M263" s="5">
        <v>0</v>
      </c>
      <c r="N263" s="8">
        <f t="shared" si="2098"/>
        <v>0</v>
      </c>
      <c r="O263" s="6">
        <v>0</v>
      </c>
      <c r="P263" s="5">
        <v>0</v>
      </c>
      <c r="Q263" s="8">
        <f t="shared" si="2099"/>
        <v>0</v>
      </c>
      <c r="R263" s="6">
        <v>0</v>
      </c>
      <c r="S263" s="5">
        <v>0</v>
      </c>
      <c r="T263" s="8">
        <f t="shared" si="2100"/>
        <v>0</v>
      </c>
      <c r="U263" s="6">
        <v>0</v>
      </c>
      <c r="V263" s="5">
        <v>0</v>
      </c>
      <c r="W263" s="8">
        <f t="shared" si="2101"/>
        <v>0</v>
      </c>
      <c r="X263" s="6">
        <v>0</v>
      </c>
      <c r="Y263" s="5">
        <v>0</v>
      </c>
      <c r="Z263" s="8">
        <f t="shared" si="2102"/>
        <v>0</v>
      </c>
      <c r="AA263" s="6">
        <v>0</v>
      </c>
      <c r="AB263" s="5">
        <v>0</v>
      </c>
      <c r="AC263" s="8">
        <f t="shared" si="2103"/>
        <v>0</v>
      </c>
      <c r="AD263" s="67">
        <v>936.14612</v>
      </c>
      <c r="AE263" s="5">
        <v>25261.118999999999</v>
      </c>
      <c r="AF263" s="8">
        <f t="shared" si="2104"/>
        <v>26984.162472414027</v>
      </c>
      <c r="AG263" s="6">
        <v>0</v>
      </c>
      <c r="AH263" s="5">
        <v>0</v>
      </c>
      <c r="AI263" s="8">
        <f t="shared" si="2105"/>
        <v>0</v>
      </c>
      <c r="AJ263" s="6">
        <v>0</v>
      </c>
      <c r="AK263" s="5">
        <v>0</v>
      </c>
      <c r="AL263" s="8">
        <f t="shared" si="2106"/>
        <v>0</v>
      </c>
      <c r="AM263" s="6">
        <v>0</v>
      </c>
      <c r="AN263" s="5">
        <v>0</v>
      </c>
      <c r="AO263" s="8">
        <f t="shared" si="2107"/>
        <v>0</v>
      </c>
      <c r="AP263" s="6">
        <v>0</v>
      </c>
      <c r="AQ263" s="5">
        <v>0</v>
      </c>
      <c r="AR263" s="8">
        <f t="shared" si="2108"/>
        <v>0</v>
      </c>
      <c r="AS263" s="6">
        <v>0</v>
      </c>
      <c r="AT263" s="5">
        <v>0</v>
      </c>
      <c r="AU263" s="8">
        <f t="shared" si="2109"/>
        <v>0</v>
      </c>
      <c r="AV263" s="6">
        <v>0</v>
      </c>
      <c r="AW263" s="5">
        <v>0</v>
      </c>
      <c r="AX263" s="8">
        <f t="shared" si="2110"/>
        <v>0</v>
      </c>
      <c r="AY263" s="6">
        <v>0</v>
      </c>
      <c r="AZ263" s="5">
        <v>0</v>
      </c>
      <c r="BA263" s="8">
        <f t="shared" si="2111"/>
        <v>0</v>
      </c>
      <c r="BB263" s="6">
        <v>0</v>
      </c>
      <c r="BC263" s="5">
        <v>0</v>
      </c>
      <c r="BD263" s="8">
        <f t="shared" si="2112"/>
        <v>0</v>
      </c>
      <c r="BE263" s="6">
        <v>0</v>
      </c>
      <c r="BF263" s="5">
        <v>0</v>
      </c>
      <c r="BG263" s="8">
        <f t="shared" si="2113"/>
        <v>0</v>
      </c>
      <c r="BH263" s="6">
        <v>0</v>
      </c>
      <c r="BI263" s="5">
        <v>0</v>
      </c>
      <c r="BJ263" s="8">
        <f t="shared" si="2114"/>
        <v>0</v>
      </c>
      <c r="BK263" s="67">
        <v>0.26083999999999996</v>
      </c>
      <c r="BL263" s="5">
        <v>10.241</v>
      </c>
      <c r="BM263" s="8">
        <f t="shared" si="2115"/>
        <v>39261.61631651588</v>
      </c>
      <c r="BN263" s="67">
        <v>38.24</v>
      </c>
      <c r="BO263" s="5">
        <v>1183.26</v>
      </c>
      <c r="BP263" s="8">
        <f t="shared" si="2116"/>
        <v>30942.991631799159</v>
      </c>
      <c r="BQ263" s="6">
        <v>0</v>
      </c>
      <c r="BR263" s="5">
        <v>0</v>
      </c>
      <c r="BS263" s="8">
        <f t="shared" si="2117"/>
        <v>0</v>
      </c>
      <c r="BT263" s="6">
        <v>0</v>
      </c>
      <c r="BU263" s="5">
        <v>0</v>
      </c>
      <c r="BV263" s="8">
        <f t="shared" si="2118"/>
        <v>0</v>
      </c>
      <c r="BW263" s="6">
        <v>0</v>
      </c>
      <c r="BX263" s="5">
        <v>0</v>
      </c>
      <c r="BY263" s="8">
        <f t="shared" si="2119"/>
        <v>0</v>
      </c>
      <c r="BZ263" s="6">
        <v>0</v>
      </c>
      <c r="CA263" s="5">
        <v>0</v>
      </c>
      <c r="CB263" s="8">
        <f t="shared" si="2120"/>
        <v>0</v>
      </c>
      <c r="CC263" s="6">
        <v>0</v>
      </c>
      <c r="CD263" s="5">
        <v>0</v>
      </c>
      <c r="CE263" s="8">
        <f t="shared" si="2121"/>
        <v>0</v>
      </c>
      <c r="CF263" s="6">
        <v>0</v>
      </c>
      <c r="CG263" s="5">
        <v>0</v>
      </c>
      <c r="CH263" s="8">
        <f t="shared" si="2122"/>
        <v>0</v>
      </c>
      <c r="CI263" s="6">
        <v>0</v>
      </c>
      <c r="CJ263" s="5">
        <v>0</v>
      </c>
      <c r="CK263" s="8">
        <f t="shared" si="2123"/>
        <v>0</v>
      </c>
      <c r="CL263" s="6">
        <v>0</v>
      </c>
      <c r="CM263" s="5">
        <v>0</v>
      </c>
      <c r="CN263" s="8">
        <f t="shared" si="2124"/>
        <v>0</v>
      </c>
      <c r="CO263" s="6">
        <v>0</v>
      </c>
      <c r="CP263" s="5">
        <v>0</v>
      </c>
      <c r="CQ263" s="8">
        <f t="shared" si="2125"/>
        <v>0</v>
      </c>
      <c r="CR263" s="6">
        <v>0</v>
      </c>
      <c r="CS263" s="5">
        <v>0</v>
      </c>
      <c r="CT263" s="8">
        <f t="shared" si="2126"/>
        <v>0</v>
      </c>
      <c r="CU263" s="6">
        <v>0</v>
      </c>
      <c r="CV263" s="5">
        <v>0</v>
      </c>
      <c r="CW263" s="8">
        <f t="shared" si="2127"/>
        <v>0</v>
      </c>
      <c r="CX263" s="6">
        <v>0</v>
      </c>
      <c r="CY263" s="5">
        <v>0</v>
      </c>
      <c r="CZ263" s="8">
        <f t="shared" si="2128"/>
        <v>0</v>
      </c>
      <c r="DA263" s="6">
        <v>0</v>
      </c>
      <c r="DB263" s="5">
        <v>0</v>
      </c>
      <c r="DC263" s="8">
        <f t="shared" si="2129"/>
        <v>0</v>
      </c>
      <c r="DD263" s="6">
        <v>0</v>
      </c>
      <c r="DE263" s="5">
        <v>0</v>
      </c>
      <c r="DF263" s="8">
        <f t="shared" si="2130"/>
        <v>0</v>
      </c>
      <c r="DG263" s="6">
        <v>0</v>
      </c>
      <c r="DH263" s="5">
        <v>0</v>
      </c>
      <c r="DI263" s="8">
        <f t="shared" si="2131"/>
        <v>0</v>
      </c>
      <c r="DJ263" s="6">
        <v>0</v>
      </c>
      <c r="DK263" s="5">
        <v>0</v>
      </c>
      <c r="DL263" s="8">
        <f t="shared" si="2132"/>
        <v>0</v>
      </c>
      <c r="DM263" s="6">
        <v>0</v>
      </c>
      <c r="DN263" s="5">
        <v>0</v>
      </c>
      <c r="DO263" s="8">
        <f t="shared" si="2133"/>
        <v>0</v>
      </c>
      <c r="DP263" s="6">
        <v>0</v>
      </c>
      <c r="DQ263" s="5">
        <v>0</v>
      </c>
      <c r="DR263" s="8">
        <f t="shared" si="2134"/>
        <v>0</v>
      </c>
      <c r="DS263" s="67">
        <v>2E-3</v>
      </c>
      <c r="DT263" s="5">
        <v>7.1999999999999995E-2</v>
      </c>
      <c r="DU263" s="8">
        <f t="shared" si="2135"/>
        <v>36000</v>
      </c>
      <c r="DV263" s="6">
        <v>0</v>
      </c>
      <c r="DW263" s="5">
        <v>0</v>
      </c>
      <c r="DX263" s="8">
        <f t="shared" si="2136"/>
        <v>0</v>
      </c>
      <c r="DY263" s="67">
        <v>5.4458400000000005</v>
      </c>
      <c r="DZ263" s="5">
        <v>163.441</v>
      </c>
      <c r="EA263" s="8">
        <f t="shared" si="2137"/>
        <v>30012.082617190365</v>
      </c>
      <c r="EB263" s="6">
        <v>0</v>
      </c>
      <c r="EC263" s="5">
        <v>0</v>
      </c>
      <c r="ED263" s="8">
        <f t="shared" si="2138"/>
        <v>0</v>
      </c>
      <c r="EE263" s="67">
        <v>2.3210000000000002</v>
      </c>
      <c r="EF263" s="5">
        <v>77.671999999999997</v>
      </c>
      <c r="EG263" s="8">
        <f t="shared" si="2139"/>
        <v>33464.885825075391</v>
      </c>
      <c r="EH263" s="6">
        <v>0</v>
      </c>
      <c r="EI263" s="5">
        <v>0</v>
      </c>
      <c r="EJ263" s="8">
        <f t="shared" si="2140"/>
        <v>0</v>
      </c>
      <c r="EK263" s="6">
        <v>0</v>
      </c>
      <c r="EL263" s="5">
        <v>0</v>
      </c>
      <c r="EM263" s="8">
        <f t="shared" si="2141"/>
        <v>0</v>
      </c>
      <c r="EN263" s="6">
        <v>0</v>
      </c>
      <c r="EO263" s="5">
        <v>0</v>
      </c>
      <c r="EP263" s="8">
        <f t="shared" si="2142"/>
        <v>0</v>
      </c>
      <c r="EQ263" s="6">
        <v>0</v>
      </c>
      <c r="ER263" s="5">
        <v>0</v>
      </c>
      <c r="ES263" s="8">
        <f t="shared" si="2143"/>
        <v>0</v>
      </c>
      <c r="ET263" s="6">
        <v>0</v>
      </c>
      <c r="EU263" s="5">
        <v>0</v>
      </c>
      <c r="EV263" s="8">
        <f t="shared" si="2144"/>
        <v>0</v>
      </c>
      <c r="EW263" s="6">
        <v>0</v>
      </c>
      <c r="EX263" s="5">
        <v>0</v>
      </c>
      <c r="EY263" s="8">
        <f t="shared" si="2145"/>
        <v>0</v>
      </c>
      <c r="EZ263" s="67">
        <v>65.043999999999997</v>
      </c>
      <c r="FA263" s="5">
        <v>1712.241</v>
      </c>
      <c r="FB263" s="8">
        <f t="shared" si="2146"/>
        <v>26324.349670991945</v>
      </c>
      <c r="FC263" s="67">
        <v>8.1707000000000001</v>
      </c>
      <c r="FD263" s="5">
        <v>269.98200000000003</v>
      </c>
      <c r="FE263" s="8">
        <f t="shared" si="2147"/>
        <v>33042.701359736624</v>
      </c>
      <c r="FF263" s="6">
        <v>0</v>
      </c>
      <c r="FG263" s="5">
        <v>0</v>
      </c>
      <c r="FH263" s="8">
        <f t="shared" si="2148"/>
        <v>0</v>
      </c>
      <c r="FI263" s="67">
        <v>0.60521999999999998</v>
      </c>
      <c r="FJ263" s="5">
        <v>42.223999999999997</v>
      </c>
      <c r="FK263" s="8">
        <f t="shared" si="2149"/>
        <v>69766.365949572049</v>
      </c>
      <c r="FL263" s="6">
        <v>0</v>
      </c>
      <c r="FM263" s="5">
        <v>0</v>
      </c>
      <c r="FN263" s="8">
        <f t="shared" si="2150"/>
        <v>0</v>
      </c>
      <c r="FO263" s="6">
        <v>0</v>
      </c>
      <c r="FP263" s="5">
        <v>0</v>
      </c>
      <c r="FQ263" s="8">
        <f t="shared" si="2151"/>
        <v>0</v>
      </c>
      <c r="FR263" s="6">
        <v>0</v>
      </c>
      <c r="FS263" s="5">
        <v>0</v>
      </c>
      <c r="FT263" s="8">
        <f t="shared" si="2152"/>
        <v>0</v>
      </c>
      <c r="FU263" s="6">
        <v>0</v>
      </c>
      <c r="FV263" s="5">
        <v>0</v>
      </c>
      <c r="FW263" s="8">
        <f t="shared" si="2153"/>
        <v>0</v>
      </c>
      <c r="FX263" s="6">
        <v>0</v>
      </c>
      <c r="FY263" s="5">
        <v>0</v>
      </c>
      <c r="FZ263" s="8">
        <f t="shared" si="2154"/>
        <v>0</v>
      </c>
      <c r="GA263" s="6">
        <v>0</v>
      </c>
      <c r="GB263" s="5">
        <v>0</v>
      </c>
      <c r="GC263" s="8">
        <f t="shared" si="2155"/>
        <v>0</v>
      </c>
      <c r="GD263" s="6">
        <v>0</v>
      </c>
      <c r="GE263" s="5">
        <v>0</v>
      </c>
      <c r="GF263" s="8">
        <f t="shared" si="2156"/>
        <v>0</v>
      </c>
      <c r="GG263" s="6">
        <v>0</v>
      </c>
      <c r="GH263" s="5">
        <v>0</v>
      </c>
      <c r="GI263" s="8">
        <f t="shared" si="2157"/>
        <v>0</v>
      </c>
      <c r="GJ263" s="6">
        <v>0</v>
      </c>
      <c r="GK263" s="5">
        <v>0</v>
      </c>
      <c r="GL263" s="8">
        <f t="shared" si="2158"/>
        <v>0</v>
      </c>
      <c r="GM263" s="67">
        <v>5.9752399999999994</v>
      </c>
      <c r="GN263" s="5">
        <v>183.57</v>
      </c>
      <c r="GO263" s="8">
        <f t="shared" si="2159"/>
        <v>30721.778539439423</v>
      </c>
      <c r="GP263" s="6">
        <v>0</v>
      </c>
      <c r="GQ263" s="5">
        <v>0</v>
      </c>
      <c r="GR263" s="8">
        <f t="shared" si="2160"/>
        <v>0</v>
      </c>
      <c r="GS263" s="6">
        <v>0</v>
      </c>
      <c r="GT263" s="5">
        <v>0</v>
      </c>
      <c r="GU263" s="8">
        <f t="shared" si="2161"/>
        <v>0</v>
      </c>
      <c r="GV263" s="6">
        <v>0</v>
      </c>
      <c r="GW263" s="5">
        <v>0</v>
      </c>
      <c r="GX263" s="8">
        <f t="shared" si="2162"/>
        <v>0</v>
      </c>
      <c r="GY263" s="6">
        <v>0</v>
      </c>
      <c r="GZ263" s="5">
        <v>0</v>
      </c>
      <c r="HA263" s="8">
        <f t="shared" si="2163"/>
        <v>0</v>
      </c>
      <c r="HB263" s="6">
        <v>0</v>
      </c>
      <c r="HC263" s="5">
        <v>0</v>
      </c>
      <c r="HD263" s="8">
        <f t="shared" si="2164"/>
        <v>0</v>
      </c>
      <c r="HE263" s="6">
        <v>0</v>
      </c>
      <c r="HF263" s="5">
        <v>0</v>
      </c>
      <c r="HG263" s="8">
        <f t="shared" si="2165"/>
        <v>0</v>
      </c>
      <c r="HH263" s="6">
        <v>0</v>
      </c>
      <c r="HI263" s="5">
        <v>0</v>
      </c>
      <c r="HJ263" s="8">
        <f t="shared" si="2166"/>
        <v>0</v>
      </c>
      <c r="HK263" s="6">
        <v>0</v>
      </c>
      <c r="HL263" s="5">
        <v>0</v>
      </c>
      <c r="HM263" s="8">
        <f t="shared" si="2167"/>
        <v>0</v>
      </c>
      <c r="HN263" s="6">
        <v>0</v>
      </c>
      <c r="HO263" s="5">
        <v>0</v>
      </c>
      <c r="HP263" s="8">
        <f t="shared" si="2168"/>
        <v>0</v>
      </c>
      <c r="HQ263" s="6">
        <v>0</v>
      </c>
      <c r="HR263" s="5">
        <v>0</v>
      </c>
      <c r="HS263" s="8">
        <f t="shared" si="2169"/>
        <v>0</v>
      </c>
      <c r="HT263" s="6">
        <v>0</v>
      </c>
      <c r="HU263" s="5">
        <v>0</v>
      </c>
      <c r="HV263" s="8">
        <f t="shared" si="2170"/>
        <v>0</v>
      </c>
      <c r="HW263" s="6">
        <v>0</v>
      </c>
      <c r="HX263" s="5">
        <v>0</v>
      </c>
      <c r="HY263" s="8">
        <f t="shared" si="2171"/>
        <v>0</v>
      </c>
      <c r="HZ263" s="6">
        <v>0</v>
      </c>
      <c r="IA263" s="5">
        <v>0</v>
      </c>
      <c r="IB263" s="8">
        <f t="shared" si="2172"/>
        <v>0</v>
      </c>
      <c r="IC263" s="6">
        <v>0</v>
      </c>
      <c r="ID263" s="5">
        <v>0</v>
      </c>
      <c r="IE263" s="8">
        <f t="shared" si="2173"/>
        <v>0</v>
      </c>
      <c r="IF263" s="6">
        <v>0</v>
      </c>
      <c r="IG263" s="5">
        <v>0</v>
      </c>
      <c r="IH263" s="8">
        <f t="shared" si="2174"/>
        <v>0</v>
      </c>
      <c r="II263" s="6">
        <v>0</v>
      </c>
      <c r="IJ263" s="5">
        <v>0</v>
      </c>
      <c r="IK263" s="8">
        <f t="shared" si="2175"/>
        <v>0</v>
      </c>
      <c r="IL263" s="6">
        <v>0</v>
      </c>
      <c r="IM263" s="5">
        <v>0</v>
      </c>
      <c r="IN263" s="8">
        <f t="shared" si="2176"/>
        <v>0</v>
      </c>
      <c r="IO263" s="6">
        <v>0</v>
      </c>
      <c r="IP263" s="5">
        <v>0</v>
      </c>
      <c r="IQ263" s="8">
        <f t="shared" si="2177"/>
        <v>0</v>
      </c>
      <c r="IR263" s="6">
        <v>0</v>
      </c>
      <c r="IS263" s="5">
        <v>0</v>
      </c>
      <c r="IT263" s="8">
        <f t="shared" si="2178"/>
        <v>0</v>
      </c>
      <c r="IU263" s="67">
        <v>8.8139999999999996E-2</v>
      </c>
      <c r="IV263" s="5">
        <v>7.391</v>
      </c>
      <c r="IW263" s="8">
        <f t="shared" si="2179"/>
        <v>83855.230315407316</v>
      </c>
      <c r="IX263" s="67">
        <v>34.503209999999996</v>
      </c>
      <c r="IY263" s="5">
        <v>1098.9000000000001</v>
      </c>
      <c r="IZ263" s="8">
        <f t="shared" si="2180"/>
        <v>31849.210551713892</v>
      </c>
      <c r="JA263" s="6">
        <f t="shared" si="2182"/>
        <v>1096.80231</v>
      </c>
      <c r="JB263" s="8">
        <f t="shared" si="2183"/>
        <v>30010.112999999994</v>
      </c>
    </row>
    <row r="264" spans="1:262" ht="15" customHeight="1" x14ac:dyDescent="0.3">
      <c r="A264" s="53">
        <v>2023</v>
      </c>
      <c r="B264" s="54" t="s">
        <v>13</v>
      </c>
      <c r="C264" s="6">
        <v>0</v>
      </c>
      <c r="D264" s="5">
        <v>0</v>
      </c>
      <c r="E264" s="8">
        <f t="shared" si="2184"/>
        <v>0</v>
      </c>
      <c r="F264" s="6">
        <v>0</v>
      </c>
      <c r="G264" s="5">
        <v>0</v>
      </c>
      <c r="H264" s="8">
        <f t="shared" si="2096"/>
        <v>0</v>
      </c>
      <c r="I264" s="6">
        <v>0</v>
      </c>
      <c r="J264" s="5">
        <v>0</v>
      </c>
      <c r="K264" s="8">
        <f t="shared" si="2097"/>
        <v>0</v>
      </c>
      <c r="L264" s="6">
        <v>0</v>
      </c>
      <c r="M264" s="5">
        <v>0</v>
      </c>
      <c r="N264" s="8">
        <f t="shared" si="2098"/>
        <v>0</v>
      </c>
      <c r="O264" s="6">
        <v>0</v>
      </c>
      <c r="P264" s="5">
        <v>0</v>
      </c>
      <c r="Q264" s="8">
        <f t="shared" si="2099"/>
        <v>0</v>
      </c>
      <c r="R264" s="6">
        <v>0</v>
      </c>
      <c r="S264" s="5">
        <v>0</v>
      </c>
      <c r="T264" s="8">
        <f t="shared" si="2100"/>
        <v>0</v>
      </c>
      <c r="U264" s="6">
        <v>0</v>
      </c>
      <c r="V264" s="5">
        <v>0</v>
      </c>
      <c r="W264" s="8">
        <f t="shared" si="2101"/>
        <v>0</v>
      </c>
      <c r="X264" s="6">
        <v>0</v>
      </c>
      <c r="Y264" s="5">
        <v>0</v>
      </c>
      <c r="Z264" s="8">
        <f t="shared" si="2102"/>
        <v>0</v>
      </c>
      <c r="AA264" s="6">
        <v>0</v>
      </c>
      <c r="AB264" s="5">
        <v>0</v>
      </c>
      <c r="AC264" s="8">
        <f t="shared" si="2103"/>
        <v>0</v>
      </c>
      <c r="AD264" s="67">
        <v>631.10073999999997</v>
      </c>
      <c r="AE264" s="5">
        <v>17499.936000000002</v>
      </c>
      <c r="AF264" s="8">
        <f t="shared" si="2104"/>
        <v>27729.227508115429</v>
      </c>
      <c r="AG264" s="6">
        <v>0</v>
      </c>
      <c r="AH264" s="5">
        <v>0</v>
      </c>
      <c r="AI264" s="8">
        <f t="shared" si="2105"/>
        <v>0</v>
      </c>
      <c r="AJ264" s="6">
        <v>0</v>
      </c>
      <c r="AK264" s="5">
        <v>0</v>
      </c>
      <c r="AL264" s="8">
        <f t="shared" si="2106"/>
        <v>0</v>
      </c>
      <c r="AM264" s="6">
        <v>0</v>
      </c>
      <c r="AN264" s="5">
        <v>0</v>
      </c>
      <c r="AO264" s="8">
        <f t="shared" si="2107"/>
        <v>0</v>
      </c>
      <c r="AP264" s="6">
        <v>0</v>
      </c>
      <c r="AQ264" s="5">
        <v>0</v>
      </c>
      <c r="AR264" s="8">
        <f t="shared" si="2108"/>
        <v>0</v>
      </c>
      <c r="AS264" s="6">
        <v>0</v>
      </c>
      <c r="AT264" s="5">
        <v>0</v>
      </c>
      <c r="AU264" s="8">
        <f t="shared" si="2109"/>
        <v>0</v>
      </c>
      <c r="AV264" s="6">
        <v>0</v>
      </c>
      <c r="AW264" s="5">
        <v>0</v>
      </c>
      <c r="AX264" s="8">
        <f t="shared" si="2110"/>
        <v>0</v>
      </c>
      <c r="AY264" s="6">
        <v>0</v>
      </c>
      <c r="AZ264" s="5">
        <v>0</v>
      </c>
      <c r="BA264" s="8">
        <f t="shared" si="2111"/>
        <v>0</v>
      </c>
      <c r="BB264" s="6">
        <v>0</v>
      </c>
      <c r="BC264" s="5">
        <v>0</v>
      </c>
      <c r="BD264" s="8">
        <f t="shared" si="2112"/>
        <v>0</v>
      </c>
      <c r="BE264" s="6">
        <v>0</v>
      </c>
      <c r="BF264" s="5">
        <v>0</v>
      </c>
      <c r="BG264" s="8">
        <f t="shared" si="2113"/>
        <v>0</v>
      </c>
      <c r="BH264" s="6">
        <v>0</v>
      </c>
      <c r="BI264" s="5">
        <v>0</v>
      </c>
      <c r="BJ264" s="8">
        <f t="shared" si="2114"/>
        <v>0</v>
      </c>
      <c r="BK264" s="67">
        <v>0.36675999999999997</v>
      </c>
      <c r="BL264" s="5">
        <v>13.944000000000001</v>
      </c>
      <c r="BM264" s="8">
        <f t="shared" si="2115"/>
        <v>38019.41324026612</v>
      </c>
      <c r="BN264" s="6">
        <v>0</v>
      </c>
      <c r="BO264" s="5">
        <v>0</v>
      </c>
      <c r="BP264" s="8">
        <f t="shared" si="2116"/>
        <v>0</v>
      </c>
      <c r="BQ264" s="6">
        <v>0</v>
      </c>
      <c r="BR264" s="5">
        <v>0</v>
      </c>
      <c r="BS264" s="8">
        <f t="shared" si="2117"/>
        <v>0</v>
      </c>
      <c r="BT264" s="6">
        <v>0</v>
      </c>
      <c r="BU264" s="5">
        <v>0</v>
      </c>
      <c r="BV264" s="8">
        <f t="shared" si="2118"/>
        <v>0</v>
      </c>
      <c r="BW264" s="6">
        <v>0</v>
      </c>
      <c r="BX264" s="5">
        <v>0</v>
      </c>
      <c r="BY264" s="8">
        <f t="shared" si="2119"/>
        <v>0</v>
      </c>
      <c r="BZ264" s="6">
        <v>0</v>
      </c>
      <c r="CA264" s="5">
        <v>0</v>
      </c>
      <c r="CB264" s="8">
        <f t="shared" si="2120"/>
        <v>0</v>
      </c>
      <c r="CC264" s="6">
        <v>0</v>
      </c>
      <c r="CD264" s="5">
        <v>0</v>
      </c>
      <c r="CE264" s="8">
        <f t="shared" si="2121"/>
        <v>0</v>
      </c>
      <c r="CF264" s="6">
        <v>0</v>
      </c>
      <c r="CG264" s="5">
        <v>0</v>
      </c>
      <c r="CH264" s="8">
        <f t="shared" si="2122"/>
        <v>0</v>
      </c>
      <c r="CI264" s="6">
        <v>0</v>
      </c>
      <c r="CJ264" s="5">
        <v>0</v>
      </c>
      <c r="CK264" s="8">
        <f t="shared" si="2123"/>
        <v>0</v>
      </c>
      <c r="CL264" s="6">
        <v>0</v>
      </c>
      <c r="CM264" s="5">
        <v>0</v>
      </c>
      <c r="CN264" s="8">
        <f t="shared" si="2124"/>
        <v>0</v>
      </c>
      <c r="CO264" s="6">
        <v>0</v>
      </c>
      <c r="CP264" s="5">
        <v>0</v>
      </c>
      <c r="CQ264" s="8">
        <f t="shared" si="2125"/>
        <v>0</v>
      </c>
      <c r="CR264" s="6">
        <v>0</v>
      </c>
      <c r="CS264" s="5">
        <v>0</v>
      </c>
      <c r="CT264" s="8">
        <f t="shared" si="2126"/>
        <v>0</v>
      </c>
      <c r="CU264" s="6">
        <v>0</v>
      </c>
      <c r="CV264" s="5">
        <v>0</v>
      </c>
      <c r="CW264" s="8">
        <f t="shared" si="2127"/>
        <v>0</v>
      </c>
      <c r="CX264" s="6">
        <v>0</v>
      </c>
      <c r="CY264" s="5">
        <v>0</v>
      </c>
      <c r="CZ264" s="8">
        <f t="shared" si="2128"/>
        <v>0</v>
      </c>
      <c r="DA264" s="6">
        <v>0</v>
      </c>
      <c r="DB264" s="5">
        <v>0</v>
      </c>
      <c r="DC264" s="8">
        <f t="shared" si="2129"/>
        <v>0</v>
      </c>
      <c r="DD264" s="6">
        <v>0</v>
      </c>
      <c r="DE264" s="5">
        <v>0</v>
      </c>
      <c r="DF264" s="8">
        <f t="shared" si="2130"/>
        <v>0</v>
      </c>
      <c r="DG264" s="6">
        <v>0</v>
      </c>
      <c r="DH264" s="5">
        <v>0</v>
      </c>
      <c r="DI264" s="8">
        <f t="shared" si="2131"/>
        <v>0</v>
      </c>
      <c r="DJ264" s="6">
        <v>0</v>
      </c>
      <c r="DK264" s="5">
        <v>0</v>
      </c>
      <c r="DL264" s="8">
        <f t="shared" si="2132"/>
        <v>0</v>
      </c>
      <c r="DM264" s="6">
        <v>0</v>
      </c>
      <c r="DN264" s="5">
        <v>0</v>
      </c>
      <c r="DO264" s="8">
        <f t="shared" si="2133"/>
        <v>0</v>
      </c>
      <c r="DP264" s="6">
        <v>0</v>
      </c>
      <c r="DQ264" s="5">
        <v>0</v>
      </c>
      <c r="DR264" s="8">
        <f t="shared" si="2134"/>
        <v>0</v>
      </c>
      <c r="DS264" s="6">
        <v>0</v>
      </c>
      <c r="DT264" s="5">
        <v>0</v>
      </c>
      <c r="DU264" s="8">
        <f t="shared" si="2135"/>
        <v>0</v>
      </c>
      <c r="DV264" s="6">
        <v>0</v>
      </c>
      <c r="DW264" s="5">
        <v>0</v>
      </c>
      <c r="DX264" s="8">
        <f t="shared" si="2136"/>
        <v>0</v>
      </c>
      <c r="DY264" s="67">
        <v>11.44266</v>
      </c>
      <c r="DZ264" s="5">
        <v>28.331</v>
      </c>
      <c r="EA264" s="8">
        <f t="shared" si="2137"/>
        <v>2475.9103215511077</v>
      </c>
      <c r="EB264" s="6">
        <v>0</v>
      </c>
      <c r="EC264" s="5">
        <v>0</v>
      </c>
      <c r="ED264" s="8">
        <f t="shared" si="2138"/>
        <v>0</v>
      </c>
      <c r="EE264" s="67">
        <v>2.96</v>
      </c>
      <c r="EF264" s="5">
        <v>94.097999999999999</v>
      </c>
      <c r="EG264" s="8">
        <f t="shared" si="2139"/>
        <v>31789.864864864863</v>
      </c>
      <c r="EH264" s="6">
        <v>0</v>
      </c>
      <c r="EI264" s="5">
        <v>0</v>
      </c>
      <c r="EJ264" s="8">
        <f t="shared" si="2140"/>
        <v>0</v>
      </c>
      <c r="EK264" s="6">
        <v>0</v>
      </c>
      <c r="EL264" s="5">
        <v>0</v>
      </c>
      <c r="EM264" s="8">
        <f t="shared" si="2141"/>
        <v>0</v>
      </c>
      <c r="EN264" s="6">
        <v>0</v>
      </c>
      <c r="EO264" s="5">
        <v>0</v>
      </c>
      <c r="EP264" s="8">
        <f t="shared" si="2142"/>
        <v>0</v>
      </c>
      <c r="EQ264" s="6">
        <v>0</v>
      </c>
      <c r="ER264" s="5">
        <v>0</v>
      </c>
      <c r="ES264" s="8">
        <f t="shared" si="2143"/>
        <v>0</v>
      </c>
      <c r="ET264" s="6">
        <v>0</v>
      </c>
      <c r="EU264" s="5">
        <v>0</v>
      </c>
      <c r="EV264" s="8">
        <f t="shared" si="2144"/>
        <v>0</v>
      </c>
      <c r="EW264" s="6">
        <v>0</v>
      </c>
      <c r="EX264" s="5">
        <v>0</v>
      </c>
      <c r="EY264" s="8">
        <f t="shared" si="2145"/>
        <v>0</v>
      </c>
      <c r="EZ264" s="67">
        <v>80.66</v>
      </c>
      <c r="FA264" s="5">
        <v>2131.6439999999998</v>
      </c>
      <c r="FB264" s="8">
        <f t="shared" si="2146"/>
        <v>26427.522935779816</v>
      </c>
      <c r="FC264" s="67">
        <v>36.820620000000005</v>
      </c>
      <c r="FD264" s="5">
        <v>1054.0540000000001</v>
      </c>
      <c r="FE264" s="8">
        <f t="shared" si="2147"/>
        <v>28626.731434723257</v>
      </c>
      <c r="FF264" s="6">
        <v>0</v>
      </c>
      <c r="FG264" s="5">
        <v>0</v>
      </c>
      <c r="FH264" s="8">
        <f t="shared" si="2148"/>
        <v>0</v>
      </c>
      <c r="FI264" s="6">
        <v>0</v>
      </c>
      <c r="FJ264" s="5">
        <v>0</v>
      </c>
      <c r="FK264" s="8">
        <f t="shared" si="2149"/>
        <v>0</v>
      </c>
      <c r="FL264" s="6">
        <v>0</v>
      </c>
      <c r="FM264" s="5">
        <v>0</v>
      </c>
      <c r="FN264" s="8">
        <f t="shared" si="2150"/>
        <v>0</v>
      </c>
      <c r="FO264" s="6">
        <v>0</v>
      </c>
      <c r="FP264" s="5">
        <v>0</v>
      </c>
      <c r="FQ264" s="8">
        <f t="shared" si="2151"/>
        <v>0</v>
      </c>
      <c r="FR264" s="6">
        <v>0</v>
      </c>
      <c r="FS264" s="5">
        <v>0</v>
      </c>
      <c r="FT264" s="8">
        <f t="shared" si="2152"/>
        <v>0</v>
      </c>
      <c r="FU264" s="6">
        <v>0</v>
      </c>
      <c r="FV264" s="5">
        <v>0</v>
      </c>
      <c r="FW264" s="8">
        <f t="shared" si="2153"/>
        <v>0</v>
      </c>
      <c r="FX264" s="6">
        <v>0</v>
      </c>
      <c r="FY264" s="5">
        <v>0</v>
      </c>
      <c r="FZ264" s="8">
        <f t="shared" si="2154"/>
        <v>0</v>
      </c>
      <c r="GA264" s="6">
        <v>0</v>
      </c>
      <c r="GB264" s="5">
        <v>0</v>
      </c>
      <c r="GC264" s="8">
        <f t="shared" si="2155"/>
        <v>0</v>
      </c>
      <c r="GD264" s="6">
        <v>0</v>
      </c>
      <c r="GE264" s="5">
        <v>0</v>
      </c>
      <c r="GF264" s="8">
        <f t="shared" si="2156"/>
        <v>0</v>
      </c>
      <c r="GG264" s="6">
        <v>0</v>
      </c>
      <c r="GH264" s="5">
        <v>0</v>
      </c>
      <c r="GI264" s="8">
        <f t="shared" si="2157"/>
        <v>0</v>
      </c>
      <c r="GJ264" s="6">
        <v>0</v>
      </c>
      <c r="GK264" s="5">
        <v>0</v>
      </c>
      <c r="GL264" s="8">
        <f t="shared" si="2158"/>
        <v>0</v>
      </c>
      <c r="GM264" s="67">
        <v>0.9</v>
      </c>
      <c r="GN264" s="5">
        <v>30.09</v>
      </c>
      <c r="GO264" s="8">
        <f t="shared" si="2159"/>
        <v>33433.333333333328</v>
      </c>
      <c r="GP264" s="6">
        <v>0</v>
      </c>
      <c r="GQ264" s="5">
        <v>0</v>
      </c>
      <c r="GR264" s="8">
        <f t="shared" si="2160"/>
        <v>0</v>
      </c>
      <c r="GS264" s="6">
        <v>0</v>
      </c>
      <c r="GT264" s="5">
        <v>0</v>
      </c>
      <c r="GU264" s="8">
        <f t="shared" si="2161"/>
        <v>0</v>
      </c>
      <c r="GV264" s="6">
        <v>0</v>
      </c>
      <c r="GW264" s="5">
        <v>0</v>
      </c>
      <c r="GX264" s="8">
        <f t="shared" si="2162"/>
        <v>0</v>
      </c>
      <c r="GY264" s="6">
        <v>0</v>
      </c>
      <c r="GZ264" s="5">
        <v>0</v>
      </c>
      <c r="HA264" s="8">
        <f t="shared" si="2163"/>
        <v>0</v>
      </c>
      <c r="HB264" s="6">
        <v>0</v>
      </c>
      <c r="HC264" s="5">
        <v>0</v>
      </c>
      <c r="HD264" s="8">
        <f t="shared" si="2164"/>
        <v>0</v>
      </c>
      <c r="HE264" s="6">
        <v>0</v>
      </c>
      <c r="HF264" s="5">
        <v>0</v>
      </c>
      <c r="HG264" s="8">
        <f t="shared" si="2165"/>
        <v>0</v>
      </c>
      <c r="HH264" s="6">
        <v>0</v>
      </c>
      <c r="HI264" s="5">
        <v>0</v>
      </c>
      <c r="HJ264" s="8">
        <f t="shared" si="2166"/>
        <v>0</v>
      </c>
      <c r="HK264" s="6">
        <v>0</v>
      </c>
      <c r="HL264" s="5">
        <v>0</v>
      </c>
      <c r="HM264" s="8">
        <f t="shared" si="2167"/>
        <v>0</v>
      </c>
      <c r="HN264" s="6">
        <v>0</v>
      </c>
      <c r="HO264" s="5">
        <v>0</v>
      </c>
      <c r="HP264" s="8">
        <f t="shared" si="2168"/>
        <v>0</v>
      </c>
      <c r="HQ264" s="6">
        <v>0</v>
      </c>
      <c r="HR264" s="5">
        <v>0</v>
      </c>
      <c r="HS264" s="8">
        <f t="shared" si="2169"/>
        <v>0</v>
      </c>
      <c r="HT264" s="6">
        <v>0</v>
      </c>
      <c r="HU264" s="5">
        <v>0</v>
      </c>
      <c r="HV264" s="8">
        <f t="shared" si="2170"/>
        <v>0</v>
      </c>
      <c r="HW264" s="6">
        <v>0</v>
      </c>
      <c r="HX264" s="5">
        <v>0</v>
      </c>
      <c r="HY264" s="8">
        <f t="shared" si="2171"/>
        <v>0</v>
      </c>
      <c r="HZ264" s="6">
        <v>0</v>
      </c>
      <c r="IA264" s="5">
        <v>0</v>
      </c>
      <c r="IB264" s="8">
        <f t="shared" si="2172"/>
        <v>0</v>
      </c>
      <c r="IC264" s="6">
        <v>0</v>
      </c>
      <c r="ID264" s="5">
        <v>0</v>
      </c>
      <c r="IE264" s="8">
        <f t="shared" si="2173"/>
        <v>0</v>
      </c>
      <c r="IF264" s="6">
        <v>0</v>
      </c>
      <c r="IG264" s="5">
        <v>0</v>
      </c>
      <c r="IH264" s="8">
        <f t="shared" si="2174"/>
        <v>0</v>
      </c>
      <c r="II264" s="6">
        <v>0</v>
      </c>
      <c r="IJ264" s="5">
        <v>0</v>
      </c>
      <c r="IK264" s="8">
        <f t="shared" si="2175"/>
        <v>0</v>
      </c>
      <c r="IL264" s="6">
        <v>0</v>
      </c>
      <c r="IM264" s="5">
        <v>0</v>
      </c>
      <c r="IN264" s="8">
        <f t="shared" si="2176"/>
        <v>0</v>
      </c>
      <c r="IO264" s="6">
        <v>0</v>
      </c>
      <c r="IP264" s="5">
        <v>0</v>
      </c>
      <c r="IQ264" s="8">
        <f t="shared" si="2177"/>
        <v>0</v>
      </c>
      <c r="IR264" s="6">
        <v>0</v>
      </c>
      <c r="IS264" s="5">
        <v>0</v>
      </c>
      <c r="IT264" s="8">
        <f t="shared" si="2178"/>
        <v>0</v>
      </c>
      <c r="IU264" s="67">
        <v>0.26</v>
      </c>
      <c r="IV264" s="5">
        <v>7.41</v>
      </c>
      <c r="IW264" s="8">
        <f t="shared" si="2179"/>
        <v>28500</v>
      </c>
      <c r="IX264" s="67">
        <v>1.28962</v>
      </c>
      <c r="IY264" s="5">
        <v>31.484000000000002</v>
      </c>
      <c r="IZ264" s="8">
        <f t="shared" si="2180"/>
        <v>24413.393092538889</v>
      </c>
      <c r="JA264" s="6">
        <f t="shared" si="2182"/>
        <v>765.80039999999997</v>
      </c>
      <c r="JB264" s="8">
        <f t="shared" si="2183"/>
        <v>20890.991000000002</v>
      </c>
    </row>
    <row r="265" spans="1:262" ht="15" customHeight="1" thickBot="1" x14ac:dyDescent="0.35">
      <c r="A265" s="45"/>
      <c r="B265" s="57" t="s">
        <v>14</v>
      </c>
      <c r="C265" s="58">
        <f t="shared" ref="C265:D265" si="2185">SUM(C253:C264)</f>
        <v>0</v>
      </c>
      <c r="D265" s="59">
        <f t="shared" si="2185"/>
        <v>0</v>
      </c>
      <c r="E265" s="27"/>
      <c r="F265" s="58">
        <f t="shared" ref="F265:G265" si="2186">SUM(F253:F264)</f>
        <v>0.32800000000000001</v>
      </c>
      <c r="G265" s="59">
        <f t="shared" si="2186"/>
        <v>14.250000000000002</v>
      </c>
      <c r="H265" s="27"/>
      <c r="I265" s="58">
        <f t="shared" ref="I265:J265" si="2187">SUM(I253:I264)</f>
        <v>0</v>
      </c>
      <c r="J265" s="59">
        <f t="shared" si="2187"/>
        <v>0</v>
      </c>
      <c r="K265" s="27"/>
      <c r="L265" s="58">
        <f t="shared" ref="L265:M265" si="2188">SUM(L253:L264)</f>
        <v>0</v>
      </c>
      <c r="M265" s="59">
        <f t="shared" si="2188"/>
        <v>0</v>
      </c>
      <c r="N265" s="27"/>
      <c r="O265" s="58">
        <f t="shared" ref="O265:P265" si="2189">SUM(O253:O264)</f>
        <v>0</v>
      </c>
      <c r="P265" s="59">
        <f t="shared" si="2189"/>
        <v>0</v>
      </c>
      <c r="Q265" s="27"/>
      <c r="R265" s="58">
        <f t="shared" ref="R265:S265" si="2190">SUM(R253:R264)</f>
        <v>0</v>
      </c>
      <c r="S265" s="59">
        <f t="shared" si="2190"/>
        <v>0</v>
      </c>
      <c r="T265" s="27"/>
      <c r="U265" s="58">
        <f t="shared" ref="U265:V265" si="2191">SUM(U253:U264)</f>
        <v>0</v>
      </c>
      <c r="V265" s="59">
        <f t="shared" si="2191"/>
        <v>0</v>
      </c>
      <c r="W265" s="27"/>
      <c r="X265" s="58">
        <f t="shared" ref="X265:Y265" si="2192">SUM(X253:X264)</f>
        <v>0</v>
      </c>
      <c r="Y265" s="59">
        <f t="shared" si="2192"/>
        <v>0</v>
      </c>
      <c r="Z265" s="27"/>
      <c r="AA265" s="58">
        <f t="shared" ref="AA265:AB265" si="2193">SUM(AA253:AA264)</f>
        <v>0</v>
      </c>
      <c r="AB265" s="59">
        <f t="shared" si="2193"/>
        <v>0</v>
      </c>
      <c r="AC265" s="27"/>
      <c r="AD265" s="58">
        <f t="shared" ref="AD265:AE265" si="2194">SUM(AD253:AD264)</f>
        <v>7212.0791900000004</v>
      </c>
      <c r="AE265" s="59">
        <f t="shared" si="2194"/>
        <v>211480.90400000004</v>
      </c>
      <c r="AF265" s="27"/>
      <c r="AG265" s="58">
        <f t="shared" ref="AG265:AH265" si="2195">SUM(AG253:AG264)</f>
        <v>0</v>
      </c>
      <c r="AH265" s="59">
        <f t="shared" si="2195"/>
        <v>0</v>
      </c>
      <c r="AI265" s="27"/>
      <c r="AJ265" s="58">
        <f t="shared" ref="AJ265:AK265" si="2196">SUM(AJ253:AJ264)</f>
        <v>0</v>
      </c>
      <c r="AK265" s="59">
        <f t="shared" si="2196"/>
        <v>0</v>
      </c>
      <c r="AL265" s="27"/>
      <c r="AM265" s="58">
        <f t="shared" ref="AM265:AN265" si="2197">SUM(AM253:AM264)</f>
        <v>0</v>
      </c>
      <c r="AN265" s="59">
        <f t="shared" si="2197"/>
        <v>0</v>
      </c>
      <c r="AO265" s="27"/>
      <c r="AP265" s="58">
        <f t="shared" ref="AP265:AQ265" si="2198">SUM(AP253:AP264)</f>
        <v>0</v>
      </c>
      <c r="AQ265" s="59">
        <f t="shared" si="2198"/>
        <v>0</v>
      </c>
      <c r="AR265" s="27"/>
      <c r="AS265" s="58">
        <f t="shared" ref="AS265:AT265" si="2199">SUM(AS253:AS264)</f>
        <v>0</v>
      </c>
      <c r="AT265" s="59">
        <f t="shared" si="2199"/>
        <v>0</v>
      </c>
      <c r="AU265" s="27"/>
      <c r="AV265" s="58">
        <f t="shared" ref="AV265:AW265" si="2200">SUM(AV253:AV264)</f>
        <v>14.92</v>
      </c>
      <c r="AW265" s="59">
        <f t="shared" si="2200"/>
        <v>116.733</v>
      </c>
      <c r="AX265" s="27"/>
      <c r="AY265" s="58">
        <f t="shared" ref="AY265:AZ265" si="2201">SUM(AY253:AY264)</f>
        <v>3</v>
      </c>
      <c r="AZ265" s="59">
        <f t="shared" si="2201"/>
        <v>133.47</v>
      </c>
      <c r="BA265" s="27"/>
      <c r="BB265" s="58">
        <f t="shared" ref="BB265:BC265" si="2202">SUM(BB253:BB264)</f>
        <v>0.82001000000000002</v>
      </c>
      <c r="BC265" s="59">
        <f t="shared" si="2202"/>
        <v>34</v>
      </c>
      <c r="BD265" s="27"/>
      <c r="BE265" s="58">
        <f t="shared" ref="BE265:BF265" si="2203">SUM(BE253:BE264)</f>
        <v>0</v>
      </c>
      <c r="BF265" s="59">
        <f t="shared" si="2203"/>
        <v>0</v>
      </c>
      <c r="BG265" s="27"/>
      <c r="BH265" s="58">
        <f t="shared" ref="BH265:BI265" si="2204">SUM(BH253:BH264)</f>
        <v>0</v>
      </c>
      <c r="BI265" s="59">
        <f t="shared" si="2204"/>
        <v>0</v>
      </c>
      <c r="BJ265" s="27"/>
      <c r="BK265" s="58">
        <f t="shared" ref="BK265:BL265" si="2205">SUM(BK253:BK264)</f>
        <v>3.7071800000000001</v>
      </c>
      <c r="BL265" s="59">
        <f t="shared" si="2205"/>
        <v>70.167999999999992</v>
      </c>
      <c r="BM265" s="27"/>
      <c r="BN265" s="58">
        <f t="shared" ref="BN265:BO265" si="2206">SUM(BN253:BN264)</f>
        <v>343.29</v>
      </c>
      <c r="BO265" s="59">
        <f t="shared" si="2206"/>
        <v>23761.661</v>
      </c>
      <c r="BP265" s="27"/>
      <c r="BQ265" s="58">
        <f t="shared" ref="BQ265:BR265" si="2207">SUM(BQ253:BQ264)</f>
        <v>0</v>
      </c>
      <c r="BR265" s="59">
        <f t="shared" si="2207"/>
        <v>0</v>
      </c>
      <c r="BS265" s="27"/>
      <c r="BT265" s="58">
        <f t="shared" ref="BT265:BU265" si="2208">SUM(BT253:BT264)</f>
        <v>109.99592</v>
      </c>
      <c r="BU265" s="59">
        <f t="shared" si="2208"/>
        <v>3130.8579999999997</v>
      </c>
      <c r="BV265" s="27"/>
      <c r="BW265" s="58">
        <f t="shared" ref="BW265:BX265" si="2209">SUM(BW253:BW264)</f>
        <v>113.18200000000002</v>
      </c>
      <c r="BX265" s="59">
        <f t="shared" si="2209"/>
        <v>4129.1270000000004</v>
      </c>
      <c r="BY265" s="27"/>
      <c r="BZ265" s="58">
        <f t="shared" ref="BZ265:CA265" si="2210">SUM(BZ253:BZ264)</f>
        <v>0</v>
      </c>
      <c r="CA265" s="59">
        <f t="shared" si="2210"/>
        <v>0</v>
      </c>
      <c r="CB265" s="27"/>
      <c r="CC265" s="58">
        <f t="shared" ref="CC265:CD265" si="2211">SUM(CC253:CC264)</f>
        <v>0</v>
      </c>
      <c r="CD265" s="59">
        <f t="shared" si="2211"/>
        <v>0</v>
      </c>
      <c r="CE265" s="27"/>
      <c r="CF265" s="58">
        <f t="shared" ref="CF265:CG265" si="2212">SUM(CF253:CF264)</f>
        <v>0</v>
      </c>
      <c r="CG265" s="59">
        <f t="shared" si="2212"/>
        <v>0</v>
      </c>
      <c r="CH265" s="27"/>
      <c r="CI265" s="58">
        <f t="shared" ref="CI265:CJ265" si="2213">SUM(CI253:CI264)</f>
        <v>0</v>
      </c>
      <c r="CJ265" s="59">
        <f t="shared" si="2213"/>
        <v>0</v>
      </c>
      <c r="CK265" s="27"/>
      <c r="CL265" s="58">
        <f t="shared" ref="CL265:CM265" si="2214">SUM(CL253:CL264)</f>
        <v>1.8</v>
      </c>
      <c r="CM265" s="59">
        <f t="shared" si="2214"/>
        <v>146.79499999999999</v>
      </c>
      <c r="CN265" s="27"/>
      <c r="CO265" s="58">
        <f t="shared" ref="CO265:CP265" si="2215">SUM(CO253:CO264)</f>
        <v>0</v>
      </c>
      <c r="CP265" s="59">
        <f t="shared" si="2215"/>
        <v>0</v>
      </c>
      <c r="CQ265" s="27"/>
      <c r="CR265" s="58">
        <f t="shared" ref="CR265:CS265" si="2216">SUM(CR253:CR264)</f>
        <v>0</v>
      </c>
      <c r="CS265" s="59">
        <f t="shared" si="2216"/>
        <v>0</v>
      </c>
      <c r="CT265" s="27"/>
      <c r="CU265" s="58">
        <f t="shared" ref="CU265:CV265" si="2217">SUM(CU253:CU264)</f>
        <v>0</v>
      </c>
      <c r="CV265" s="59">
        <f t="shared" si="2217"/>
        <v>0</v>
      </c>
      <c r="CW265" s="27"/>
      <c r="CX265" s="58">
        <f t="shared" ref="CX265:CY265" si="2218">SUM(CX253:CX264)</f>
        <v>0</v>
      </c>
      <c r="CY265" s="59">
        <f t="shared" si="2218"/>
        <v>0</v>
      </c>
      <c r="CZ265" s="27"/>
      <c r="DA265" s="58">
        <f t="shared" ref="DA265:DB265" si="2219">SUM(DA253:DA264)</f>
        <v>1E-3</v>
      </c>
      <c r="DB265" s="59">
        <f t="shared" si="2219"/>
        <v>0.01</v>
      </c>
      <c r="DC265" s="27"/>
      <c r="DD265" s="58">
        <f t="shared" ref="DD265:DE265" si="2220">SUM(DD253:DD264)</f>
        <v>0</v>
      </c>
      <c r="DE265" s="59">
        <f t="shared" si="2220"/>
        <v>0</v>
      </c>
      <c r="DF265" s="27"/>
      <c r="DG265" s="58">
        <f t="shared" ref="DG265:DH265" si="2221">SUM(DG253:DG264)</f>
        <v>0</v>
      </c>
      <c r="DH265" s="59">
        <f t="shared" si="2221"/>
        <v>0</v>
      </c>
      <c r="DI265" s="27"/>
      <c r="DJ265" s="58">
        <f t="shared" ref="DJ265:DK265" si="2222">SUM(DJ253:DJ264)</f>
        <v>0</v>
      </c>
      <c r="DK265" s="59">
        <f t="shared" si="2222"/>
        <v>0</v>
      </c>
      <c r="DL265" s="27"/>
      <c r="DM265" s="58">
        <f t="shared" ref="DM265:DN265" si="2223">SUM(DM253:DM264)</f>
        <v>0</v>
      </c>
      <c r="DN265" s="59">
        <f t="shared" si="2223"/>
        <v>0</v>
      </c>
      <c r="DO265" s="27"/>
      <c r="DP265" s="58">
        <f t="shared" ref="DP265:DQ265" si="2224">SUM(DP253:DP264)</f>
        <v>0</v>
      </c>
      <c r="DQ265" s="59">
        <f t="shared" si="2224"/>
        <v>0</v>
      </c>
      <c r="DR265" s="27"/>
      <c r="DS265" s="58">
        <f t="shared" ref="DS265:DT265" si="2225">SUM(DS253:DS264)</f>
        <v>2E-3</v>
      </c>
      <c r="DT265" s="59">
        <f t="shared" si="2225"/>
        <v>7.1999999999999995E-2</v>
      </c>
      <c r="DU265" s="27"/>
      <c r="DV265" s="58">
        <f t="shared" ref="DV265:DW265" si="2226">SUM(DV253:DV264)</f>
        <v>0</v>
      </c>
      <c r="DW265" s="59">
        <f t="shared" si="2226"/>
        <v>0</v>
      </c>
      <c r="DX265" s="27"/>
      <c r="DY265" s="58">
        <f t="shared" ref="DY265:DZ265" si="2227">SUM(DY253:DY264)</f>
        <v>383.30960999999996</v>
      </c>
      <c r="DZ265" s="59">
        <f t="shared" si="2227"/>
        <v>9733.5650000000005</v>
      </c>
      <c r="EA265" s="27"/>
      <c r="EB265" s="58">
        <f t="shared" ref="EB265:EC265" si="2228">SUM(EB253:EB264)</f>
        <v>0</v>
      </c>
      <c r="EC265" s="59">
        <f t="shared" si="2228"/>
        <v>0</v>
      </c>
      <c r="ED265" s="27"/>
      <c r="EE265" s="58">
        <f t="shared" ref="EE265:EF265" si="2229">SUM(EE253:EE264)</f>
        <v>9.2329000000000008</v>
      </c>
      <c r="EF265" s="59">
        <f t="shared" si="2229"/>
        <v>350.17500000000001</v>
      </c>
      <c r="EG265" s="27"/>
      <c r="EH265" s="58">
        <f t="shared" ref="EH265:EI265" si="2230">SUM(EH253:EH264)</f>
        <v>0</v>
      </c>
      <c r="EI265" s="59">
        <f t="shared" si="2230"/>
        <v>0</v>
      </c>
      <c r="EJ265" s="27"/>
      <c r="EK265" s="58">
        <f t="shared" ref="EK265:EL265" si="2231">SUM(EK253:EK264)</f>
        <v>0</v>
      </c>
      <c r="EL265" s="59">
        <f t="shared" si="2231"/>
        <v>0</v>
      </c>
      <c r="EM265" s="27"/>
      <c r="EN265" s="58">
        <f t="shared" ref="EN265:EO265" si="2232">SUM(EN253:EN264)</f>
        <v>0</v>
      </c>
      <c r="EO265" s="59">
        <f t="shared" si="2232"/>
        <v>0</v>
      </c>
      <c r="EP265" s="27"/>
      <c r="EQ265" s="58">
        <f t="shared" ref="EQ265:ER265" si="2233">SUM(EQ253:EQ264)</f>
        <v>0</v>
      </c>
      <c r="ER265" s="59">
        <f t="shared" si="2233"/>
        <v>0</v>
      </c>
      <c r="ES265" s="27"/>
      <c r="ET265" s="58">
        <f t="shared" ref="ET265:EU265" si="2234">SUM(ET253:ET264)</f>
        <v>0.54747999999999997</v>
      </c>
      <c r="EU265" s="59">
        <f t="shared" si="2234"/>
        <v>15.064</v>
      </c>
      <c r="EV265" s="27"/>
      <c r="EW265" s="58">
        <f t="shared" ref="EW265:EX265" si="2235">SUM(EW253:EW264)</f>
        <v>0</v>
      </c>
      <c r="EX265" s="59">
        <f t="shared" si="2235"/>
        <v>0</v>
      </c>
      <c r="EY265" s="27"/>
      <c r="EZ265" s="58">
        <f t="shared" ref="EZ265:FA265" si="2236">SUM(EZ253:EZ264)</f>
        <v>436.69308999999998</v>
      </c>
      <c r="FA265" s="59">
        <f t="shared" si="2236"/>
        <v>11727.131000000001</v>
      </c>
      <c r="FB265" s="27"/>
      <c r="FC265" s="58">
        <f t="shared" ref="FC265:FD265" si="2237">SUM(FC253:FC264)</f>
        <v>1710.6281999999999</v>
      </c>
      <c r="FD265" s="59">
        <f t="shared" si="2237"/>
        <v>54307.756000000008</v>
      </c>
      <c r="FE265" s="27"/>
      <c r="FF265" s="58">
        <f t="shared" ref="FF265:FG265" si="2238">SUM(FF253:FF264)</f>
        <v>0</v>
      </c>
      <c r="FG265" s="59">
        <f t="shared" si="2238"/>
        <v>0</v>
      </c>
      <c r="FH265" s="27"/>
      <c r="FI265" s="58">
        <f t="shared" ref="FI265:FJ265" si="2239">SUM(FI253:FI264)</f>
        <v>0.60521999999999998</v>
      </c>
      <c r="FJ265" s="59">
        <f t="shared" si="2239"/>
        <v>42.223999999999997</v>
      </c>
      <c r="FK265" s="27"/>
      <c r="FL265" s="58">
        <f t="shared" ref="FL265:FM265" si="2240">SUM(FL253:FL264)</f>
        <v>0.28710000000000002</v>
      </c>
      <c r="FM265" s="59">
        <f t="shared" si="2240"/>
        <v>9.5399999999999991</v>
      </c>
      <c r="FN265" s="27"/>
      <c r="FO265" s="58">
        <f t="shared" ref="FO265:FP265" si="2241">SUM(FO253:FO264)</f>
        <v>8.9999999999999993E-3</v>
      </c>
      <c r="FP265" s="59">
        <f t="shared" si="2241"/>
        <v>0.38100000000000001</v>
      </c>
      <c r="FQ265" s="27"/>
      <c r="FR265" s="58">
        <f t="shared" ref="FR265:FS265" si="2242">SUM(FR253:FR264)</f>
        <v>0</v>
      </c>
      <c r="FS265" s="59">
        <f t="shared" si="2242"/>
        <v>0</v>
      </c>
      <c r="FT265" s="27"/>
      <c r="FU265" s="58">
        <f t="shared" ref="FU265:FV265" si="2243">SUM(FU253:FU264)</f>
        <v>0</v>
      </c>
      <c r="FV265" s="59">
        <f t="shared" si="2243"/>
        <v>0</v>
      </c>
      <c r="FW265" s="27"/>
      <c r="FX265" s="58">
        <f t="shared" ref="FX265:FY265" si="2244">SUM(FX253:FX264)</f>
        <v>0</v>
      </c>
      <c r="FY265" s="59">
        <f t="shared" si="2244"/>
        <v>0</v>
      </c>
      <c r="FZ265" s="27"/>
      <c r="GA265" s="58">
        <f t="shared" ref="GA265:GB265" si="2245">SUM(GA253:GA264)</f>
        <v>0</v>
      </c>
      <c r="GB265" s="59">
        <f t="shared" si="2245"/>
        <v>0</v>
      </c>
      <c r="GC265" s="27"/>
      <c r="GD265" s="58">
        <f t="shared" ref="GD265:GE265" si="2246">SUM(GD253:GD264)</f>
        <v>0</v>
      </c>
      <c r="GE265" s="59">
        <f t="shared" si="2246"/>
        <v>0</v>
      </c>
      <c r="GF265" s="27"/>
      <c r="GG265" s="58">
        <f t="shared" ref="GG265:GH265" si="2247">SUM(GG253:GG264)</f>
        <v>0</v>
      </c>
      <c r="GH265" s="59">
        <f t="shared" si="2247"/>
        <v>0</v>
      </c>
      <c r="GI265" s="27"/>
      <c r="GJ265" s="58">
        <f t="shared" ref="GJ265:GK265" si="2248">SUM(GJ253:GJ264)</f>
        <v>0</v>
      </c>
      <c r="GK265" s="59">
        <f t="shared" si="2248"/>
        <v>0</v>
      </c>
      <c r="GL265" s="27"/>
      <c r="GM265" s="58">
        <f t="shared" ref="GM265:GN265" si="2249">SUM(GM253:GM264)</f>
        <v>13.057879999999999</v>
      </c>
      <c r="GN265" s="59">
        <f t="shared" si="2249"/>
        <v>442.66199999999998</v>
      </c>
      <c r="GO265" s="27"/>
      <c r="GP265" s="58">
        <f t="shared" ref="GP265:GQ265" si="2250">SUM(GP253:GP264)</f>
        <v>0</v>
      </c>
      <c r="GQ265" s="59">
        <f t="shared" si="2250"/>
        <v>0</v>
      </c>
      <c r="GR265" s="27"/>
      <c r="GS265" s="58">
        <f t="shared" ref="GS265:GT265" si="2251">SUM(GS253:GS264)</f>
        <v>0</v>
      </c>
      <c r="GT265" s="59">
        <f t="shared" si="2251"/>
        <v>0</v>
      </c>
      <c r="GU265" s="27"/>
      <c r="GV265" s="58">
        <f t="shared" ref="GV265:GW265" si="2252">SUM(GV253:GV264)</f>
        <v>0</v>
      </c>
      <c r="GW265" s="59">
        <f t="shared" si="2252"/>
        <v>0</v>
      </c>
      <c r="GX265" s="27"/>
      <c r="GY265" s="58">
        <f t="shared" ref="GY265:GZ265" si="2253">SUM(GY253:GY264)</f>
        <v>0</v>
      </c>
      <c r="GZ265" s="59">
        <f t="shared" si="2253"/>
        <v>0</v>
      </c>
      <c r="HA265" s="27"/>
      <c r="HB265" s="58">
        <f t="shared" ref="HB265:HC265" si="2254">SUM(HB253:HB264)</f>
        <v>0</v>
      </c>
      <c r="HC265" s="59">
        <f t="shared" si="2254"/>
        <v>0</v>
      </c>
      <c r="HD265" s="27"/>
      <c r="HE265" s="58">
        <f t="shared" ref="HE265:HF265" si="2255">SUM(HE253:HE264)</f>
        <v>0</v>
      </c>
      <c r="HF265" s="59">
        <f t="shared" si="2255"/>
        <v>0</v>
      </c>
      <c r="HG265" s="27"/>
      <c r="HH265" s="58">
        <f t="shared" ref="HH265:HI265" si="2256">SUM(HH253:HH264)</f>
        <v>0</v>
      </c>
      <c r="HI265" s="59">
        <f t="shared" si="2256"/>
        <v>0</v>
      </c>
      <c r="HJ265" s="27"/>
      <c r="HK265" s="58">
        <f t="shared" ref="HK265:HL265" si="2257">SUM(HK253:HK264)</f>
        <v>0</v>
      </c>
      <c r="HL265" s="59">
        <f t="shared" si="2257"/>
        <v>0</v>
      </c>
      <c r="HM265" s="27"/>
      <c r="HN265" s="58">
        <f t="shared" ref="HN265:HO265" si="2258">SUM(HN253:HN264)</f>
        <v>0</v>
      </c>
      <c r="HO265" s="59">
        <f t="shared" si="2258"/>
        <v>0</v>
      </c>
      <c r="HP265" s="27"/>
      <c r="HQ265" s="58">
        <f t="shared" ref="HQ265:HR265" si="2259">SUM(HQ253:HQ264)</f>
        <v>0</v>
      </c>
      <c r="HR265" s="59">
        <f t="shared" si="2259"/>
        <v>0</v>
      </c>
      <c r="HS265" s="27"/>
      <c r="HT265" s="58">
        <f t="shared" ref="HT265:HU265" si="2260">SUM(HT253:HT264)</f>
        <v>0.17699999999999999</v>
      </c>
      <c r="HU265" s="59">
        <f t="shared" si="2260"/>
        <v>4.3479999999999999</v>
      </c>
      <c r="HV265" s="27"/>
      <c r="HW265" s="58">
        <f t="shared" ref="HW265:HX265" si="2261">SUM(HW253:HW264)</f>
        <v>0</v>
      </c>
      <c r="HX265" s="59">
        <f t="shared" si="2261"/>
        <v>0</v>
      </c>
      <c r="HY265" s="27"/>
      <c r="HZ265" s="58">
        <f t="shared" ref="HZ265:IA265" si="2262">SUM(HZ253:HZ264)</f>
        <v>0</v>
      </c>
      <c r="IA265" s="59">
        <f t="shared" si="2262"/>
        <v>0</v>
      </c>
      <c r="IB265" s="27"/>
      <c r="IC265" s="58">
        <f t="shared" ref="IC265:ID265" si="2263">SUM(IC253:IC264)</f>
        <v>0</v>
      </c>
      <c r="ID265" s="59">
        <f t="shared" si="2263"/>
        <v>0</v>
      </c>
      <c r="IE265" s="27"/>
      <c r="IF265" s="58">
        <f t="shared" ref="IF265:IG265" si="2264">SUM(IF253:IF264)</f>
        <v>0</v>
      </c>
      <c r="IG265" s="59">
        <f t="shared" si="2264"/>
        <v>0</v>
      </c>
      <c r="IH265" s="27"/>
      <c r="II265" s="58">
        <f t="shared" ref="II265:IJ265" si="2265">SUM(II253:II264)</f>
        <v>0.48886000000000002</v>
      </c>
      <c r="IJ265" s="59">
        <f t="shared" si="2265"/>
        <v>36.32</v>
      </c>
      <c r="IK265" s="27"/>
      <c r="IL265" s="58">
        <f t="shared" ref="IL265:IM265" si="2266">SUM(IL253:IL264)</f>
        <v>0</v>
      </c>
      <c r="IM265" s="59">
        <f t="shared" si="2266"/>
        <v>0</v>
      </c>
      <c r="IN265" s="27"/>
      <c r="IO265" s="58">
        <f t="shared" ref="IO265:IP265" si="2267">SUM(IO253:IO264)</f>
        <v>0.86</v>
      </c>
      <c r="IP265" s="59">
        <f t="shared" si="2267"/>
        <v>23.22</v>
      </c>
      <c r="IQ265" s="27"/>
      <c r="IR265" s="58">
        <f t="shared" ref="IR265:IS265" si="2268">SUM(IR253:IR264)</f>
        <v>0</v>
      </c>
      <c r="IS265" s="59">
        <f t="shared" si="2268"/>
        <v>0</v>
      </c>
      <c r="IT265" s="27"/>
      <c r="IU265" s="58">
        <f t="shared" ref="IU265:IV265" si="2269">SUM(IU253:IU264)</f>
        <v>36.054220000000001</v>
      </c>
      <c r="IV265" s="59">
        <f t="shared" si="2269"/>
        <v>1184.5180000000003</v>
      </c>
      <c r="IW265" s="27"/>
      <c r="IX265" s="58">
        <f t="shared" ref="IX265:IY265" si="2270">SUM(IX253:IX264)</f>
        <v>84.363829999999993</v>
      </c>
      <c r="IY265" s="59">
        <f t="shared" si="2270"/>
        <v>2665.442</v>
      </c>
      <c r="IZ265" s="27"/>
      <c r="JA265" s="35">
        <f t="shared" si="2182"/>
        <v>10479.439690000001</v>
      </c>
      <c r="JB265" s="36">
        <f t="shared" si="2183"/>
        <v>323560.39399999997</v>
      </c>
    </row>
    <row r="266" spans="1:262" ht="15" customHeight="1" x14ac:dyDescent="0.3">
      <c r="A266" s="53">
        <v>2024</v>
      </c>
      <c r="B266" s="54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2271">IF(F266=0,0,G266/F266*1000)</f>
        <v>0</v>
      </c>
      <c r="I266" s="6">
        <v>0</v>
      </c>
      <c r="J266" s="5">
        <v>0</v>
      </c>
      <c r="K266" s="8">
        <f t="shared" ref="K266:K277" si="2272">IF(I266=0,0,J266/I266*1000)</f>
        <v>0</v>
      </c>
      <c r="L266" s="6">
        <v>0</v>
      </c>
      <c r="M266" s="5">
        <v>0</v>
      </c>
      <c r="N266" s="8">
        <f t="shared" ref="N266:N277" si="2273">IF(L266=0,0,M266/L266*1000)</f>
        <v>0</v>
      </c>
      <c r="O266" s="6">
        <v>0</v>
      </c>
      <c r="P266" s="5">
        <v>0</v>
      </c>
      <c r="Q266" s="8">
        <f t="shared" ref="Q266:Q277" si="2274">IF(O266=0,0,P266/O266*1000)</f>
        <v>0</v>
      </c>
      <c r="R266" s="6">
        <v>0</v>
      </c>
      <c r="S266" s="5">
        <v>0</v>
      </c>
      <c r="T266" s="8">
        <f t="shared" ref="T266:T277" si="2275">IF(R266=0,0,S266/R266*1000)</f>
        <v>0</v>
      </c>
      <c r="U266" s="6">
        <v>0</v>
      </c>
      <c r="V266" s="5">
        <v>0</v>
      </c>
      <c r="W266" s="8">
        <f t="shared" ref="W266:W277" si="2276">IF(U266=0,0,V266/U266*1000)</f>
        <v>0</v>
      </c>
      <c r="X266" s="6">
        <v>0</v>
      </c>
      <c r="Y266" s="5">
        <v>0</v>
      </c>
      <c r="Z266" s="8">
        <f t="shared" ref="Z266:Z277" si="2277">IF(X266=0,0,Y266/X266*1000)</f>
        <v>0</v>
      </c>
      <c r="AA266" s="6">
        <v>0</v>
      </c>
      <c r="AB266" s="5">
        <v>0</v>
      </c>
      <c r="AC266" s="8">
        <f t="shared" ref="AC266:AC277" si="2278">IF(AA266=0,0,AB266/AA266*1000)</f>
        <v>0</v>
      </c>
      <c r="AD266" s="74">
        <v>429.18777</v>
      </c>
      <c r="AE266" s="75">
        <v>11505.021000000001</v>
      </c>
      <c r="AF266" s="8">
        <f t="shared" ref="AF266:AF277" si="2279">IF(AD266=0,0,AE266/AD266*1000)</f>
        <v>26806.497771360075</v>
      </c>
      <c r="AG266" s="6">
        <v>0</v>
      </c>
      <c r="AH266" s="5">
        <v>0</v>
      </c>
      <c r="AI266" s="8">
        <f t="shared" ref="AI266:AI277" si="2280">IF(AG266=0,0,AH266/AG266*1000)</f>
        <v>0</v>
      </c>
      <c r="AJ266" s="6">
        <v>0</v>
      </c>
      <c r="AK266" s="5">
        <v>0</v>
      </c>
      <c r="AL266" s="8">
        <f t="shared" ref="AL266:AL277" si="2281">IF(AJ266=0,0,AK266/AJ266*1000)</f>
        <v>0</v>
      </c>
      <c r="AM266" s="6">
        <v>0</v>
      </c>
      <c r="AN266" s="5">
        <v>0</v>
      </c>
      <c r="AO266" s="8">
        <f t="shared" ref="AO266:AO277" si="2282">IF(AM266=0,0,AN266/AM266*1000)</f>
        <v>0</v>
      </c>
      <c r="AP266" s="6">
        <v>0</v>
      </c>
      <c r="AQ266" s="5">
        <v>0</v>
      </c>
      <c r="AR266" s="8">
        <f t="shared" ref="AR266:AR277" si="2283">IF(AP266=0,0,AQ266/AP266*1000)</f>
        <v>0</v>
      </c>
      <c r="AS266" s="6">
        <v>0</v>
      </c>
      <c r="AT266" s="5">
        <v>0</v>
      </c>
      <c r="AU266" s="8">
        <f t="shared" ref="AU266:AU277" si="2284">IF(AS266=0,0,AT266/AS266*1000)</f>
        <v>0</v>
      </c>
      <c r="AV266" s="6">
        <v>0</v>
      </c>
      <c r="AW266" s="5">
        <v>0</v>
      </c>
      <c r="AX266" s="8">
        <f t="shared" ref="AX266:AX277" si="2285">IF(AV266=0,0,AW266/AV266*1000)</f>
        <v>0</v>
      </c>
      <c r="AY266" s="6">
        <v>0</v>
      </c>
      <c r="AZ266" s="5">
        <v>0</v>
      </c>
      <c r="BA266" s="8">
        <f t="shared" ref="BA266:BA277" si="2286">IF(AY266=0,0,AZ266/AY266*1000)</f>
        <v>0</v>
      </c>
      <c r="BB266" s="6">
        <v>0</v>
      </c>
      <c r="BC266" s="5">
        <v>0</v>
      </c>
      <c r="BD266" s="8">
        <f t="shared" ref="BD266:BD277" si="2287">IF(BB266=0,0,BC266/BB266*1000)</f>
        <v>0</v>
      </c>
      <c r="BE266" s="6">
        <v>0</v>
      </c>
      <c r="BF266" s="5">
        <v>0</v>
      </c>
      <c r="BG266" s="8">
        <f t="shared" ref="BG266:BG277" si="2288">IF(BE266=0,0,BF266/BE266*1000)</f>
        <v>0</v>
      </c>
      <c r="BH266" s="6">
        <v>0</v>
      </c>
      <c r="BI266" s="5">
        <v>0</v>
      </c>
      <c r="BJ266" s="8">
        <f t="shared" ref="BJ266:BJ277" si="2289">IF(BH266=0,0,BI266/BH266*1000)</f>
        <v>0</v>
      </c>
      <c r="BK266" s="74">
        <v>4.3692600000000006</v>
      </c>
      <c r="BL266" s="75">
        <v>52.293999999999997</v>
      </c>
      <c r="BM266" s="8">
        <f t="shared" ref="BM266:BM277" si="2290">IF(BK266=0,0,BL266/BK266*1000)</f>
        <v>11968.617111364394</v>
      </c>
      <c r="BN266" s="6">
        <v>0</v>
      </c>
      <c r="BO266" s="5">
        <v>0</v>
      </c>
      <c r="BP266" s="8">
        <f t="shared" ref="BP266:BP277" si="2291">IF(BN266=0,0,BO266/BN266*1000)</f>
        <v>0</v>
      </c>
      <c r="BQ266" s="6">
        <v>0</v>
      </c>
      <c r="BR266" s="5">
        <v>0</v>
      </c>
      <c r="BS266" s="8">
        <f t="shared" ref="BS266:BS277" si="2292">IF(BQ266=0,0,BR266/BQ266*1000)</f>
        <v>0</v>
      </c>
      <c r="BT266" s="6">
        <v>0</v>
      </c>
      <c r="BU266" s="5">
        <v>0</v>
      </c>
      <c r="BV266" s="8">
        <f t="shared" ref="BV266:BV277" si="2293">IF(BT266=0,0,BU266/BT266*1000)</f>
        <v>0</v>
      </c>
      <c r="BW266" s="6">
        <v>0</v>
      </c>
      <c r="BX266" s="5">
        <v>0</v>
      </c>
      <c r="BY266" s="8">
        <f t="shared" ref="BY266:BY277" si="2294">IF(BW266=0,0,BX266/BW266*1000)</f>
        <v>0</v>
      </c>
      <c r="BZ266" s="6">
        <v>0</v>
      </c>
      <c r="CA266" s="5">
        <v>0</v>
      </c>
      <c r="CB266" s="8">
        <f t="shared" ref="CB266:CB277" si="2295">IF(BZ266=0,0,CA266/BZ266*1000)</f>
        <v>0</v>
      </c>
      <c r="CC266" s="6">
        <v>0</v>
      </c>
      <c r="CD266" s="5">
        <v>0</v>
      </c>
      <c r="CE266" s="8">
        <f t="shared" ref="CE266:CE277" si="2296">IF(CC266=0,0,CD266/CC266*1000)</f>
        <v>0</v>
      </c>
      <c r="CF266" s="6">
        <v>0</v>
      </c>
      <c r="CG266" s="5">
        <v>0</v>
      </c>
      <c r="CH266" s="8">
        <f t="shared" ref="CH266:CH277" si="2297">IF(CF266=0,0,CG266/CF266*1000)</f>
        <v>0</v>
      </c>
      <c r="CI266" s="6">
        <v>0</v>
      </c>
      <c r="CJ266" s="5">
        <v>0</v>
      </c>
      <c r="CK266" s="8">
        <f t="shared" ref="CK266:CK277" si="2298">IF(CI266=0,0,CJ266/CI266*1000)</f>
        <v>0</v>
      </c>
      <c r="CL266" s="6">
        <v>0</v>
      </c>
      <c r="CM266" s="5">
        <v>0</v>
      </c>
      <c r="CN266" s="8">
        <f t="shared" ref="CN266:CN277" si="2299">IF(CL266=0,0,CM266/CL266*1000)</f>
        <v>0</v>
      </c>
      <c r="CO266" s="6">
        <v>0</v>
      </c>
      <c r="CP266" s="5">
        <v>0</v>
      </c>
      <c r="CQ266" s="8">
        <f t="shared" ref="CQ266:CQ277" si="2300">IF(CO266=0,0,CP266/CO266*1000)</f>
        <v>0</v>
      </c>
      <c r="CR266" s="6">
        <v>0</v>
      </c>
      <c r="CS266" s="5">
        <v>0</v>
      </c>
      <c r="CT266" s="8">
        <f t="shared" ref="CT266:CT277" si="2301">IF(CR266=0,0,CS266/CR266*1000)</f>
        <v>0</v>
      </c>
      <c r="CU266" s="6">
        <v>0</v>
      </c>
      <c r="CV266" s="5">
        <v>0</v>
      </c>
      <c r="CW266" s="8">
        <f t="shared" ref="CW266:CW277" si="2302">IF(CU266=0,0,CV266/CU266*1000)</f>
        <v>0</v>
      </c>
      <c r="CX266" s="6">
        <v>0</v>
      </c>
      <c r="CY266" s="5">
        <v>0</v>
      </c>
      <c r="CZ266" s="8">
        <f t="shared" ref="CZ266:CZ277" si="2303">IF(CX266=0,0,CY266/CX266*1000)</f>
        <v>0</v>
      </c>
      <c r="DA266" s="6">
        <v>0</v>
      </c>
      <c r="DB266" s="5">
        <v>0</v>
      </c>
      <c r="DC266" s="8">
        <f t="shared" ref="DC266:DC277" si="2304">IF(DA266=0,0,DB266/DA266*1000)</f>
        <v>0</v>
      </c>
      <c r="DD266" s="6">
        <v>0</v>
      </c>
      <c r="DE266" s="5">
        <v>0</v>
      </c>
      <c r="DF266" s="8">
        <f t="shared" ref="DF266:DF277" si="2305">IF(DD266=0,0,DE266/DD266*1000)</f>
        <v>0</v>
      </c>
      <c r="DG266" s="6">
        <v>0</v>
      </c>
      <c r="DH266" s="5">
        <v>0</v>
      </c>
      <c r="DI266" s="8">
        <f t="shared" ref="DI266:DI277" si="2306">IF(DG266=0,0,DH266/DG266*1000)</f>
        <v>0</v>
      </c>
      <c r="DJ266" s="6">
        <v>0</v>
      </c>
      <c r="DK266" s="5">
        <v>0</v>
      </c>
      <c r="DL266" s="8">
        <f t="shared" ref="DL266:DL277" si="2307">IF(DJ266=0,0,DK266/DJ266*1000)</f>
        <v>0</v>
      </c>
      <c r="DM266" s="6">
        <v>0</v>
      </c>
      <c r="DN266" s="5">
        <v>0</v>
      </c>
      <c r="DO266" s="8">
        <f t="shared" ref="DO266:DO277" si="2308">IF(DM266=0,0,DN266/DM266*1000)</f>
        <v>0</v>
      </c>
      <c r="DP266" s="6">
        <v>0</v>
      </c>
      <c r="DQ266" s="5">
        <v>0</v>
      </c>
      <c r="DR266" s="8">
        <f t="shared" ref="DR266:DR277" si="2309">IF(DP266=0,0,DQ266/DP266*1000)</f>
        <v>0</v>
      </c>
      <c r="DS266" s="6">
        <v>0</v>
      </c>
      <c r="DT266" s="5">
        <v>0</v>
      </c>
      <c r="DU266" s="8">
        <f t="shared" ref="DU266:DU277" si="2310">IF(DS266=0,0,DT266/DS266*1000)</f>
        <v>0</v>
      </c>
      <c r="DV266" s="6">
        <v>0</v>
      </c>
      <c r="DW266" s="5">
        <v>0</v>
      </c>
      <c r="DX266" s="8">
        <f t="shared" ref="DX266:DX277" si="2311">IF(DV266=0,0,DW266/DV266*1000)</f>
        <v>0</v>
      </c>
      <c r="DY266" s="74">
        <v>11.93486</v>
      </c>
      <c r="DZ266" s="75">
        <v>329.21800000000002</v>
      </c>
      <c r="EA266" s="8">
        <f t="shared" ref="EA266:EA277" si="2312">IF(DY266=0,0,DZ266/DY266*1000)</f>
        <v>27584.57158274165</v>
      </c>
      <c r="EB266" s="6">
        <v>0</v>
      </c>
      <c r="EC266" s="5">
        <v>0</v>
      </c>
      <c r="ED266" s="8">
        <f t="shared" ref="ED266:ED277" si="2313">IF(EB266=0,0,EC266/EB266*1000)</f>
        <v>0</v>
      </c>
      <c r="EE266" s="74">
        <v>0.09</v>
      </c>
      <c r="EF266" s="75">
        <v>7.4669999999999996</v>
      </c>
      <c r="EG266" s="8">
        <f t="shared" ref="EG266:EG277" si="2314">IF(EE266=0,0,EF266/EE266*1000)</f>
        <v>82966.666666666672</v>
      </c>
      <c r="EH266" s="6">
        <v>0</v>
      </c>
      <c r="EI266" s="5">
        <v>0</v>
      </c>
      <c r="EJ266" s="8">
        <f t="shared" ref="EJ266:EJ277" si="2315">IF(EH266=0,0,EI266/EH266*1000)</f>
        <v>0</v>
      </c>
      <c r="EK266" s="6">
        <v>0</v>
      </c>
      <c r="EL266" s="5">
        <v>0</v>
      </c>
      <c r="EM266" s="8">
        <f t="shared" ref="EM266:EM277" si="2316">IF(EK266=0,0,EL266/EK266*1000)</f>
        <v>0</v>
      </c>
      <c r="EN266" s="6">
        <v>0</v>
      </c>
      <c r="EO266" s="5">
        <v>0</v>
      </c>
      <c r="EP266" s="8">
        <f t="shared" ref="EP266:EP277" si="2317">IF(EN266=0,0,EO266/EN266*1000)</f>
        <v>0</v>
      </c>
      <c r="EQ266" s="6">
        <v>0</v>
      </c>
      <c r="ER266" s="5">
        <v>0</v>
      </c>
      <c r="ES266" s="8">
        <f t="shared" ref="ES266:ES277" si="2318">IF(EQ266=0,0,ER266/EQ266*1000)</f>
        <v>0</v>
      </c>
      <c r="ET266" s="6">
        <v>0</v>
      </c>
      <c r="EU266" s="5">
        <v>0</v>
      </c>
      <c r="EV266" s="8">
        <f t="shared" ref="EV266:EV277" si="2319">IF(ET266=0,0,EU266/ET266*1000)</f>
        <v>0</v>
      </c>
      <c r="EW266" s="6">
        <v>0</v>
      </c>
      <c r="EX266" s="5">
        <v>0</v>
      </c>
      <c r="EY266" s="8">
        <f t="shared" ref="EY266:EY277" si="2320">IF(EW266=0,0,EX266/EW266*1000)</f>
        <v>0</v>
      </c>
      <c r="EZ266" s="74">
        <v>3.15</v>
      </c>
      <c r="FA266" s="75">
        <v>140.20099999999999</v>
      </c>
      <c r="FB266" s="8">
        <f t="shared" ref="FB266:FB277" si="2321">IF(EZ266=0,0,FA266/EZ266*1000)</f>
        <v>44508.253968253965</v>
      </c>
      <c r="FC266" s="74">
        <v>32.175650000000005</v>
      </c>
      <c r="FD266" s="75">
        <v>1107.2139999999999</v>
      </c>
      <c r="FE266" s="8">
        <f t="shared" ref="FE266:FE277" si="2322">IF(FC266=0,0,FD266/FC266*1000)</f>
        <v>34411.550349410187</v>
      </c>
      <c r="FF266" s="6">
        <v>0</v>
      </c>
      <c r="FG266" s="5">
        <v>0</v>
      </c>
      <c r="FH266" s="8">
        <f t="shared" ref="FH266:FH277" si="2323">IF(FF266=0,0,FG266/FF266*1000)</f>
        <v>0</v>
      </c>
      <c r="FI266" s="6">
        <v>0</v>
      </c>
      <c r="FJ266" s="5">
        <v>0</v>
      </c>
      <c r="FK266" s="8">
        <f t="shared" ref="FK266:FK277" si="2324">IF(FI266=0,0,FJ266/FI266*1000)</f>
        <v>0</v>
      </c>
      <c r="FL266" s="6">
        <v>0</v>
      </c>
      <c r="FM266" s="5">
        <v>0</v>
      </c>
      <c r="FN266" s="8">
        <f t="shared" ref="FN266:FN277" si="2325">IF(FL266=0,0,FM266/FL266*1000)</f>
        <v>0</v>
      </c>
      <c r="FO266" s="6">
        <v>0</v>
      </c>
      <c r="FP266" s="5">
        <v>0</v>
      </c>
      <c r="FQ266" s="8">
        <f t="shared" ref="FQ266:FQ277" si="2326">IF(FO266=0,0,FP266/FO266*1000)</f>
        <v>0</v>
      </c>
      <c r="FR266" s="6">
        <v>0</v>
      </c>
      <c r="FS266" s="5">
        <v>0</v>
      </c>
      <c r="FT266" s="8">
        <f t="shared" ref="FT266:FT277" si="2327">IF(FR266=0,0,FS266/FR266*1000)</f>
        <v>0</v>
      </c>
      <c r="FU266" s="6">
        <v>0</v>
      </c>
      <c r="FV266" s="5">
        <v>0</v>
      </c>
      <c r="FW266" s="8">
        <f t="shared" ref="FW266:FW277" si="2328">IF(FU266=0,0,FV266/FU266*1000)</f>
        <v>0</v>
      </c>
      <c r="FX266" s="6">
        <v>0</v>
      </c>
      <c r="FY266" s="5">
        <v>0</v>
      </c>
      <c r="FZ266" s="8">
        <f t="shared" ref="FZ266:FZ277" si="2329">IF(FX266=0,0,FY266/FX266*1000)</f>
        <v>0</v>
      </c>
      <c r="GA266" s="6">
        <v>0</v>
      </c>
      <c r="GB266" s="5">
        <v>0</v>
      </c>
      <c r="GC266" s="8">
        <f t="shared" ref="GC266:GC277" si="2330">IF(GA266=0,0,GB266/GA266*1000)</f>
        <v>0</v>
      </c>
      <c r="GD266" s="6">
        <v>0</v>
      </c>
      <c r="GE266" s="5">
        <v>0</v>
      </c>
      <c r="GF266" s="8">
        <f t="shared" ref="GF266:GF277" si="2331">IF(GD266=0,0,GE266/GD266*1000)</f>
        <v>0</v>
      </c>
      <c r="GG266" s="6">
        <v>0</v>
      </c>
      <c r="GH266" s="5">
        <v>0</v>
      </c>
      <c r="GI266" s="8">
        <f t="shared" ref="GI266:GI277" si="2332">IF(GG266=0,0,GH266/GG266*1000)</f>
        <v>0</v>
      </c>
      <c r="GJ266" s="6">
        <v>0</v>
      </c>
      <c r="GK266" s="5">
        <v>0</v>
      </c>
      <c r="GL266" s="8">
        <f t="shared" ref="GL266:GL277" si="2333">IF(GJ266=0,0,GK266/GJ266*1000)</f>
        <v>0</v>
      </c>
      <c r="GM266" s="6">
        <v>0</v>
      </c>
      <c r="GN266" s="5">
        <v>0</v>
      </c>
      <c r="GO266" s="8">
        <f t="shared" ref="GO266:GO277" si="2334">IF(GM266=0,0,GN266/GM266*1000)</f>
        <v>0</v>
      </c>
      <c r="GP266" s="6">
        <v>0</v>
      </c>
      <c r="GQ266" s="5">
        <v>0</v>
      </c>
      <c r="GR266" s="8">
        <f t="shared" ref="GR266:GR277" si="2335">IF(GP266=0,0,GQ266/GP266*1000)</f>
        <v>0</v>
      </c>
      <c r="GS266" s="6">
        <v>0</v>
      </c>
      <c r="GT266" s="5">
        <v>0</v>
      </c>
      <c r="GU266" s="8">
        <f t="shared" ref="GU266:GU277" si="2336">IF(GS266=0,0,GT266/GS266*1000)</f>
        <v>0</v>
      </c>
      <c r="GV266" s="6">
        <v>0</v>
      </c>
      <c r="GW266" s="5">
        <v>0</v>
      </c>
      <c r="GX266" s="8">
        <f t="shared" ref="GX266:GX277" si="2337">IF(GV266=0,0,GW266/GV266*1000)</f>
        <v>0</v>
      </c>
      <c r="GY266" s="6">
        <v>0</v>
      </c>
      <c r="GZ266" s="5">
        <v>0</v>
      </c>
      <c r="HA266" s="8">
        <f t="shared" ref="HA266:HA277" si="2338">IF(GY266=0,0,GZ266/GY266*1000)</f>
        <v>0</v>
      </c>
      <c r="HB266" s="6">
        <v>0</v>
      </c>
      <c r="HC266" s="5">
        <v>0</v>
      </c>
      <c r="HD266" s="8">
        <f t="shared" ref="HD266:HD277" si="2339">IF(HB266=0,0,HC266/HB266*1000)</f>
        <v>0</v>
      </c>
      <c r="HE266" s="6">
        <v>0</v>
      </c>
      <c r="HF266" s="5">
        <v>0</v>
      </c>
      <c r="HG266" s="8">
        <f t="shared" ref="HG266:HG277" si="2340">IF(HE266=0,0,HF266/HE266*1000)</f>
        <v>0</v>
      </c>
      <c r="HH266" s="6">
        <v>0</v>
      </c>
      <c r="HI266" s="5">
        <v>0</v>
      </c>
      <c r="HJ266" s="8">
        <f t="shared" ref="HJ266:HJ277" si="2341">IF(HH266=0,0,HI266/HH266*1000)</f>
        <v>0</v>
      </c>
      <c r="HK266" s="6">
        <v>0</v>
      </c>
      <c r="HL266" s="5">
        <v>0</v>
      </c>
      <c r="HM266" s="8">
        <f t="shared" ref="HM266:HM277" si="2342">IF(HK266=0,0,HL266/HK266*1000)</f>
        <v>0</v>
      </c>
      <c r="HN266" s="6">
        <v>0</v>
      </c>
      <c r="HO266" s="5">
        <v>0</v>
      </c>
      <c r="HP266" s="8">
        <f t="shared" ref="HP266:HP277" si="2343">IF(HN266=0,0,HO266/HN266*1000)</f>
        <v>0</v>
      </c>
      <c r="HQ266" s="6">
        <v>0</v>
      </c>
      <c r="HR266" s="5">
        <v>0</v>
      </c>
      <c r="HS266" s="8">
        <f t="shared" ref="HS266:HS277" si="2344">IF(HQ266=0,0,HR266/HQ266*1000)</f>
        <v>0</v>
      </c>
      <c r="HT266" s="6">
        <v>0</v>
      </c>
      <c r="HU266" s="5">
        <v>0</v>
      </c>
      <c r="HV266" s="8">
        <f t="shared" ref="HV266:HV277" si="2345">IF(HT266=0,0,HU266/HT266*1000)</f>
        <v>0</v>
      </c>
      <c r="HW266" s="6">
        <v>0</v>
      </c>
      <c r="HX266" s="5">
        <v>0</v>
      </c>
      <c r="HY266" s="8">
        <f t="shared" ref="HY266:HY277" si="2346">IF(HW266=0,0,HX266/HW266*1000)</f>
        <v>0</v>
      </c>
      <c r="HZ266" s="6">
        <v>0</v>
      </c>
      <c r="IA266" s="5">
        <v>0</v>
      </c>
      <c r="IB266" s="8">
        <f t="shared" ref="IB266:IB277" si="2347">IF(HZ266=0,0,IA266/HZ266*1000)</f>
        <v>0</v>
      </c>
      <c r="IC266" s="6">
        <v>0</v>
      </c>
      <c r="ID266" s="5">
        <v>0</v>
      </c>
      <c r="IE266" s="8">
        <f t="shared" ref="IE266:IE277" si="2348">IF(IC266=0,0,ID266/IC266*1000)</f>
        <v>0</v>
      </c>
      <c r="IF266" s="6">
        <v>0</v>
      </c>
      <c r="IG266" s="5">
        <v>0</v>
      </c>
      <c r="IH266" s="8">
        <f t="shared" ref="IH266:IH277" si="2349">IF(IF266=0,0,IG266/IF266*1000)</f>
        <v>0</v>
      </c>
      <c r="II266" s="6">
        <v>0</v>
      </c>
      <c r="IJ266" s="5">
        <v>0</v>
      </c>
      <c r="IK266" s="8">
        <f t="shared" ref="IK266:IK277" si="2350">IF(II266=0,0,IJ266/II266*1000)</f>
        <v>0</v>
      </c>
      <c r="IL266" s="6">
        <v>0</v>
      </c>
      <c r="IM266" s="5">
        <v>0</v>
      </c>
      <c r="IN266" s="8">
        <f t="shared" ref="IN266:IN277" si="2351">IF(IL266=0,0,IM266/IL266*1000)</f>
        <v>0</v>
      </c>
      <c r="IO266" s="6">
        <v>0</v>
      </c>
      <c r="IP266" s="5">
        <v>0</v>
      </c>
      <c r="IQ266" s="8">
        <f t="shared" ref="IQ266:IQ277" si="2352">IF(IO266=0,0,IP266/IO266*1000)</f>
        <v>0</v>
      </c>
      <c r="IR266" s="6">
        <v>0</v>
      </c>
      <c r="IS266" s="5">
        <v>0</v>
      </c>
      <c r="IT266" s="8">
        <f t="shared" ref="IT266:IT277" si="2353">IF(IR266=0,0,IS266/IR266*1000)</f>
        <v>0</v>
      </c>
      <c r="IU266" s="74">
        <v>4.0680000000000001E-2</v>
      </c>
      <c r="IV266" s="75">
        <v>3.2650000000000001</v>
      </c>
      <c r="IW266" s="8">
        <f t="shared" ref="IW266:IW277" si="2354">IF(IU266=0,0,IV266/IU266*1000)</f>
        <v>80260.570304818088</v>
      </c>
      <c r="IX266" s="74">
        <v>10.98</v>
      </c>
      <c r="IY266" s="75">
        <v>348.36399999999998</v>
      </c>
      <c r="IZ266" s="8">
        <f t="shared" ref="IZ266:IZ277" si="2355">IF(IX266=0,0,IY266/IX266*1000)</f>
        <v>31727.140255009104</v>
      </c>
      <c r="JA266" s="6">
        <f>SUMIF($C$5:$IZ$5,"Ton",C266:IZ266)</f>
        <v>491.92822000000001</v>
      </c>
      <c r="JB266" s="8">
        <f>SUMIF($C$5:$IZ$5,"F*",C266:IZ266)</f>
        <v>13493.044</v>
      </c>
    </row>
    <row r="267" spans="1:262" ht="15" customHeight="1" x14ac:dyDescent="0.3">
      <c r="A267" s="53">
        <v>2024</v>
      </c>
      <c r="B267" s="54" t="s">
        <v>3</v>
      </c>
      <c r="C267" s="6">
        <v>0</v>
      </c>
      <c r="D267" s="5">
        <v>0</v>
      </c>
      <c r="E267" s="8">
        <f t="shared" ref="E267:E268" si="2356">IF(C267=0,0,D267/C267*1000)</f>
        <v>0</v>
      </c>
      <c r="F267" s="6">
        <v>0</v>
      </c>
      <c r="G267" s="5">
        <v>0</v>
      </c>
      <c r="H267" s="8">
        <f t="shared" si="2271"/>
        <v>0</v>
      </c>
      <c r="I267" s="6">
        <v>0</v>
      </c>
      <c r="J267" s="5">
        <v>0</v>
      </c>
      <c r="K267" s="8">
        <f t="shared" si="2272"/>
        <v>0</v>
      </c>
      <c r="L267" s="6">
        <v>0</v>
      </c>
      <c r="M267" s="5">
        <v>0</v>
      </c>
      <c r="N267" s="8">
        <f t="shared" si="2273"/>
        <v>0</v>
      </c>
      <c r="O267" s="6">
        <v>0</v>
      </c>
      <c r="P267" s="5">
        <v>0</v>
      </c>
      <c r="Q267" s="8">
        <f t="shared" si="2274"/>
        <v>0</v>
      </c>
      <c r="R267" s="6">
        <v>0</v>
      </c>
      <c r="S267" s="5">
        <v>0</v>
      </c>
      <c r="T267" s="8">
        <f t="shared" si="2275"/>
        <v>0</v>
      </c>
      <c r="U267" s="6">
        <v>0</v>
      </c>
      <c r="V267" s="5">
        <v>0</v>
      </c>
      <c r="W267" s="8">
        <f t="shared" si="2276"/>
        <v>0</v>
      </c>
      <c r="X267" s="6">
        <v>0</v>
      </c>
      <c r="Y267" s="5">
        <v>0</v>
      </c>
      <c r="Z267" s="8">
        <f t="shared" si="2277"/>
        <v>0</v>
      </c>
      <c r="AA267" s="6">
        <v>0</v>
      </c>
      <c r="AB267" s="5">
        <v>0</v>
      </c>
      <c r="AC267" s="8">
        <f t="shared" si="2278"/>
        <v>0</v>
      </c>
      <c r="AD267" s="67">
        <v>789.10322999999994</v>
      </c>
      <c r="AE267" s="5">
        <v>20466.954000000002</v>
      </c>
      <c r="AF267" s="8">
        <f t="shared" si="2279"/>
        <v>25936.97911995621</v>
      </c>
      <c r="AG267" s="6">
        <v>0</v>
      </c>
      <c r="AH267" s="5">
        <v>0</v>
      </c>
      <c r="AI267" s="8">
        <f t="shared" si="2280"/>
        <v>0</v>
      </c>
      <c r="AJ267" s="6">
        <v>0</v>
      </c>
      <c r="AK267" s="5">
        <v>0</v>
      </c>
      <c r="AL267" s="8">
        <f t="shared" si="2281"/>
        <v>0</v>
      </c>
      <c r="AM267" s="6">
        <v>0</v>
      </c>
      <c r="AN267" s="5">
        <v>0</v>
      </c>
      <c r="AO267" s="8">
        <f t="shared" si="2282"/>
        <v>0</v>
      </c>
      <c r="AP267" s="6">
        <v>0</v>
      </c>
      <c r="AQ267" s="5">
        <v>0</v>
      </c>
      <c r="AR267" s="8">
        <f t="shared" si="2283"/>
        <v>0</v>
      </c>
      <c r="AS267" s="6">
        <v>0</v>
      </c>
      <c r="AT267" s="5">
        <v>0</v>
      </c>
      <c r="AU267" s="8">
        <f t="shared" si="2284"/>
        <v>0</v>
      </c>
      <c r="AV267" s="6">
        <v>0</v>
      </c>
      <c r="AW267" s="5">
        <v>0</v>
      </c>
      <c r="AX267" s="8">
        <f t="shared" si="2285"/>
        <v>0</v>
      </c>
      <c r="AY267" s="6">
        <v>0</v>
      </c>
      <c r="AZ267" s="5">
        <v>0</v>
      </c>
      <c r="BA267" s="8">
        <f t="shared" si="2286"/>
        <v>0</v>
      </c>
      <c r="BB267" s="6">
        <v>0</v>
      </c>
      <c r="BC267" s="5">
        <v>0</v>
      </c>
      <c r="BD267" s="8">
        <f t="shared" si="2287"/>
        <v>0</v>
      </c>
      <c r="BE267" s="6">
        <v>0</v>
      </c>
      <c r="BF267" s="5">
        <v>0</v>
      </c>
      <c r="BG267" s="8">
        <f t="shared" si="2288"/>
        <v>0</v>
      </c>
      <c r="BH267" s="6">
        <v>0</v>
      </c>
      <c r="BI267" s="5">
        <v>0</v>
      </c>
      <c r="BJ267" s="8">
        <f t="shared" si="2289"/>
        <v>0</v>
      </c>
      <c r="BK267" s="67">
        <v>6.2856199999999998</v>
      </c>
      <c r="BL267" s="5">
        <v>143.601</v>
      </c>
      <c r="BM267" s="8">
        <f t="shared" si="2290"/>
        <v>22845.956325708525</v>
      </c>
      <c r="BN267" s="6">
        <v>0</v>
      </c>
      <c r="BO267" s="5">
        <v>0</v>
      </c>
      <c r="BP267" s="8">
        <f t="shared" si="2291"/>
        <v>0</v>
      </c>
      <c r="BQ267" s="6">
        <v>0</v>
      </c>
      <c r="BR267" s="5">
        <v>0</v>
      </c>
      <c r="BS267" s="8">
        <f t="shared" si="2292"/>
        <v>0</v>
      </c>
      <c r="BT267" s="6">
        <v>0</v>
      </c>
      <c r="BU267" s="5">
        <v>0</v>
      </c>
      <c r="BV267" s="8">
        <f t="shared" si="2293"/>
        <v>0</v>
      </c>
      <c r="BW267" s="6">
        <v>0</v>
      </c>
      <c r="BX267" s="5">
        <v>0</v>
      </c>
      <c r="BY267" s="8">
        <f t="shared" si="2294"/>
        <v>0</v>
      </c>
      <c r="BZ267" s="6">
        <v>0</v>
      </c>
      <c r="CA267" s="5">
        <v>0</v>
      </c>
      <c r="CB267" s="8">
        <f t="shared" si="2295"/>
        <v>0</v>
      </c>
      <c r="CC267" s="6">
        <v>0</v>
      </c>
      <c r="CD267" s="5">
        <v>0</v>
      </c>
      <c r="CE267" s="8">
        <f t="shared" si="2296"/>
        <v>0</v>
      </c>
      <c r="CF267" s="6">
        <v>0</v>
      </c>
      <c r="CG267" s="5">
        <v>0</v>
      </c>
      <c r="CH267" s="8">
        <f t="shared" si="2297"/>
        <v>0</v>
      </c>
      <c r="CI267" s="6">
        <v>0</v>
      </c>
      <c r="CJ267" s="5">
        <v>0</v>
      </c>
      <c r="CK267" s="8">
        <f t="shared" si="2298"/>
        <v>0</v>
      </c>
      <c r="CL267" s="6">
        <v>0</v>
      </c>
      <c r="CM267" s="5">
        <v>0</v>
      </c>
      <c r="CN267" s="8">
        <f t="shared" si="2299"/>
        <v>0</v>
      </c>
      <c r="CO267" s="6">
        <v>0</v>
      </c>
      <c r="CP267" s="5">
        <v>0</v>
      </c>
      <c r="CQ267" s="8">
        <f t="shared" si="2300"/>
        <v>0</v>
      </c>
      <c r="CR267" s="6">
        <v>0</v>
      </c>
      <c r="CS267" s="5">
        <v>0</v>
      </c>
      <c r="CT267" s="8">
        <f t="shared" si="2301"/>
        <v>0</v>
      </c>
      <c r="CU267" s="6">
        <v>0</v>
      </c>
      <c r="CV267" s="5">
        <v>0</v>
      </c>
      <c r="CW267" s="8">
        <f t="shared" si="2302"/>
        <v>0</v>
      </c>
      <c r="CX267" s="6">
        <v>0</v>
      </c>
      <c r="CY267" s="5">
        <v>0</v>
      </c>
      <c r="CZ267" s="8">
        <f t="shared" si="2303"/>
        <v>0</v>
      </c>
      <c r="DA267" s="6">
        <v>0</v>
      </c>
      <c r="DB267" s="5">
        <v>0</v>
      </c>
      <c r="DC267" s="8">
        <f t="shared" si="2304"/>
        <v>0</v>
      </c>
      <c r="DD267" s="6">
        <v>0</v>
      </c>
      <c r="DE267" s="5">
        <v>0</v>
      </c>
      <c r="DF267" s="8">
        <f t="shared" si="2305"/>
        <v>0</v>
      </c>
      <c r="DG267" s="6">
        <v>0</v>
      </c>
      <c r="DH267" s="5">
        <v>0</v>
      </c>
      <c r="DI267" s="8">
        <f t="shared" si="2306"/>
        <v>0</v>
      </c>
      <c r="DJ267" s="6">
        <v>0</v>
      </c>
      <c r="DK267" s="5">
        <v>0</v>
      </c>
      <c r="DL267" s="8">
        <f t="shared" si="2307"/>
        <v>0</v>
      </c>
      <c r="DM267" s="6">
        <v>0</v>
      </c>
      <c r="DN267" s="5">
        <v>0</v>
      </c>
      <c r="DO267" s="8">
        <f t="shared" si="2308"/>
        <v>0</v>
      </c>
      <c r="DP267" s="6">
        <v>0</v>
      </c>
      <c r="DQ267" s="5">
        <v>0</v>
      </c>
      <c r="DR267" s="8">
        <f t="shared" si="2309"/>
        <v>0</v>
      </c>
      <c r="DS267" s="6">
        <v>0</v>
      </c>
      <c r="DT267" s="5">
        <v>0</v>
      </c>
      <c r="DU267" s="8">
        <f t="shared" si="2310"/>
        <v>0</v>
      </c>
      <c r="DV267" s="6">
        <v>0</v>
      </c>
      <c r="DW267" s="5">
        <v>0</v>
      </c>
      <c r="DX267" s="8">
        <f t="shared" si="2311"/>
        <v>0</v>
      </c>
      <c r="DY267" s="67">
        <v>36.137800000000006</v>
      </c>
      <c r="DZ267" s="5">
        <v>824.97699999999998</v>
      </c>
      <c r="EA267" s="8">
        <f t="shared" si="2312"/>
        <v>22828.644798521211</v>
      </c>
      <c r="EB267" s="6">
        <v>0</v>
      </c>
      <c r="EC267" s="5">
        <v>0</v>
      </c>
      <c r="ED267" s="8">
        <f t="shared" si="2313"/>
        <v>0</v>
      </c>
      <c r="EE267" s="67">
        <v>5.3559999999999999</v>
      </c>
      <c r="EF267" s="5">
        <v>158.16800000000001</v>
      </c>
      <c r="EG267" s="8">
        <f t="shared" si="2314"/>
        <v>29530.993278566097</v>
      </c>
      <c r="EH267" s="6">
        <v>0</v>
      </c>
      <c r="EI267" s="5">
        <v>0</v>
      </c>
      <c r="EJ267" s="8">
        <f t="shared" si="2315"/>
        <v>0</v>
      </c>
      <c r="EK267" s="6">
        <v>0</v>
      </c>
      <c r="EL267" s="5">
        <v>0</v>
      </c>
      <c r="EM267" s="8">
        <f t="shared" si="2316"/>
        <v>0</v>
      </c>
      <c r="EN267" s="6">
        <v>0</v>
      </c>
      <c r="EO267" s="5">
        <v>0</v>
      </c>
      <c r="EP267" s="8">
        <f t="shared" si="2317"/>
        <v>0</v>
      </c>
      <c r="EQ267" s="6">
        <v>0</v>
      </c>
      <c r="ER267" s="5">
        <v>0</v>
      </c>
      <c r="ES267" s="8">
        <f t="shared" si="2318"/>
        <v>0</v>
      </c>
      <c r="ET267" s="6">
        <v>0</v>
      </c>
      <c r="EU267" s="5">
        <v>0</v>
      </c>
      <c r="EV267" s="8">
        <f t="shared" si="2319"/>
        <v>0</v>
      </c>
      <c r="EW267" s="6">
        <v>0</v>
      </c>
      <c r="EX267" s="5">
        <v>0</v>
      </c>
      <c r="EY267" s="8">
        <f t="shared" si="2320"/>
        <v>0</v>
      </c>
      <c r="EZ267" s="67">
        <v>3.4319999999999999</v>
      </c>
      <c r="FA267" s="5">
        <v>137.73500000000001</v>
      </c>
      <c r="FB267" s="8">
        <f t="shared" si="2321"/>
        <v>40132.575757575767</v>
      </c>
      <c r="FC267" s="67">
        <v>5.1260399999999997</v>
      </c>
      <c r="FD267" s="5">
        <v>174.50299999999999</v>
      </c>
      <c r="FE267" s="8">
        <f t="shared" si="2322"/>
        <v>34042.457725651773</v>
      </c>
      <c r="FF267" s="6">
        <v>0</v>
      </c>
      <c r="FG267" s="5">
        <v>0</v>
      </c>
      <c r="FH267" s="8">
        <f t="shared" si="2323"/>
        <v>0</v>
      </c>
      <c r="FI267" s="6">
        <v>0</v>
      </c>
      <c r="FJ267" s="5">
        <v>0</v>
      </c>
      <c r="FK267" s="8">
        <f t="shared" si="2324"/>
        <v>0</v>
      </c>
      <c r="FL267" s="6">
        <v>0</v>
      </c>
      <c r="FM267" s="5">
        <v>0</v>
      </c>
      <c r="FN267" s="8">
        <f t="shared" si="2325"/>
        <v>0</v>
      </c>
      <c r="FO267" s="6">
        <v>0</v>
      </c>
      <c r="FP267" s="5">
        <v>0</v>
      </c>
      <c r="FQ267" s="8">
        <f t="shared" si="2326"/>
        <v>0</v>
      </c>
      <c r="FR267" s="6">
        <v>0</v>
      </c>
      <c r="FS267" s="5">
        <v>0</v>
      </c>
      <c r="FT267" s="8">
        <f t="shared" si="2327"/>
        <v>0</v>
      </c>
      <c r="FU267" s="6">
        <v>0</v>
      </c>
      <c r="FV267" s="5">
        <v>0</v>
      </c>
      <c r="FW267" s="8">
        <f t="shared" si="2328"/>
        <v>0</v>
      </c>
      <c r="FX267" s="6">
        <v>0</v>
      </c>
      <c r="FY267" s="5">
        <v>0</v>
      </c>
      <c r="FZ267" s="8">
        <f t="shared" si="2329"/>
        <v>0</v>
      </c>
      <c r="GA267" s="6">
        <v>0</v>
      </c>
      <c r="GB267" s="5">
        <v>0</v>
      </c>
      <c r="GC267" s="8">
        <f t="shared" si="2330"/>
        <v>0</v>
      </c>
      <c r="GD267" s="6">
        <v>0</v>
      </c>
      <c r="GE267" s="5">
        <v>0</v>
      </c>
      <c r="GF267" s="8">
        <f t="shared" si="2331"/>
        <v>0</v>
      </c>
      <c r="GG267" s="6">
        <v>0</v>
      </c>
      <c r="GH267" s="5">
        <v>0</v>
      </c>
      <c r="GI267" s="8">
        <f t="shared" si="2332"/>
        <v>0</v>
      </c>
      <c r="GJ267" s="6">
        <v>0</v>
      </c>
      <c r="GK267" s="5">
        <v>0</v>
      </c>
      <c r="GL267" s="8">
        <f t="shared" si="2333"/>
        <v>0</v>
      </c>
      <c r="GM267" s="6">
        <v>0</v>
      </c>
      <c r="GN267" s="5">
        <v>0</v>
      </c>
      <c r="GO267" s="8">
        <f t="shared" si="2334"/>
        <v>0</v>
      </c>
      <c r="GP267" s="6">
        <v>0</v>
      </c>
      <c r="GQ267" s="5">
        <v>0</v>
      </c>
      <c r="GR267" s="8">
        <f t="shared" si="2335"/>
        <v>0</v>
      </c>
      <c r="GS267" s="6">
        <v>0</v>
      </c>
      <c r="GT267" s="5">
        <v>0</v>
      </c>
      <c r="GU267" s="8">
        <f t="shared" si="2336"/>
        <v>0</v>
      </c>
      <c r="GV267" s="6">
        <v>0</v>
      </c>
      <c r="GW267" s="5">
        <v>0</v>
      </c>
      <c r="GX267" s="8">
        <f t="shared" si="2337"/>
        <v>0</v>
      </c>
      <c r="GY267" s="6">
        <v>0</v>
      </c>
      <c r="GZ267" s="5">
        <v>0</v>
      </c>
      <c r="HA267" s="8">
        <f t="shared" si="2338"/>
        <v>0</v>
      </c>
      <c r="HB267" s="6">
        <v>0</v>
      </c>
      <c r="HC267" s="5">
        <v>0</v>
      </c>
      <c r="HD267" s="8">
        <f t="shared" si="2339"/>
        <v>0</v>
      </c>
      <c r="HE267" s="6">
        <v>0</v>
      </c>
      <c r="HF267" s="5">
        <v>0</v>
      </c>
      <c r="HG267" s="8">
        <f t="shared" si="2340"/>
        <v>0</v>
      </c>
      <c r="HH267" s="6">
        <v>0</v>
      </c>
      <c r="HI267" s="5">
        <v>0</v>
      </c>
      <c r="HJ267" s="8">
        <f t="shared" si="2341"/>
        <v>0</v>
      </c>
      <c r="HK267" s="6">
        <v>0</v>
      </c>
      <c r="HL267" s="5">
        <v>0</v>
      </c>
      <c r="HM267" s="8">
        <f t="shared" si="2342"/>
        <v>0</v>
      </c>
      <c r="HN267" s="6">
        <v>0</v>
      </c>
      <c r="HO267" s="5">
        <v>0</v>
      </c>
      <c r="HP267" s="8">
        <f t="shared" si="2343"/>
        <v>0</v>
      </c>
      <c r="HQ267" s="6">
        <v>0</v>
      </c>
      <c r="HR267" s="5">
        <v>0</v>
      </c>
      <c r="HS267" s="8">
        <f t="shared" si="2344"/>
        <v>0</v>
      </c>
      <c r="HT267" s="67">
        <v>2.5999999999999999E-2</v>
      </c>
      <c r="HU267" s="5">
        <v>4.2590000000000003</v>
      </c>
      <c r="HV267" s="8">
        <f t="shared" si="2345"/>
        <v>163807.69230769231</v>
      </c>
      <c r="HW267" s="6">
        <v>0</v>
      </c>
      <c r="HX267" s="5">
        <v>0</v>
      </c>
      <c r="HY267" s="8">
        <f t="shared" si="2346"/>
        <v>0</v>
      </c>
      <c r="HZ267" s="6">
        <v>0</v>
      </c>
      <c r="IA267" s="5">
        <v>0</v>
      </c>
      <c r="IB267" s="8">
        <f t="shared" si="2347"/>
        <v>0</v>
      </c>
      <c r="IC267" s="6">
        <v>0</v>
      </c>
      <c r="ID267" s="5">
        <v>0</v>
      </c>
      <c r="IE267" s="8">
        <f t="shared" si="2348"/>
        <v>0</v>
      </c>
      <c r="IF267" s="6">
        <v>0</v>
      </c>
      <c r="IG267" s="5">
        <v>0</v>
      </c>
      <c r="IH267" s="8">
        <f t="shared" si="2349"/>
        <v>0</v>
      </c>
      <c r="II267" s="6">
        <v>0</v>
      </c>
      <c r="IJ267" s="5">
        <v>0</v>
      </c>
      <c r="IK267" s="8">
        <f t="shared" si="2350"/>
        <v>0</v>
      </c>
      <c r="IL267" s="6">
        <v>0</v>
      </c>
      <c r="IM267" s="5">
        <v>0</v>
      </c>
      <c r="IN267" s="8">
        <f t="shared" si="2351"/>
        <v>0</v>
      </c>
      <c r="IO267" s="6">
        <v>0</v>
      </c>
      <c r="IP267" s="5">
        <v>0</v>
      </c>
      <c r="IQ267" s="8">
        <f t="shared" si="2352"/>
        <v>0</v>
      </c>
      <c r="IR267" s="6">
        <v>0</v>
      </c>
      <c r="IS267" s="5">
        <v>0</v>
      </c>
      <c r="IT267" s="8">
        <f t="shared" si="2353"/>
        <v>0</v>
      </c>
      <c r="IU267" s="67">
        <v>1.3560000000000001E-2</v>
      </c>
      <c r="IV267" s="5">
        <v>0.97799999999999998</v>
      </c>
      <c r="IW267" s="8">
        <f t="shared" si="2354"/>
        <v>72123.893805309737</v>
      </c>
      <c r="IX267" s="67">
        <v>0.06</v>
      </c>
      <c r="IY267" s="5">
        <v>2.2000000000000002</v>
      </c>
      <c r="IZ267" s="8">
        <f t="shared" si="2355"/>
        <v>36666.666666666672</v>
      </c>
      <c r="JA267" s="6">
        <f t="shared" ref="JA267:JA268" si="2357">SUMIF($C$5:$IZ$5,"Ton",C267:IZ267)</f>
        <v>845.54024999999979</v>
      </c>
      <c r="JB267" s="8">
        <f t="shared" ref="JB267:JB268" si="2358">SUMIF($C$5:$IZ$5,"F*",C267:IZ267)</f>
        <v>21913.375</v>
      </c>
    </row>
    <row r="268" spans="1:262" ht="15" customHeight="1" x14ac:dyDescent="0.3">
      <c r="A268" s="53">
        <v>2024</v>
      </c>
      <c r="B268" s="54" t="s">
        <v>4</v>
      </c>
      <c r="C268" s="6">
        <v>0</v>
      </c>
      <c r="D268" s="5">
        <v>0</v>
      </c>
      <c r="E268" s="8">
        <f t="shared" si="2356"/>
        <v>0</v>
      </c>
      <c r="F268" s="6">
        <v>0</v>
      </c>
      <c r="G268" s="5">
        <v>0</v>
      </c>
      <c r="H268" s="8">
        <f t="shared" si="2271"/>
        <v>0</v>
      </c>
      <c r="I268" s="6">
        <v>0</v>
      </c>
      <c r="J268" s="5">
        <v>0</v>
      </c>
      <c r="K268" s="8">
        <f t="shared" si="2272"/>
        <v>0</v>
      </c>
      <c r="L268" s="6">
        <v>0</v>
      </c>
      <c r="M268" s="5">
        <v>0</v>
      </c>
      <c r="N268" s="8">
        <f t="shared" si="2273"/>
        <v>0</v>
      </c>
      <c r="O268" s="6">
        <v>0</v>
      </c>
      <c r="P268" s="5">
        <v>0</v>
      </c>
      <c r="Q268" s="8">
        <f t="shared" si="2274"/>
        <v>0</v>
      </c>
      <c r="R268" s="6">
        <v>0</v>
      </c>
      <c r="S268" s="5">
        <v>0</v>
      </c>
      <c r="T268" s="8">
        <f t="shared" si="2275"/>
        <v>0</v>
      </c>
      <c r="U268" s="6">
        <v>0</v>
      </c>
      <c r="V268" s="5">
        <v>0</v>
      </c>
      <c r="W268" s="8">
        <f t="shared" si="2276"/>
        <v>0</v>
      </c>
      <c r="X268" s="6">
        <v>0</v>
      </c>
      <c r="Y268" s="5">
        <v>0</v>
      </c>
      <c r="Z268" s="8">
        <f t="shared" si="2277"/>
        <v>0</v>
      </c>
      <c r="AA268" s="6">
        <v>0</v>
      </c>
      <c r="AB268" s="5">
        <v>0</v>
      </c>
      <c r="AC268" s="8">
        <f t="shared" si="2278"/>
        <v>0</v>
      </c>
      <c r="AD268" s="67">
        <v>490.90332000000001</v>
      </c>
      <c r="AE268" s="5">
        <v>13225.36</v>
      </c>
      <c r="AF268" s="8">
        <f t="shared" si="2279"/>
        <v>26940.864852981646</v>
      </c>
      <c r="AG268" s="6">
        <v>0</v>
      </c>
      <c r="AH268" s="5">
        <v>0</v>
      </c>
      <c r="AI268" s="8">
        <f t="shared" si="2280"/>
        <v>0</v>
      </c>
      <c r="AJ268" s="6">
        <v>0</v>
      </c>
      <c r="AK268" s="5">
        <v>0</v>
      </c>
      <c r="AL268" s="8">
        <f t="shared" si="2281"/>
        <v>0</v>
      </c>
      <c r="AM268" s="6">
        <v>0</v>
      </c>
      <c r="AN268" s="5">
        <v>0</v>
      </c>
      <c r="AO268" s="8">
        <f t="shared" si="2282"/>
        <v>0</v>
      </c>
      <c r="AP268" s="6">
        <v>0</v>
      </c>
      <c r="AQ268" s="5">
        <v>0</v>
      </c>
      <c r="AR268" s="8">
        <f t="shared" si="2283"/>
        <v>0</v>
      </c>
      <c r="AS268" s="6">
        <v>0</v>
      </c>
      <c r="AT268" s="5">
        <v>0</v>
      </c>
      <c r="AU268" s="8">
        <f t="shared" si="2284"/>
        <v>0</v>
      </c>
      <c r="AV268" s="6">
        <v>0</v>
      </c>
      <c r="AW268" s="5">
        <v>0</v>
      </c>
      <c r="AX268" s="8">
        <f t="shared" si="2285"/>
        <v>0</v>
      </c>
      <c r="AY268" s="6">
        <v>0</v>
      </c>
      <c r="AZ268" s="5">
        <v>0</v>
      </c>
      <c r="BA268" s="8">
        <f t="shared" si="2286"/>
        <v>0</v>
      </c>
      <c r="BB268" s="6">
        <v>0</v>
      </c>
      <c r="BC268" s="5">
        <v>0</v>
      </c>
      <c r="BD268" s="8">
        <f t="shared" si="2287"/>
        <v>0</v>
      </c>
      <c r="BE268" s="6">
        <v>0</v>
      </c>
      <c r="BF268" s="5">
        <v>0</v>
      </c>
      <c r="BG268" s="8">
        <f t="shared" si="2288"/>
        <v>0</v>
      </c>
      <c r="BH268" s="6">
        <v>0</v>
      </c>
      <c r="BI268" s="5">
        <v>0</v>
      </c>
      <c r="BJ268" s="8">
        <f t="shared" si="2289"/>
        <v>0</v>
      </c>
      <c r="BK268" s="67">
        <v>1.1439699999999999</v>
      </c>
      <c r="BL268" s="5">
        <v>32.026000000000003</v>
      </c>
      <c r="BM268" s="8">
        <f t="shared" si="2290"/>
        <v>27995.489392204345</v>
      </c>
      <c r="BN268" s="67">
        <v>4.0000000000000001E-3</v>
      </c>
      <c r="BO268" s="5">
        <v>0.17</v>
      </c>
      <c r="BP268" s="8">
        <f t="shared" si="2291"/>
        <v>42500</v>
      </c>
      <c r="BQ268" s="6">
        <v>0</v>
      </c>
      <c r="BR268" s="5">
        <v>0</v>
      </c>
      <c r="BS268" s="8">
        <f t="shared" si="2292"/>
        <v>0</v>
      </c>
      <c r="BT268" s="6">
        <v>0</v>
      </c>
      <c r="BU268" s="5">
        <v>0</v>
      </c>
      <c r="BV268" s="8">
        <f t="shared" si="2293"/>
        <v>0</v>
      </c>
      <c r="BW268" s="6">
        <v>0</v>
      </c>
      <c r="BX268" s="5">
        <v>0</v>
      </c>
      <c r="BY268" s="8">
        <f t="shared" si="2294"/>
        <v>0</v>
      </c>
      <c r="BZ268" s="6">
        <v>0</v>
      </c>
      <c r="CA268" s="5">
        <v>0</v>
      </c>
      <c r="CB268" s="8">
        <f t="shared" si="2295"/>
        <v>0</v>
      </c>
      <c r="CC268" s="6">
        <v>0</v>
      </c>
      <c r="CD268" s="5">
        <v>0</v>
      </c>
      <c r="CE268" s="8">
        <f t="shared" si="2296"/>
        <v>0</v>
      </c>
      <c r="CF268" s="6">
        <v>0</v>
      </c>
      <c r="CG268" s="5">
        <v>0</v>
      </c>
      <c r="CH268" s="8">
        <f t="shared" si="2297"/>
        <v>0</v>
      </c>
      <c r="CI268" s="6">
        <v>0</v>
      </c>
      <c r="CJ268" s="5">
        <v>0</v>
      </c>
      <c r="CK268" s="8">
        <f t="shared" si="2298"/>
        <v>0</v>
      </c>
      <c r="CL268" s="6">
        <v>0</v>
      </c>
      <c r="CM268" s="5">
        <v>0</v>
      </c>
      <c r="CN268" s="8">
        <f t="shared" si="2299"/>
        <v>0</v>
      </c>
      <c r="CO268" s="6">
        <v>0</v>
      </c>
      <c r="CP268" s="5">
        <v>0</v>
      </c>
      <c r="CQ268" s="8">
        <f t="shared" si="2300"/>
        <v>0</v>
      </c>
      <c r="CR268" s="6">
        <v>0</v>
      </c>
      <c r="CS268" s="5">
        <v>0</v>
      </c>
      <c r="CT268" s="8">
        <f t="shared" si="2301"/>
        <v>0</v>
      </c>
      <c r="CU268" s="6">
        <v>0</v>
      </c>
      <c r="CV268" s="5">
        <v>0</v>
      </c>
      <c r="CW268" s="8">
        <f t="shared" si="2302"/>
        <v>0</v>
      </c>
      <c r="CX268" s="6">
        <v>0</v>
      </c>
      <c r="CY268" s="5">
        <v>0</v>
      </c>
      <c r="CZ268" s="8">
        <f t="shared" si="2303"/>
        <v>0</v>
      </c>
      <c r="DA268" s="6">
        <v>0</v>
      </c>
      <c r="DB268" s="5">
        <v>0</v>
      </c>
      <c r="DC268" s="8">
        <f t="shared" si="2304"/>
        <v>0</v>
      </c>
      <c r="DD268" s="6">
        <v>0</v>
      </c>
      <c r="DE268" s="5">
        <v>0</v>
      </c>
      <c r="DF268" s="8">
        <f t="shared" si="2305"/>
        <v>0</v>
      </c>
      <c r="DG268" s="6">
        <v>0</v>
      </c>
      <c r="DH268" s="5">
        <v>0</v>
      </c>
      <c r="DI268" s="8">
        <f t="shared" si="2306"/>
        <v>0</v>
      </c>
      <c r="DJ268" s="6">
        <v>0</v>
      </c>
      <c r="DK268" s="5">
        <v>0</v>
      </c>
      <c r="DL268" s="8">
        <f t="shared" si="2307"/>
        <v>0</v>
      </c>
      <c r="DM268" s="6">
        <v>0</v>
      </c>
      <c r="DN268" s="5">
        <v>0</v>
      </c>
      <c r="DO268" s="8">
        <f t="shared" si="2308"/>
        <v>0</v>
      </c>
      <c r="DP268" s="6">
        <v>0</v>
      </c>
      <c r="DQ268" s="5">
        <v>0</v>
      </c>
      <c r="DR268" s="8">
        <f t="shared" si="2309"/>
        <v>0</v>
      </c>
      <c r="DS268" s="6">
        <v>0</v>
      </c>
      <c r="DT268" s="5">
        <v>0</v>
      </c>
      <c r="DU268" s="8">
        <f t="shared" si="2310"/>
        <v>0</v>
      </c>
      <c r="DV268" s="6">
        <v>0</v>
      </c>
      <c r="DW268" s="5">
        <v>0</v>
      </c>
      <c r="DX268" s="8">
        <f t="shared" si="2311"/>
        <v>0</v>
      </c>
      <c r="DY268" s="67">
        <v>0.60553999999999997</v>
      </c>
      <c r="DZ268" s="5">
        <v>21.01</v>
      </c>
      <c r="EA268" s="8">
        <f t="shared" si="2312"/>
        <v>34696.304125243587</v>
      </c>
      <c r="EB268" s="6">
        <v>0</v>
      </c>
      <c r="EC268" s="5">
        <v>0</v>
      </c>
      <c r="ED268" s="8">
        <f t="shared" si="2313"/>
        <v>0</v>
      </c>
      <c r="EE268" s="67">
        <v>0.21</v>
      </c>
      <c r="EF268" s="5">
        <v>13.621</v>
      </c>
      <c r="EG268" s="8">
        <f t="shared" si="2314"/>
        <v>64861.904761904771</v>
      </c>
      <c r="EH268" s="6">
        <v>0</v>
      </c>
      <c r="EI268" s="5">
        <v>0</v>
      </c>
      <c r="EJ268" s="8">
        <f t="shared" si="2315"/>
        <v>0</v>
      </c>
      <c r="EK268" s="6">
        <v>0</v>
      </c>
      <c r="EL268" s="5">
        <v>0</v>
      </c>
      <c r="EM268" s="8">
        <f t="shared" si="2316"/>
        <v>0</v>
      </c>
      <c r="EN268" s="6">
        <v>0</v>
      </c>
      <c r="EO268" s="5">
        <v>0</v>
      </c>
      <c r="EP268" s="8">
        <f t="shared" si="2317"/>
        <v>0</v>
      </c>
      <c r="EQ268" s="6">
        <v>0</v>
      </c>
      <c r="ER268" s="5">
        <v>0</v>
      </c>
      <c r="ES268" s="8">
        <f t="shared" si="2318"/>
        <v>0</v>
      </c>
      <c r="ET268" s="6">
        <v>0</v>
      </c>
      <c r="EU268" s="5">
        <v>0</v>
      </c>
      <c r="EV268" s="8">
        <f t="shared" si="2319"/>
        <v>0</v>
      </c>
      <c r="EW268" s="6">
        <v>0</v>
      </c>
      <c r="EX268" s="5">
        <v>0</v>
      </c>
      <c r="EY268" s="8">
        <f t="shared" si="2320"/>
        <v>0</v>
      </c>
      <c r="EZ268" s="67">
        <v>11.622999999999999</v>
      </c>
      <c r="FA268" s="5">
        <v>319.26</v>
      </c>
      <c r="FB268" s="8">
        <f t="shared" si="2321"/>
        <v>27467.95147552267</v>
      </c>
      <c r="FC268" s="67">
        <v>40.166319999999999</v>
      </c>
      <c r="FD268" s="5">
        <v>1628.886</v>
      </c>
      <c r="FE268" s="8">
        <f t="shared" si="2322"/>
        <v>40553.528428793077</v>
      </c>
      <c r="FF268" s="6">
        <v>0</v>
      </c>
      <c r="FG268" s="5">
        <v>0</v>
      </c>
      <c r="FH268" s="8">
        <f t="shared" si="2323"/>
        <v>0</v>
      </c>
      <c r="FI268" s="6">
        <v>0</v>
      </c>
      <c r="FJ268" s="5">
        <v>0</v>
      </c>
      <c r="FK268" s="8">
        <f t="shared" si="2324"/>
        <v>0</v>
      </c>
      <c r="FL268" s="6">
        <v>0</v>
      </c>
      <c r="FM268" s="5">
        <v>0</v>
      </c>
      <c r="FN268" s="8">
        <f t="shared" si="2325"/>
        <v>0</v>
      </c>
      <c r="FO268" s="6">
        <v>0</v>
      </c>
      <c r="FP268" s="5">
        <v>0</v>
      </c>
      <c r="FQ268" s="8">
        <f t="shared" si="2326"/>
        <v>0</v>
      </c>
      <c r="FR268" s="6">
        <v>0</v>
      </c>
      <c r="FS268" s="5">
        <v>0</v>
      </c>
      <c r="FT268" s="8">
        <f t="shared" si="2327"/>
        <v>0</v>
      </c>
      <c r="FU268" s="6">
        <v>0</v>
      </c>
      <c r="FV268" s="5">
        <v>0</v>
      </c>
      <c r="FW268" s="8">
        <f t="shared" si="2328"/>
        <v>0</v>
      </c>
      <c r="FX268" s="6">
        <v>0</v>
      </c>
      <c r="FY268" s="5">
        <v>0</v>
      </c>
      <c r="FZ268" s="8">
        <f t="shared" si="2329"/>
        <v>0</v>
      </c>
      <c r="GA268" s="6">
        <v>0</v>
      </c>
      <c r="GB268" s="5">
        <v>0</v>
      </c>
      <c r="GC268" s="8">
        <f t="shared" si="2330"/>
        <v>0</v>
      </c>
      <c r="GD268" s="6">
        <v>0</v>
      </c>
      <c r="GE268" s="5">
        <v>0</v>
      </c>
      <c r="GF268" s="8">
        <f t="shared" si="2331"/>
        <v>0</v>
      </c>
      <c r="GG268" s="6">
        <v>0</v>
      </c>
      <c r="GH268" s="5">
        <v>0</v>
      </c>
      <c r="GI268" s="8">
        <f t="shared" si="2332"/>
        <v>0</v>
      </c>
      <c r="GJ268" s="6">
        <v>0</v>
      </c>
      <c r="GK268" s="5">
        <v>0</v>
      </c>
      <c r="GL268" s="8">
        <f t="shared" si="2333"/>
        <v>0</v>
      </c>
      <c r="GM268" s="6">
        <v>0</v>
      </c>
      <c r="GN268" s="5">
        <v>0</v>
      </c>
      <c r="GO268" s="8">
        <f t="shared" si="2334"/>
        <v>0</v>
      </c>
      <c r="GP268" s="6">
        <v>0</v>
      </c>
      <c r="GQ268" s="5">
        <v>0</v>
      </c>
      <c r="GR268" s="8">
        <f t="shared" si="2335"/>
        <v>0</v>
      </c>
      <c r="GS268" s="6">
        <v>0</v>
      </c>
      <c r="GT268" s="5">
        <v>0</v>
      </c>
      <c r="GU268" s="8">
        <f t="shared" si="2336"/>
        <v>0</v>
      </c>
      <c r="GV268" s="6">
        <v>0</v>
      </c>
      <c r="GW268" s="5">
        <v>0</v>
      </c>
      <c r="GX268" s="8">
        <f t="shared" si="2337"/>
        <v>0</v>
      </c>
      <c r="GY268" s="6">
        <v>0</v>
      </c>
      <c r="GZ268" s="5">
        <v>0</v>
      </c>
      <c r="HA268" s="8">
        <f t="shared" si="2338"/>
        <v>0</v>
      </c>
      <c r="HB268" s="6">
        <v>0</v>
      </c>
      <c r="HC268" s="5">
        <v>0</v>
      </c>
      <c r="HD268" s="8">
        <f t="shared" si="2339"/>
        <v>0</v>
      </c>
      <c r="HE268" s="6">
        <v>0</v>
      </c>
      <c r="HF268" s="5">
        <v>0</v>
      </c>
      <c r="HG268" s="8">
        <f t="shared" si="2340"/>
        <v>0</v>
      </c>
      <c r="HH268" s="6">
        <v>0</v>
      </c>
      <c r="HI268" s="5">
        <v>0</v>
      </c>
      <c r="HJ268" s="8">
        <f t="shared" si="2341"/>
        <v>0</v>
      </c>
      <c r="HK268" s="6">
        <v>0</v>
      </c>
      <c r="HL268" s="5">
        <v>0</v>
      </c>
      <c r="HM268" s="8">
        <f t="shared" si="2342"/>
        <v>0</v>
      </c>
      <c r="HN268" s="6">
        <v>0</v>
      </c>
      <c r="HO268" s="5">
        <v>0</v>
      </c>
      <c r="HP268" s="8">
        <f t="shared" si="2343"/>
        <v>0</v>
      </c>
      <c r="HQ268" s="6">
        <v>0</v>
      </c>
      <c r="HR268" s="5">
        <v>0</v>
      </c>
      <c r="HS268" s="8">
        <f t="shared" si="2344"/>
        <v>0</v>
      </c>
      <c r="HT268" s="67">
        <v>1.6E-2</v>
      </c>
      <c r="HU268" s="5">
        <v>0.48</v>
      </c>
      <c r="HV268" s="8">
        <f t="shared" si="2345"/>
        <v>30000</v>
      </c>
      <c r="HW268" s="6">
        <v>0</v>
      </c>
      <c r="HX268" s="5">
        <v>0</v>
      </c>
      <c r="HY268" s="8">
        <f t="shared" si="2346"/>
        <v>0</v>
      </c>
      <c r="HZ268" s="6">
        <v>0</v>
      </c>
      <c r="IA268" s="5">
        <v>0</v>
      </c>
      <c r="IB268" s="8">
        <f t="shared" si="2347"/>
        <v>0</v>
      </c>
      <c r="IC268" s="6">
        <v>0</v>
      </c>
      <c r="ID268" s="5">
        <v>0</v>
      </c>
      <c r="IE268" s="8">
        <f t="shared" si="2348"/>
        <v>0</v>
      </c>
      <c r="IF268" s="6">
        <v>0</v>
      </c>
      <c r="IG268" s="5">
        <v>0</v>
      </c>
      <c r="IH268" s="8">
        <f t="shared" si="2349"/>
        <v>0</v>
      </c>
      <c r="II268" s="6">
        <v>0</v>
      </c>
      <c r="IJ268" s="5">
        <v>0</v>
      </c>
      <c r="IK268" s="8">
        <f t="shared" si="2350"/>
        <v>0</v>
      </c>
      <c r="IL268" s="6">
        <v>0</v>
      </c>
      <c r="IM268" s="5">
        <v>0</v>
      </c>
      <c r="IN268" s="8">
        <f t="shared" si="2351"/>
        <v>0</v>
      </c>
      <c r="IO268" s="6">
        <v>0</v>
      </c>
      <c r="IP268" s="5">
        <v>0</v>
      </c>
      <c r="IQ268" s="8">
        <f t="shared" si="2352"/>
        <v>0</v>
      </c>
      <c r="IR268" s="6">
        <v>0</v>
      </c>
      <c r="IS268" s="5">
        <v>0</v>
      </c>
      <c r="IT268" s="8">
        <f t="shared" si="2353"/>
        <v>0</v>
      </c>
      <c r="IU268" s="67">
        <v>6.7800000000000004E-3</v>
      </c>
      <c r="IV268" s="5">
        <v>0.48899999999999999</v>
      </c>
      <c r="IW268" s="8">
        <f t="shared" si="2354"/>
        <v>72123.893805309737</v>
      </c>
      <c r="IX268" s="67">
        <v>3.5000000000000003E-2</v>
      </c>
      <c r="IY268" s="5">
        <v>1.5</v>
      </c>
      <c r="IZ268" s="8">
        <f t="shared" si="2355"/>
        <v>42857.142857142855</v>
      </c>
      <c r="JA268" s="6">
        <f t="shared" si="2357"/>
        <v>544.71393</v>
      </c>
      <c r="JB268" s="8">
        <f t="shared" si="2358"/>
        <v>15242.802</v>
      </c>
    </row>
    <row r="269" spans="1:262" ht="15" customHeight="1" x14ac:dyDescent="0.3">
      <c r="A269" s="53">
        <v>2024</v>
      </c>
      <c r="B269" s="54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2271"/>
        <v>0</v>
      </c>
      <c r="I269" s="6">
        <v>0</v>
      </c>
      <c r="J269" s="5">
        <v>0</v>
      </c>
      <c r="K269" s="8">
        <f t="shared" si="2272"/>
        <v>0</v>
      </c>
      <c r="L269" s="6">
        <v>0</v>
      </c>
      <c r="M269" s="5">
        <v>0</v>
      </c>
      <c r="N269" s="8">
        <f t="shared" si="2273"/>
        <v>0</v>
      </c>
      <c r="O269" s="6">
        <v>0</v>
      </c>
      <c r="P269" s="5">
        <v>0</v>
      </c>
      <c r="Q269" s="8">
        <f t="shared" si="2274"/>
        <v>0</v>
      </c>
      <c r="R269" s="6">
        <v>0</v>
      </c>
      <c r="S269" s="5">
        <v>0</v>
      </c>
      <c r="T269" s="8">
        <f t="shared" si="2275"/>
        <v>0</v>
      </c>
      <c r="U269" s="6">
        <v>0</v>
      </c>
      <c r="V269" s="5">
        <v>0</v>
      </c>
      <c r="W269" s="8">
        <f t="shared" si="2276"/>
        <v>0</v>
      </c>
      <c r="X269" s="6">
        <v>0</v>
      </c>
      <c r="Y269" s="5">
        <v>0</v>
      </c>
      <c r="Z269" s="8">
        <f t="shared" si="2277"/>
        <v>0</v>
      </c>
      <c r="AA269" s="6">
        <v>0</v>
      </c>
      <c r="AB269" s="5">
        <v>0</v>
      </c>
      <c r="AC269" s="8">
        <f t="shared" si="2278"/>
        <v>0</v>
      </c>
      <c r="AD269" s="67">
        <v>219.97209000000001</v>
      </c>
      <c r="AE269" s="5">
        <v>4770.902</v>
      </c>
      <c r="AF269" s="8">
        <f t="shared" si="2279"/>
        <v>21688.669685322351</v>
      </c>
      <c r="AG269" s="6">
        <v>0</v>
      </c>
      <c r="AH269" s="5">
        <v>0</v>
      </c>
      <c r="AI269" s="8">
        <f t="shared" si="2280"/>
        <v>0</v>
      </c>
      <c r="AJ269" s="6">
        <v>0</v>
      </c>
      <c r="AK269" s="5">
        <v>0</v>
      </c>
      <c r="AL269" s="8">
        <f t="shared" si="2281"/>
        <v>0</v>
      </c>
      <c r="AM269" s="6">
        <v>0</v>
      </c>
      <c r="AN269" s="5">
        <v>0</v>
      </c>
      <c r="AO269" s="8">
        <f t="shared" si="2282"/>
        <v>0</v>
      </c>
      <c r="AP269" s="6">
        <v>0</v>
      </c>
      <c r="AQ269" s="5">
        <v>0</v>
      </c>
      <c r="AR269" s="8">
        <f t="shared" si="2283"/>
        <v>0</v>
      </c>
      <c r="AS269" s="6">
        <v>0</v>
      </c>
      <c r="AT269" s="5">
        <v>0</v>
      </c>
      <c r="AU269" s="8">
        <f t="shared" si="2284"/>
        <v>0</v>
      </c>
      <c r="AV269" s="6">
        <v>0</v>
      </c>
      <c r="AW269" s="5">
        <v>0</v>
      </c>
      <c r="AX269" s="8">
        <f t="shared" si="2285"/>
        <v>0</v>
      </c>
      <c r="AY269" s="6">
        <v>0</v>
      </c>
      <c r="AZ269" s="5">
        <v>0</v>
      </c>
      <c r="BA269" s="8">
        <f t="shared" si="2286"/>
        <v>0</v>
      </c>
      <c r="BB269" s="6">
        <v>0</v>
      </c>
      <c r="BC269" s="5">
        <v>0</v>
      </c>
      <c r="BD269" s="8">
        <f t="shared" si="2287"/>
        <v>0</v>
      </c>
      <c r="BE269" s="6">
        <v>0</v>
      </c>
      <c r="BF269" s="5">
        <v>0</v>
      </c>
      <c r="BG269" s="8">
        <f t="shared" si="2288"/>
        <v>0</v>
      </c>
      <c r="BH269" s="6">
        <v>0</v>
      </c>
      <c r="BI269" s="5">
        <v>0</v>
      </c>
      <c r="BJ269" s="8">
        <f t="shared" si="2289"/>
        <v>0</v>
      </c>
      <c r="BK269" s="67">
        <v>5.2977100000000004</v>
      </c>
      <c r="BL269" s="5">
        <v>59.115000000000002</v>
      </c>
      <c r="BM269" s="8">
        <f t="shared" si="2290"/>
        <v>11158.594940077883</v>
      </c>
      <c r="BN269" s="67">
        <v>11.353999999999999</v>
      </c>
      <c r="BO269" s="5">
        <v>292.32</v>
      </c>
      <c r="BP269" s="8">
        <f t="shared" si="2291"/>
        <v>25745.992601726266</v>
      </c>
      <c r="BQ269" s="6">
        <v>0</v>
      </c>
      <c r="BR269" s="5">
        <v>0</v>
      </c>
      <c r="BS269" s="8">
        <f t="shared" si="2292"/>
        <v>0</v>
      </c>
      <c r="BT269" s="6">
        <v>0</v>
      </c>
      <c r="BU269" s="5">
        <v>0</v>
      </c>
      <c r="BV269" s="8">
        <f t="shared" si="2293"/>
        <v>0</v>
      </c>
      <c r="BW269" s="6">
        <v>0</v>
      </c>
      <c r="BX269" s="5">
        <v>0</v>
      </c>
      <c r="BY269" s="8">
        <f t="shared" si="2294"/>
        <v>0</v>
      </c>
      <c r="BZ269" s="6">
        <v>0</v>
      </c>
      <c r="CA269" s="5">
        <v>0</v>
      </c>
      <c r="CB269" s="8">
        <f t="shared" si="2295"/>
        <v>0</v>
      </c>
      <c r="CC269" s="6">
        <v>0</v>
      </c>
      <c r="CD269" s="5">
        <v>0</v>
      </c>
      <c r="CE269" s="8">
        <f t="shared" si="2296"/>
        <v>0</v>
      </c>
      <c r="CF269" s="6">
        <v>0</v>
      </c>
      <c r="CG269" s="5">
        <v>0</v>
      </c>
      <c r="CH269" s="8">
        <f t="shared" si="2297"/>
        <v>0</v>
      </c>
      <c r="CI269" s="6">
        <v>0</v>
      </c>
      <c r="CJ269" s="5">
        <v>0</v>
      </c>
      <c r="CK269" s="8">
        <f t="shared" si="2298"/>
        <v>0</v>
      </c>
      <c r="CL269" s="6">
        <v>0</v>
      </c>
      <c r="CM269" s="5">
        <v>0</v>
      </c>
      <c r="CN269" s="8">
        <f t="shared" si="2299"/>
        <v>0</v>
      </c>
      <c r="CO269" s="6">
        <v>0</v>
      </c>
      <c r="CP269" s="5">
        <v>0</v>
      </c>
      <c r="CQ269" s="8">
        <f t="shared" si="2300"/>
        <v>0</v>
      </c>
      <c r="CR269" s="6">
        <v>0</v>
      </c>
      <c r="CS269" s="5">
        <v>0</v>
      </c>
      <c r="CT269" s="8">
        <f t="shared" si="2301"/>
        <v>0</v>
      </c>
      <c r="CU269" s="6">
        <v>0</v>
      </c>
      <c r="CV269" s="5">
        <v>0</v>
      </c>
      <c r="CW269" s="8">
        <f t="shared" si="2302"/>
        <v>0</v>
      </c>
      <c r="CX269" s="6">
        <v>0</v>
      </c>
      <c r="CY269" s="5">
        <v>0</v>
      </c>
      <c r="CZ269" s="8">
        <f t="shared" si="2303"/>
        <v>0</v>
      </c>
      <c r="DA269" s="6">
        <v>0</v>
      </c>
      <c r="DB269" s="5">
        <v>0</v>
      </c>
      <c r="DC269" s="8">
        <f t="shared" si="2304"/>
        <v>0</v>
      </c>
      <c r="DD269" s="6">
        <v>0</v>
      </c>
      <c r="DE269" s="5">
        <v>0</v>
      </c>
      <c r="DF269" s="8">
        <f t="shared" si="2305"/>
        <v>0</v>
      </c>
      <c r="DG269" s="6">
        <v>0</v>
      </c>
      <c r="DH269" s="5">
        <v>0</v>
      </c>
      <c r="DI269" s="8">
        <f t="shared" si="2306"/>
        <v>0</v>
      </c>
      <c r="DJ269" s="6">
        <v>0</v>
      </c>
      <c r="DK269" s="5">
        <v>0</v>
      </c>
      <c r="DL269" s="8">
        <f t="shared" si="2307"/>
        <v>0</v>
      </c>
      <c r="DM269" s="6">
        <v>0</v>
      </c>
      <c r="DN269" s="5">
        <v>0</v>
      </c>
      <c r="DO269" s="8">
        <f t="shared" si="2308"/>
        <v>0</v>
      </c>
      <c r="DP269" s="6">
        <v>0</v>
      </c>
      <c r="DQ269" s="5">
        <v>0</v>
      </c>
      <c r="DR269" s="8">
        <f t="shared" si="2309"/>
        <v>0</v>
      </c>
      <c r="DS269" s="6">
        <v>0</v>
      </c>
      <c r="DT269" s="5">
        <v>0</v>
      </c>
      <c r="DU269" s="8">
        <f t="shared" si="2310"/>
        <v>0</v>
      </c>
      <c r="DV269" s="6">
        <v>0</v>
      </c>
      <c r="DW269" s="5">
        <v>0</v>
      </c>
      <c r="DX269" s="8">
        <f t="shared" si="2311"/>
        <v>0</v>
      </c>
      <c r="DY269" s="67">
        <v>19.202840000000002</v>
      </c>
      <c r="DZ269" s="5">
        <v>497.62</v>
      </c>
      <c r="EA269" s="8">
        <f t="shared" si="2312"/>
        <v>25913.875239287521</v>
      </c>
      <c r="EB269" s="6">
        <v>0</v>
      </c>
      <c r="EC269" s="5">
        <v>0</v>
      </c>
      <c r="ED269" s="8">
        <f t="shared" si="2313"/>
        <v>0</v>
      </c>
      <c r="EE269" s="67">
        <v>0.2</v>
      </c>
      <c r="EF269" s="5">
        <v>8.6050000000000004</v>
      </c>
      <c r="EG269" s="8">
        <f t="shared" si="2314"/>
        <v>43025</v>
      </c>
      <c r="EH269" s="6">
        <v>0</v>
      </c>
      <c r="EI269" s="5">
        <v>0</v>
      </c>
      <c r="EJ269" s="8">
        <f t="shared" si="2315"/>
        <v>0</v>
      </c>
      <c r="EK269" s="6">
        <v>0</v>
      </c>
      <c r="EL269" s="5">
        <v>0</v>
      </c>
      <c r="EM269" s="8">
        <f t="shared" si="2316"/>
        <v>0</v>
      </c>
      <c r="EN269" s="6">
        <v>0</v>
      </c>
      <c r="EO269" s="5">
        <v>0</v>
      </c>
      <c r="EP269" s="8">
        <f t="shared" si="2317"/>
        <v>0</v>
      </c>
      <c r="EQ269" s="6">
        <v>0</v>
      </c>
      <c r="ER269" s="5">
        <v>0</v>
      </c>
      <c r="ES269" s="8">
        <f t="shared" si="2318"/>
        <v>0</v>
      </c>
      <c r="ET269" s="6">
        <v>0</v>
      </c>
      <c r="EU269" s="5">
        <v>0</v>
      </c>
      <c r="EV269" s="8">
        <f t="shared" si="2319"/>
        <v>0</v>
      </c>
      <c r="EW269" s="6">
        <v>0</v>
      </c>
      <c r="EX269" s="5">
        <v>0</v>
      </c>
      <c r="EY269" s="8">
        <f t="shared" si="2320"/>
        <v>0</v>
      </c>
      <c r="EZ269" s="67">
        <v>16.611000000000001</v>
      </c>
      <c r="FA269" s="5">
        <v>466.63900000000001</v>
      </c>
      <c r="FB269" s="8">
        <f t="shared" si="2321"/>
        <v>28092.167840587561</v>
      </c>
      <c r="FC269" s="67">
        <v>26.024380000000001</v>
      </c>
      <c r="FD269" s="5">
        <v>1065.1489999999999</v>
      </c>
      <c r="FE269" s="8">
        <f t="shared" si="2322"/>
        <v>40928.890524961585</v>
      </c>
      <c r="FF269" s="6">
        <v>0</v>
      </c>
      <c r="FG269" s="5">
        <v>0</v>
      </c>
      <c r="FH269" s="8">
        <f t="shared" si="2323"/>
        <v>0</v>
      </c>
      <c r="FI269" s="6">
        <v>0</v>
      </c>
      <c r="FJ269" s="5">
        <v>0</v>
      </c>
      <c r="FK269" s="8">
        <f t="shared" si="2324"/>
        <v>0</v>
      </c>
      <c r="FL269" s="6">
        <v>0</v>
      </c>
      <c r="FM269" s="5">
        <v>0</v>
      </c>
      <c r="FN269" s="8">
        <f t="shared" si="2325"/>
        <v>0</v>
      </c>
      <c r="FO269" s="6">
        <v>0</v>
      </c>
      <c r="FP269" s="5">
        <v>0</v>
      </c>
      <c r="FQ269" s="8">
        <f t="shared" si="2326"/>
        <v>0</v>
      </c>
      <c r="FR269" s="6">
        <v>0</v>
      </c>
      <c r="FS269" s="5">
        <v>0</v>
      </c>
      <c r="FT269" s="8">
        <f t="shared" si="2327"/>
        <v>0</v>
      </c>
      <c r="FU269" s="6">
        <v>0</v>
      </c>
      <c r="FV269" s="5">
        <v>0</v>
      </c>
      <c r="FW269" s="8">
        <f t="shared" si="2328"/>
        <v>0</v>
      </c>
      <c r="FX269" s="6">
        <v>0</v>
      </c>
      <c r="FY269" s="5">
        <v>0</v>
      </c>
      <c r="FZ269" s="8">
        <f t="shared" si="2329"/>
        <v>0</v>
      </c>
      <c r="GA269" s="6">
        <v>0</v>
      </c>
      <c r="GB269" s="5">
        <v>0</v>
      </c>
      <c r="GC269" s="8">
        <f t="shared" si="2330"/>
        <v>0</v>
      </c>
      <c r="GD269" s="6">
        <v>0</v>
      </c>
      <c r="GE269" s="5">
        <v>0</v>
      </c>
      <c r="GF269" s="8">
        <f t="shared" si="2331"/>
        <v>0</v>
      </c>
      <c r="GG269" s="6">
        <v>0</v>
      </c>
      <c r="GH269" s="5">
        <v>0</v>
      </c>
      <c r="GI269" s="8">
        <f t="shared" si="2332"/>
        <v>0</v>
      </c>
      <c r="GJ269" s="6">
        <v>0</v>
      </c>
      <c r="GK269" s="5">
        <v>0</v>
      </c>
      <c r="GL269" s="8">
        <f t="shared" si="2333"/>
        <v>0</v>
      </c>
      <c r="GM269" s="6">
        <v>0</v>
      </c>
      <c r="GN269" s="5">
        <v>0</v>
      </c>
      <c r="GO269" s="8">
        <f t="shared" si="2334"/>
        <v>0</v>
      </c>
      <c r="GP269" s="6">
        <v>0</v>
      </c>
      <c r="GQ269" s="5">
        <v>0</v>
      </c>
      <c r="GR269" s="8">
        <f t="shared" si="2335"/>
        <v>0</v>
      </c>
      <c r="GS269" s="6">
        <v>0</v>
      </c>
      <c r="GT269" s="5">
        <v>0</v>
      </c>
      <c r="GU269" s="8">
        <f t="shared" si="2336"/>
        <v>0</v>
      </c>
      <c r="GV269" s="6">
        <v>0</v>
      </c>
      <c r="GW269" s="5">
        <v>0</v>
      </c>
      <c r="GX269" s="8">
        <f t="shared" si="2337"/>
        <v>0</v>
      </c>
      <c r="GY269" s="6">
        <v>0</v>
      </c>
      <c r="GZ269" s="5">
        <v>0</v>
      </c>
      <c r="HA269" s="8">
        <f t="shared" si="2338"/>
        <v>0</v>
      </c>
      <c r="HB269" s="6">
        <v>0</v>
      </c>
      <c r="HC269" s="5">
        <v>0</v>
      </c>
      <c r="HD269" s="8">
        <f t="shared" si="2339"/>
        <v>0</v>
      </c>
      <c r="HE269" s="6">
        <v>0</v>
      </c>
      <c r="HF269" s="5">
        <v>0</v>
      </c>
      <c r="HG269" s="8">
        <f t="shared" si="2340"/>
        <v>0</v>
      </c>
      <c r="HH269" s="6">
        <v>0</v>
      </c>
      <c r="HI269" s="5">
        <v>0</v>
      </c>
      <c r="HJ269" s="8">
        <f t="shared" si="2341"/>
        <v>0</v>
      </c>
      <c r="HK269" s="6">
        <v>0</v>
      </c>
      <c r="HL269" s="5">
        <v>0</v>
      </c>
      <c r="HM269" s="8">
        <f t="shared" si="2342"/>
        <v>0</v>
      </c>
      <c r="HN269" s="6">
        <v>0</v>
      </c>
      <c r="HO269" s="5">
        <v>0</v>
      </c>
      <c r="HP269" s="8">
        <f t="shared" si="2343"/>
        <v>0</v>
      </c>
      <c r="HQ269" s="6">
        <v>0</v>
      </c>
      <c r="HR269" s="5">
        <v>0</v>
      </c>
      <c r="HS269" s="8">
        <f t="shared" si="2344"/>
        <v>0</v>
      </c>
      <c r="HT269" s="6">
        <v>0</v>
      </c>
      <c r="HU269" s="5">
        <v>0</v>
      </c>
      <c r="HV269" s="8">
        <f t="shared" si="2345"/>
        <v>0</v>
      </c>
      <c r="HW269" s="6">
        <v>0</v>
      </c>
      <c r="HX269" s="5">
        <v>0</v>
      </c>
      <c r="HY269" s="8">
        <f t="shared" si="2346"/>
        <v>0</v>
      </c>
      <c r="HZ269" s="6">
        <v>0</v>
      </c>
      <c r="IA269" s="5">
        <v>0</v>
      </c>
      <c r="IB269" s="8">
        <f t="shared" si="2347"/>
        <v>0</v>
      </c>
      <c r="IC269" s="6">
        <v>0</v>
      </c>
      <c r="ID269" s="5">
        <v>0</v>
      </c>
      <c r="IE269" s="8">
        <f t="shared" si="2348"/>
        <v>0</v>
      </c>
      <c r="IF269" s="6">
        <v>0</v>
      </c>
      <c r="IG269" s="5">
        <v>0</v>
      </c>
      <c r="IH269" s="8">
        <f t="shared" si="2349"/>
        <v>0</v>
      </c>
      <c r="II269" s="6">
        <v>0</v>
      </c>
      <c r="IJ269" s="5">
        <v>0</v>
      </c>
      <c r="IK269" s="8">
        <f t="shared" si="2350"/>
        <v>0</v>
      </c>
      <c r="IL269" s="6">
        <v>0</v>
      </c>
      <c r="IM269" s="5">
        <v>0</v>
      </c>
      <c r="IN269" s="8">
        <f t="shared" si="2351"/>
        <v>0</v>
      </c>
      <c r="IO269" s="6">
        <v>0</v>
      </c>
      <c r="IP269" s="5">
        <v>0</v>
      </c>
      <c r="IQ269" s="8">
        <f t="shared" si="2352"/>
        <v>0</v>
      </c>
      <c r="IR269" s="6">
        <v>0</v>
      </c>
      <c r="IS269" s="5">
        <v>0</v>
      </c>
      <c r="IT269" s="8">
        <f t="shared" si="2353"/>
        <v>0</v>
      </c>
      <c r="IU269" s="6">
        <v>0</v>
      </c>
      <c r="IV269" s="5">
        <v>0</v>
      </c>
      <c r="IW269" s="8">
        <f t="shared" si="2354"/>
        <v>0</v>
      </c>
      <c r="IX269" s="67">
        <v>0.13300000000000001</v>
      </c>
      <c r="IY269" s="5">
        <v>7.7110000000000003</v>
      </c>
      <c r="IZ269" s="8">
        <f t="shared" si="2355"/>
        <v>57977.443609022557</v>
      </c>
      <c r="JA269" s="6">
        <f>SUMIF($C$5:$IZ$5,"Ton",C269:IZ269)</f>
        <v>298.79502000000002</v>
      </c>
      <c r="JB269" s="8">
        <f>SUMIF($C$5:$IZ$5,"F*",C269:IZ269)</f>
        <v>7168.0609999999988</v>
      </c>
    </row>
    <row r="270" spans="1:262" ht="15" customHeight="1" x14ac:dyDescent="0.3">
      <c r="A270" s="53">
        <v>2024</v>
      </c>
      <c r="B270" s="8" t="s">
        <v>6</v>
      </c>
      <c r="C270" s="6">
        <v>0</v>
      </c>
      <c r="D270" s="5">
        <v>0</v>
      </c>
      <c r="E270" s="8">
        <f t="shared" ref="E270:E277" si="2359">IF(C270=0,0,D270/C270*1000)</f>
        <v>0</v>
      </c>
      <c r="F270" s="6">
        <v>0</v>
      </c>
      <c r="G270" s="5">
        <v>0</v>
      </c>
      <c r="H270" s="8">
        <f t="shared" si="2271"/>
        <v>0</v>
      </c>
      <c r="I270" s="6">
        <v>0</v>
      </c>
      <c r="J270" s="5">
        <v>0</v>
      </c>
      <c r="K270" s="8">
        <f t="shared" si="2272"/>
        <v>0</v>
      </c>
      <c r="L270" s="6">
        <v>0</v>
      </c>
      <c r="M270" s="5">
        <v>0</v>
      </c>
      <c r="N270" s="8">
        <f t="shared" si="2273"/>
        <v>0</v>
      </c>
      <c r="O270" s="6">
        <v>0</v>
      </c>
      <c r="P270" s="5">
        <v>0</v>
      </c>
      <c r="Q270" s="8">
        <f t="shared" si="2274"/>
        <v>0</v>
      </c>
      <c r="R270" s="6">
        <v>0</v>
      </c>
      <c r="S270" s="5">
        <v>0</v>
      </c>
      <c r="T270" s="8">
        <f t="shared" si="2275"/>
        <v>0</v>
      </c>
      <c r="U270" s="6">
        <v>0</v>
      </c>
      <c r="V270" s="5">
        <v>0</v>
      </c>
      <c r="W270" s="8">
        <f t="shared" si="2276"/>
        <v>0</v>
      </c>
      <c r="X270" s="6">
        <v>0</v>
      </c>
      <c r="Y270" s="5">
        <v>0</v>
      </c>
      <c r="Z270" s="8">
        <f t="shared" si="2277"/>
        <v>0</v>
      </c>
      <c r="AA270" s="6">
        <v>0</v>
      </c>
      <c r="AB270" s="5">
        <v>0</v>
      </c>
      <c r="AC270" s="8">
        <f t="shared" si="2278"/>
        <v>0</v>
      </c>
      <c r="AD270" s="67">
        <v>172.04357999999999</v>
      </c>
      <c r="AE270" s="5">
        <v>5234.0219999999999</v>
      </c>
      <c r="AF270" s="8">
        <f t="shared" si="2279"/>
        <v>30422.652214049489</v>
      </c>
      <c r="AG270" s="6">
        <v>0</v>
      </c>
      <c r="AH270" s="5">
        <v>0</v>
      </c>
      <c r="AI270" s="8">
        <f t="shared" si="2280"/>
        <v>0</v>
      </c>
      <c r="AJ270" s="6">
        <v>0</v>
      </c>
      <c r="AK270" s="5">
        <v>0</v>
      </c>
      <c r="AL270" s="8">
        <f t="shared" si="2281"/>
        <v>0</v>
      </c>
      <c r="AM270" s="6">
        <v>0</v>
      </c>
      <c r="AN270" s="5">
        <v>0</v>
      </c>
      <c r="AO270" s="8">
        <f t="shared" si="2282"/>
        <v>0</v>
      </c>
      <c r="AP270" s="6">
        <v>0</v>
      </c>
      <c r="AQ270" s="5">
        <v>0</v>
      </c>
      <c r="AR270" s="8">
        <f t="shared" si="2283"/>
        <v>0</v>
      </c>
      <c r="AS270" s="6">
        <v>0</v>
      </c>
      <c r="AT270" s="5">
        <v>0</v>
      </c>
      <c r="AU270" s="8">
        <f t="shared" si="2284"/>
        <v>0</v>
      </c>
      <c r="AV270" s="6">
        <v>0</v>
      </c>
      <c r="AW270" s="5">
        <v>0</v>
      </c>
      <c r="AX270" s="8">
        <f t="shared" si="2285"/>
        <v>0</v>
      </c>
      <c r="AY270" s="6">
        <v>0</v>
      </c>
      <c r="AZ270" s="5">
        <v>0</v>
      </c>
      <c r="BA270" s="8">
        <f t="shared" si="2286"/>
        <v>0</v>
      </c>
      <c r="BB270" s="6">
        <v>0</v>
      </c>
      <c r="BC270" s="5">
        <v>0</v>
      </c>
      <c r="BD270" s="8">
        <f t="shared" si="2287"/>
        <v>0</v>
      </c>
      <c r="BE270" s="6">
        <v>0</v>
      </c>
      <c r="BF270" s="5">
        <v>0</v>
      </c>
      <c r="BG270" s="8">
        <f t="shared" si="2288"/>
        <v>0</v>
      </c>
      <c r="BH270" s="6">
        <v>0</v>
      </c>
      <c r="BI270" s="5">
        <v>0</v>
      </c>
      <c r="BJ270" s="8">
        <f t="shared" si="2289"/>
        <v>0</v>
      </c>
      <c r="BK270" s="67">
        <v>1.2363599999999999</v>
      </c>
      <c r="BL270" s="5">
        <v>36.923000000000002</v>
      </c>
      <c r="BM270" s="8">
        <f t="shared" si="2290"/>
        <v>29864.279012585335</v>
      </c>
      <c r="BN270" s="67">
        <v>47.716000000000001</v>
      </c>
      <c r="BO270" s="5">
        <v>993.96</v>
      </c>
      <c r="BP270" s="8">
        <f t="shared" si="2291"/>
        <v>20830.748595858833</v>
      </c>
      <c r="BQ270" s="6">
        <v>0</v>
      </c>
      <c r="BR270" s="5">
        <v>0</v>
      </c>
      <c r="BS270" s="8">
        <f t="shared" si="2292"/>
        <v>0</v>
      </c>
      <c r="BT270" s="6">
        <v>0</v>
      </c>
      <c r="BU270" s="5">
        <v>0</v>
      </c>
      <c r="BV270" s="8">
        <f t="shared" si="2293"/>
        <v>0</v>
      </c>
      <c r="BW270" s="6">
        <v>0</v>
      </c>
      <c r="BX270" s="5">
        <v>0</v>
      </c>
      <c r="BY270" s="8">
        <f t="shared" si="2294"/>
        <v>0</v>
      </c>
      <c r="BZ270" s="6">
        <v>0</v>
      </c>
      <c r="CA270" s="5">
        <v>0</v>
      </c>
      <c r="CB270" s="8">
        <f t="shared" si="2295"/>
        <v>0</v>
      </c>
      <c r="CC270" s="6">
        <v>0</v>
      </c>
      <c r="CD270" s="5">
        <v>0</v>
      </c>
      <c r="CE270" s="8">
        <f t="shared" si="2296"/>
        <v>0</v>
      </c>
      <c r="CF270" s="6">
        <v>0</v>
      </c>
      <c r="CG270" s="5">
        <v>0</v>
      </c>
      <c r="CH270" s="8">
        <f t="shared" si="2297"/>
        <v>0</v>
      </c>
      <c r="CI270" s="6">
        <v>0</v>
      </c>
      <c r="CJ270" s="5">
        <v>0</v>
      </c>
      <c r="CK270" s="8">
        <f t="shared" si="2298"/>
        <v>0</v>
      </c>
      <c r="CL270" s="6">
        <v>0</v>
      </c>
      <c r="CM270" s="5">
        <v>0</v>
      </c>
      <c r="CN270" s="8">
        <f t="shared" si="2299"/>
        <v>0</v>
      </c>
      <c r="CO270" s="6">
        <v>0</v>
      </c>
      <c r="CP270" s="5">
        <v>0</v>
      </c>
      <c r="CQ270" s="8">
        <f t="shared" si="2300"/>
        <v>0</v>
      </c>
      <c r="CR270" s="6">
        <v>0</v>
      </c>
      <c r="CS270" s="5">
        <v>0</v>
      </c>
      <c r="CT270" s="8">
        <f t="shared" si="2301"/>
        <v>0</v>
      </c>
      <c r="CU270" s="6">
        <v>0</v>
      </c>
      <c r="CV270" s="5">
        <v>0</v>
      </c>
      <c r="CW270" s="8">
        <f t="shared" si="2302"/>
        <v>0</v>
      </c>
      <c r="CX270" s="6">
        <v>0</v>
      </c>
      <c r="CY270" s="5">
        <v>0</v>
      </c>
      <c r="CZ270" s="8">
        <f t="shared" si="2303"/>
        <v>0</v>
      </c>
      <c r="DA270" s="6">
        <v>0</v>
      </c>
      <c r="DB270" s="5">
        <v>0</v>
      </c>
      <c r="DC270" s="8">
        <f t="shared" si="2304"/>
        <v>0</v>
      </c>
      <c r="DD270" s="6">
        <v>0</v>
      </c>
      <c r="DE270" s="5">
        <v>0</v>
      </c>
      <c r="DF270" s="8">
        <f t="shared" si="2305"/>
        <v>0</v>
      </c>
      <c r="DG270" s="6">
        <v>0</v>
      </c>
      <c r="DH270" s="5">
        <v>0</v>
      </c>
      <c r="DI270" s="8">
        <f t="shared" si="2306"/>
        <v>0</v>
      </c>
      <c r="DJ270" s="6">
        <v>0</v>
      </c>
      <c r="DK270" s="5">
        <v>0</v>
      </c>
      <c r="DL270" s="8">
        <f t="shared" si="2307"/>
        <v>0</v>
      </c>
      <c r="DM270" s="6">
        <v>0</v>
      </c>
      <c r="DN270" s="5">
        <v>0</v>
      </c>
      <c r="DO270" s="8">
        <f t="shared" si="2308"/>
        <v>0</v>
      </c>
      <c r="DP270" s="6">
        <v>0</v>
      </c>
      <c r="DQ270" s="5">
        <v>0</v>
      </c>
      <c r="DR270" s="8">
        <f t="shared" si="2309"/>
        <v>0</v>
      </c>
      <c r="DS270" s="6">
        <v>0</v>
      </c>
      <c r="DT270" s="5">
        <v>0</v>
      </c>
      <c r="DU270" s="8">
        <f t="shared" si="2310"/>
        <v>0</v>
      </c>
      <c r="DV270" s="6">
        <v>0</v>
      </c>
      <c r="DW270" s="5">
        <v>0</v>
      </c>
      <c r="DX270" s="8">
        <f t="shared" si="2311"/>
        <v>0</v>
      </c>
      <c r="DY270" s="67">
        <v>0.48987999999999998</v>
      </c>
      <c r="DZ270" s="5">
        <v>17.457000000000001</v>
      </c>
      <c r="EA270" s="8">
        <f t="shared" si="2312"/>
        <v>35635.257614109585</v>
      </c>
      <c r="EB270" s="6">
        <v>0</v>
      </c>
      <c r="EC270" s="5">
        <v>0</v>
      </c>
      <c r="ED270" s="8">
        <f t="shared" si="2313"/>
        <v>0</v>
      </c>
      <c r="EE270" s="67">
        <v>0.02</v>
      </c>
      <c r="EF270" s="5">
        <v>2.3519999999999999</v>
      </c>
      <c r="EG270" s="8">
        <f t="shared" si="2314"/>
        <v>117600</v>
      </c>
      <c r="EH270" s="6">
        <v>0</v>
      </c>
      <c r="EI270" s="5">
        <v>0</v>
      </c>
      <c r="EJ270" s="8">
        <f t="shared" si="2315"/>
        <v>0</v>
      </c>
      <c r="EK270" s="6">
        <v>0</v>
      </c>
      <c r="EL270" s="5">
        <v>0</v>
      </c>
      <c r="EM270" s="8">
        <f t="shared" si="2316"/>
        <v>0</v>
      </c>
      <c r="EN270" s="6">
        <v>0</v>
      </c>
      <c r="EO270" s="5">
        <v>0</v>
      </c>
      <c r="EP270" s="8">
        <f t="shared" si="2317"/>
        <v>0</v>
      </c>
      <c r="EQ270" s="6">
        <v>0</v>
      </c>
      <c r="ER270" s="5">
        <v>0</v>
      </c>
      <c r="ES270" s="8">
        <f t="shared" si="2318"/>
        <v>0</v>
      </c>
      <c r="ET270" s="6">
        <v>0</v>
      </c>
      <c r="EU270" s="5">
        <v>0</v>
      </c>
      <c r="EV270" s="8">
        <f t="shared" si="2319"/>
        <v>0</v>
      </c>
      <c r="EW270" s="6">
        <v>0</v>
      </c>
      <c r="EX270" s="5">
        <v>0</v>
      </c>
      <c r="EY270" s="8">
        <f t="shared" si="2320"/>
        <v>0</v>
      </c>
      <c r="EZ270" s="67">
        <v>19.052</v>
      </c>
      <c r="FA270" s="5">
        <v>543.80700000000002</v>
      </c>
      <c r="FB270" s="8">
        <f t="shared" si="2321"/>
        <v>28543.302540415705</v>
      </c>
      <c r="FC270" s="67">
        <v>4.3759399999999999</v>
      </c>
      <c r="FD270" s="5">
        <v>161.11199999999999</v>
      </c>
      <c r="FE270" s="8">
        <f t="shared" si="2322"/>
        <v>36817.68945643679</v>
      </c>
      <c r="FF270" s="6">
        <v>0</v>
      </c>
      <c r="FG270" s="5">
        <v>0</v>
      </c>
      <c r="FH270" s="8">
        <f t="shared" si="2323"/>
        <v>0</v>
      </c>
      <c r="FI270" s="6">
        <v>0</v>
      </c>
      <c r="FJ270" s="5">
        <v>0</v>
      </c>
      <c r="FK270" s="8">
        <f t="shared" si="2324"/>
        <v>0</v>
      </c>
      <c r="FL270" s="6">
        <v>0</v>
      </c>
      <c r="FM270" s="5">
        <v>0</v>
      </c>
      <c r="FN270" s="8">
        <f t="shared" si="2325"/>
        <v>0</v>
      </c>
      <c r="FO270" s="6">
        <v>0</v>
      </c>
      <c r="FP270" s="5">
        <v>0</v>
      </c>
      <c r="FQ270" s="8">
        <f t="shared" si="2326"/>
        <v>0</v>
      </c>
      <c r="FR270" s="6">
        <v>0</v>
      </c>
      <c r="FS270" s="5">
        <v>0</v>
      </c>
      <c r="FT270" s="8">
        <f t="shared" si="2327"/>
        <v>0</v>
      </c>
      <c r="FU270" s="6">
        <v>0</v>
      </c>
      <c r="FV270" s="5">
        <v>0</v>
      </c>
      <c r="FW270" s="8">
        <f t="shared" si="2328"/>
        <v>0</v>
      </c>
      <c r="FX270" s="6">
        <v>0</v>
      </c>
      <c r="FY270" s="5">
        <v>0</v>
      </c>
      <c r="FZ270" s="8">
        <f t="shared" si="2329"/>
        <v>0</v>
      </c>
      <c r="GA270" s="6">
        <v>0</v>
      </c>
      <c r="GB270" s="5">
        <v>0</v>
      </c>
      <c r="GC270" s="8">
        <f t="shared" si="2330"/>
        <v>0</v>
      </c>
      <c r="GD270" s="6">
        <v>0</v>
      </c>
      <c r="GE270" s="5">
        <v>0</v>
      </c>
      <c r="GF270" s="8">
        <f t="shared" si="2331"/>
        <v>0</v>
      </c>
      <c r="GG270" s="6">
        <v>0</v>
      </c>
      <c r="GH270" s="5">
        <v>0</v>
      </c>
      <c r="GI270" s="8">
        <f t="shared" si="2332"/>
        <v>0</v>
      </c>
      <c r="GJ270" s="6">
        <v>0</v>
      </c>
      <c r="GK270" s="5">
        <v>0</v>
      </c>
      <c r="GL270" s="8">
        <f t="shared" si="2333"/>
        <v>0</v>
      </c>
      <c r="GM270" s="6">
        <v>0</v>
      </c>
      <c r="GN270" s="5">
        <v>0</v>
      </c>
      <c r="GO270" s="8">
        <f t="shared" si="2334"/>
        <v>0</v>
      </c>
      <c r="GP270" s="6">
        <v>0</v>
      </c>
      <c r="GQ270" s="5">
        <v>0</v>
      </c>
      <c r="GR270" s="8">
        <f t="shared" si="2335"/>
        <v>0</v>
      </c>
      <c r="GS270" s="6">
        <v>0</v>
      </c>
      <c r="GT270" s="5">
        <v>0</v>
      </c>
      <c r="GU270" s="8">
        <f t="shared" si="2336"/>
        <v>0</v>
      </c>
      <c r="GV270" s="6">
        <v>0</v>
      </c>
      <c r="GW270" s="5">
        <v>0</v>
      </c>
      <c r="GX270" s="8">
        <f t="shared" si="2337"/>
        <v>0</v>
      </c>
      <c r="GY270" s="6">
        <v>0</v>
      </c>
      <c r="GZ270" s="5">
        <v>0</v>
      </c>
      <c r="HA270" s="8">
        <f t="shared" si="2338"/>
        <v>0</v>
      </c>
      <c r="HB270" s="6">
        <v>0</v>
      </c>
      <c r="HC270" s="5">
        <v>0</v>
      </c>
      <c r="HD270" s="8">
        <f t="shared" si="2339"/>
        <v>0</v>
      </c>
      <c r="HE270" s="6">
        <v>0</v>
      </c>
      <c r="HF270" s="5">
        <v>0</v>
      </c>
      <c r="HG270" s="8">
        <f t="shared" si="2340"/>
        <v>0</v>
      </c>
      <c r="HH270" s="6">
        <v>0</v>
      </c>
      <c r="HI270" s="5">
        <v>0</v>
      </c>
      <c r="HJ270" s="8">
        <f t="shared" si="2341"/>
        <v>0</v>
      </c>
      <c r="HK270" s="67">
        <v>15.2</v>
      </c>
      <c r="HL270" s="5">
        <v>611.96900000000005</v>
      </c>
      <c r="HM270" s="8">
        <f t="shared" si="2342"/>
        <v>40261.118421052633</v>
      </c>
      <c r="HN270" s="6">
        <v>0</v>
      </c>
      <c r="HO270" s="5">
        <v>0</v>
      </c>
      <c r="HP270" s="8">
        <f t="shared" si="2343"/>
        <v>0</v>
      </c>
      <c r="HQ270" s="6">
        <v>0</v>
      </c>
      <c r="HR270" s="5">
        <v>0</v>
      </c>
      <c r="HS270" s="8">
        <f t="shared" si="2344"/>
        <v>0</v>
      </c>
      <c r="HT270" s="6">
        <v>0</v>
      </c>
      <c r="HU270" s="5">
        <v>0</v>
      </c>
      <c r="HV270" s="8">
        <f t="shared" si="2345"/>
        <v>0</v>
      </c>
      <c r="HW270" s="6">
        <v>0</v>
      </c>
      <c r="HX270" s="5">
        <v>0</v>
      </c>
      <c r="HY270" s="8">
        <f t="shared" si="2346"/>
        <v>0</v>
      </c>
      <c r="HZ270" s="6">
        <v>0</v>
      </c>
      <c r="IA270" s="5">
        <v>0</v>
      </c>
      <c r="IB270" s="8">
        <f t="shared" si="2347"/>
        <v>0</v>
      </c>
      <c r="IC270" s="6">
        <v>0</v>
      </c>
      <c r="ID270" s="5">
        <v>0</v>
      </c>
      <c r="IE270" s="8">
        <f t="shared" si="2348"/>
        <v>0</v>
      </c>
      <c r="IF270" s="6">
        <v>0</v>
      </c>
      <c r="IG270" s="5">
        <v>0</v>
      </c>
      <c r="IH270" s="8">
        <f t="shared" si="2349"/>
        <v>0</v>
      </c>
      <c r="II270" s="6">
        <v>0</v>
      </c>
      <c r="IJ270" s="5">
        <v>0</v>
      </c>
      <c r="IK270" s="8">
        <f t="shared" si="2350"/>
        <v>0</v>
      </c>
      <c r="IL270" s="6">
        <v>0</v>
      </c>
      <c r="IM270" s="5">
        <v>0</v>
      </c>
      <c r="IN270" s="8">
        <f t="shared" si="2351"/>
        <v>0</v>
      </c>
      <c r="IO270" s="6">
        <v>0</v>
      </c>
      <c r="IP270" s="5">
        <v>0</v>
      </c>
      <c r="IQ270" s="8">
        <f t="shared" si="2352"/>
        <v>0</v>
      </c>
      <c r="IR270" s="6">
        <v>0</v>
      </c>
      <c r="IS270" s="5">
        <v>0</v>
      </c>
      <c r="IT270" s="8">
        <f t="shared" si="2353"/>
        <v>0</v>
      </c>
      <c r="IU270" s="67">
        <v>1.20678</v>
      </c>
      <c r="IV270" s="5">
        <v>59.488999999999997</v>
      </c>
      <c r="IW270" s="8">
        <f t="shared" si="2354"/>
        <v>49295.646265267904</v>
      </c>
      <c r="IX270" s="67">
        <v>0.03</v>
      </c>
      <c r="IY270" s="5">
        <v>1.1499999999999999</v>
      </c>
      <c r="IZ270" s="8">
        <f t="shared" si="2355"/>
        <v>38333.333333333328</v>
      </c>
      <c r="JA270" s="6">
        <f t="shared" ref="JA270:JA278" si="2360">SUMIF($C$5:$IZ$5,"Ton",C270:IZ270)</f>
        <v>261.37053999999995</v>
      </c>
      <c r="JB270" s="8">
        <f t="shared" ref="JB270:JB278" si="2361">SUMIF($C$5:$IZ$5,"F*",C270:IZ270)</f>
        <v>7662.2409999999991</v>
      </c>
    </row>
    <row r="271" spans="1:262" ht="15" customHeight="1" x14ac:dyDescent="0.3">
      <c r="A271" s="53">
        <v>2024</v>
      </c>
      <c r="B271" s="54" t="s">
        <v>7</v>
      </c>
      <c r="C271" s="6">
        <v>0</v>
      </c>
      <c r="D271" s="5">
        <v>0</v>
      </c>
      <c r="E271" s="8">
        <f t="shared" si="2359"/>
        <v>0</v>
      </c>
      <c r="F271" s="6">
        <v>0</v>
      </c>
      <c r="G271" s="5">
        <v>0</v>
      </c>
      <c r="H271" s="8">
        <f t="shared" si="2271"/>
        <v>0</v>
      </c>
      <c r="I271" s="6">
        <v>0</v>
      </c>
      <c r="J271" s="5">
        <v>0</v>
      </c>
      <c r="K271" s="8">
        <f t="shared" si="2272"/>
        <v>0</v>
      </c>
      <c r="L271" s="6">
        <v>0</v>
      </c>
      <c r="M271" s="5">
        <v>0</v>
      </c>
      <c r="N271" s="8">
        <f t="shared" si="2273"/>
        <v>0</v>
      </c>
      <c r="O271" s="6">
        <v>0</v>
      </c>
      <c r="P271" s="5">
        <v>0</v>
      </c>
      <c r="Q271" s="8">
        <f t="shared" si="2274"/>
        <v>0</v>
      </c>
      <c r="R271" s="6">
        <v>0</v>
      </c>
      <c r="S271" s="5">
        <v>0</v>
      </c>
      <c r="T271" s="8">
        <f t="shared" si="2275"/>
        <v>0</v>
      </c>
      <c r="U271" s="6">
        <v>0</v>
      </c>
      <c r="V271" s="5">
        <v>0</v>
      </c>
      <c r="W271" s="8">
        <f t="shared" si="2276"/>
        <v>0</v>
      </c>
      <c r="X271" s="6">
        <v>0</v>
      </c>
      <c r="Y271" s="5">
        <v>0</v>
      </c>
      <c r="Z271" s="8">
        <f t="shared" si="2277"/>
        <v>0</v>
      </c>
      <c r="AA271" s="6">
        <v>0</v>
      </c>
      <c r="AB271" s="5">
        <v>0</v>
      </c>
      <c r="AC271" s="8">
        <f t="shared" si="2278"/>
        <v>0</v>
      </c>
      <c r="AD271" s="67">
        <v>70.770449999999997</v>
      </c>
      <c r="AE271" s="5">
        <v>1883.039</v>
      </c>
      <c r="AF271" s="8">
        <f t="shared" si="2279"/>
        <v>26607.701378188212</v>
      </c>
      <c r="AG271" s="6">
        <v>0</v>
      </c>
      <c r="AH271" s="5">
        <v>0</v>
      </c>
      <c r="AI271" s="8">
        <f t="shared" si="2280"/>
        <v>0</v>
      </c>
      <c r="AJ271" s="6">
        <v>0</v>
      </c>
      <c r="AK271" s="5">
        <v>0</v>
      </c>
      <c r="AL271" s="8">
        <f t="shared" si="2281"/>
        <v>0</v>
      </c>
      <c r="AM271" s="6">
        <v>0</v>
      </c>
      <c r="AN271" s="5">
        <v>0</v>
      </c>
      <c r="AO271" s="8">
        <f t="shared" si="2282"/>
        <v>0</v>
      </c>
      <c r="AP271" s="6">
        <v>0</v>
      </c>
      <c r="AQ271" s="5">
        <v>0</v>
      </c>
      <c r="AR271" s="8">
        <f t="shared" si="2283"/>
        <v>0</v>
      </c>
      <c r="AS271" s="6">
        <v>0</v>
      </c>
      <c r="AT271" s="5">
        <v>0</v>
      </c>
      <c r="AU271" s="8">
        <f t="shared" si="2284"/>
        <v>0</v>
      </c>
      <c r="AV271" s="6">
        <v>0</v>
      </c>
      <c r="AW271" s="5">
        <v>0</v>
      </c>
      <c r="AX271" s="8">
        <f t="shared" si="2285"/>
        <v>0</v>
      </c>
      <c r="AY271" s="6">
        <v>0</v>
      </c>
      <c r="AZ271" s="5">
        <v>0</v>
      </c>
      <c r="BA271" s="8">
        <f t="shared" si="2286"/>
        <v>0</v>
      </c>
      <c r="BB271" s="6">
        <v>0</v>
      </c>
      <c r="BC271" s="5">
        <v>0</v>
      </c>
      <c r="BD271" s="8">
        <f t="shared" si="2287"/>
        <v>0</v>
      </c>
      <c r="BE271" s="6">
        <v>0</v>
      </c>
      <c r="BF271" s="5">
        <v>0</v>
      </c>
      <c r="BG271" s="8">
        <f t="shared" si="2288"/>
        <v>0</v>
      </c>
      <c r="BH271" s="6">
        <v>0</v>
      </c>
      <c r="BI271" s="5">
        <v>0</v>
      </c>
      <c r="BJ271" s="8">
        <f t="shared" si="2289"/>
        <v>0</v>
      </c>
      <c r="BK271" s="67">
        <v>1.6390799999999999</v>
      </c>
      <c r="BL271" s="5">
        <v>47.335000000000001</v>
      </c>
      <c r="BM271" s="8">
        <f t="shared" si="2290"/>
        <v>28879.005295653664</v>
      </c>
      <c r="BN271" s="67">
        <v>18.715</v>
      </c>
      <c r="BO271" s="5">
        <v>510.48</v>
      </c>
      <c r="BP271" s="8">
        <f t="shared" si="2291"/>
        <v>27276.51616350521</v>
      </c>
      <c r="BQ271" s="6">
        <v>0</v>
      </c>
      <c r="BR271" s="5">
        <v>0</v>
      </c>
      <c r="BS271" s="8">
        <f t="shared" si="2292"/>
        <v>0</v>
      </c>
      <c r="BT271" s="6">
        <v>0</v>
      </c>
      <c r="BU271" s="5">
        <v>0</v>
      </c>
      <c r="BV271" s="8">
        <f t="shared" si="2293"/>
        <v>0</v>
      </c>
      <c r="BW271" s="6">
        <v>0</v>
      </c>
      <c r="BX271" s="5">
        <v>0</v>
      </c>
      <c r="BY271" s="8">
        <f t="shared" si="2294"/>
        <v>0</v>
      </c>
      <c r="BZ271" s="6">
        <v>0</v>
      </c>
      <c r="CA271" s="5">
        <v>0</v>
      </c>
      <c r="CB271" s="8">
        <f t="shared" si="2295"/>
        <v>0</v>
      </c>
      <c r="CC271" s="6">
        <v>0</v>
      </c>
      <c r="CD271" s="5">
        <v>0</v>
      </c>
      <c r="CE271" s="8">
        <f t="shared" si="2296"/>
        <v>0</v>
      </c>
      <c r="CF271" s="6">
        <v>0</v>
      </c>
      <c r="CG271" s="5">
        <v>0</v>
      </c>
      <c r="CH271" s="8">
        <f t="shared" si="2297"/>
        <v>0</v>
      </c>
      <c r="CI271" s="6">
        <v>0</v>
      </c>
      <c r="CJ271" s="5">
        <v>0</v>
      </c>
      <c r="CK271" s="8">
        <f t="shared" si="2298"/>
        <v>0</v>
      </c>
      <c r="CL271" s="6">
        <v>0</v>
      </c>
      <c r="CM271" s="5">
        <v>0</v>
      </c>
      <c r="CN271" s="8">
        <f t="shared" si="2299"/>
        <v>0</v>
      </c>
      <c r="CO271" s="6">
        <v>0</v>
      </c>
      <c r="CP271" s="5">
        <v>0</v>
      </c>
      <c r="CQ271" s="8">
        <f t="shared" si="2300"/>
        <v>0</v>
      </c>
      <c r="CR271" s="6">
        <v>0</v>
      </c>
      <c r="CS271" s="5">
        <v>0</v>
      </c>
      <c r="CT271" s="8">
        <f t="shared" si="2301"/>
        <v>0</v>
      </c>
      <c r="CU271" s="6">
        <v>0</v>
      </c>
      <c r="CV271" s="5">
        <v>0</v>
      </c>
      <c r="CW271" s="8">
        <f t="shared" si="2302"/>
        <v>0</v>
      </c>
      <c r="CX271" s="6">
        <v>0</v>
      </c>
      <c r="CY271" s="5">
        <v>0</v>
      </c>
      <c r="CZ271" s="8">
        <f t="shared" si="2303"/>
        <v>0</v>
      </c>
      <c r="DA271" s="6">
        <v>0</v>
      </c>
      <c r="DB271" s="5">
        <v>0</v>
      </c>
      <c r="DC271" s="8">
        <f t="shared" si="2304"/>
        <v>0</v>
      </c>
      <c r="DD271" s="6">
        <v>0</v>
      </c>
      <c r="DE271" s="5">
        <v>0</v>
      </c>
      <c r="DF271" s="8">
        <f t="shared" si="2305"/>
        <v>0</v>
      </c>
      <c r="DG271" s="6">
        <v>0</v>
      </c>
      <c r="DH271" s="5">
        <v>0</v>
      </c>
      <c r="DI271" s="8">
        <f t="shared" si="2306"/>
        <v>0</v>
      </c>
      <c r="DJ271" s="6">
        <v>0</v>
      </c>
      <c r="DK271" s="5">
        <v>0</v>
      </c>
      <c r="DL271" s="8">
        <f t="shared" si="2307"/>
        <v>0</v>
      </c>
      <c r="DM271" s="6">
        <v>0</v>
      </c>
      <c r="DN271" s="5">
        <v>0</v>
      </c>
      <c r="DO271" s="8">
        <f t="shared" si="2308"/>
        <v>0</v>
      </c>
      <c r="DP271" s="6">
        <v>0</v>
      </c>
      <c r="DQ271" s="5">
        <v>0</v>
      </c>
      <c r="DR271" s="8">
        <f t="shared" si="2309"/>
        <v>0</v>
      </c>
      <c r="DS271" s="6">
        <v>0</v>
      </c>
      <c r="DT271" s="5">
        <v>0</v>
      </c>
      <c r="DU271" s="8">
        <f t="shared" si="2310"/>
        <v>0</v>
      </c>
      <c r="DV271" s="6">
        <v>0</v>
      </c>
      <c r="DW271" s="5">
        <v>0</v>
      </c>
      <c r="DX271" s="8">
        <f t="shared" si="2311"/>
        <v>0</v>
      </c>
      <c r="DY271" s="67">
        <v>3.8437199999999998</v>
      </c>
      <c r="DZ271" s="5">
        <v>135.95699999999999</v>
      </c>
      <c r="EA271" s="8">
        <f t="shared" si="2312"/>
        <v>35371.20289719334</v>
      </c>
      <c r="EB271" s="6">
        <v>0</v>
      </c>
      <c r="EC271" s="5">
        <v>0</v>
      </c>
      <c r="ED271" s="8">
        <f t="shared" si="2313"/>
        <v>0</v>
      </c>
      <c r="EE271" s="67">
        <v>0.34452999999999995</v>
      </c>
      <c r="EF271" s="5">
        <v>6.1420000000000003</v>
      </c>
      <c r="EG271" s="8">
        <f t="shared" si="2314"/>
        <v>17827.184860534642</v>
      </c>
      <c r="EH271" s="6">
        <v>0</v>
      </c>
      <c r="EI271" s="5">
        <v>0</v>
      </c>
      <c r="EJ271" s="8">
        <f t="shared" si="2315"/>
        <v>0</v>
      </c>
      <c r="EK271" s="6">
        <v>0</v>
      </c>
      <c r="EL271" s="5">
        <v>0</v>
      </c>
      <c r="EM271" s="8">
        <f t="shared" si="2316"/>
        <v>0</v>
      </c>
      <c r="EN271" s="6">
        <v>0</v>
      </c>
      <c r="EO271" s="5">
        <v>0</v>
      </c>
      <c r="EP271" s="8">
        <f t="shared" si="2317"/>
        <v>0</v>
      </c>
      <c r="EQ271" s="6">
        <v>0</v>
      </c>
      <c r="ER271" s="5">
        <v>0</v>
      </c>
      <c r="ES271" s="8">
        <f t="shared" si="2318"/>
        <v>0</v>
      </c>
      <c r="ET271" s="67">
        <v>0.49342000000000003</v>
      </c>
      <c r="EU271" s="5">
        <v>14.976000000000001</v>
      </c>
      <c r="EV271" s="8">
        <f t="shared" si="2319"/>
        <v>30351.424749706133</v>
      </c>
      <c r="EW271" s="6">
        <v>0</v>
      </c>
      <c r="EX271" s="5">
        <v>0</v>
      </c>
      <c r="EY271" s="8">
        <f t="shared" si="2320"/>
        <v>0</v>
      </c>
      <c r="EZ271" s="67">
        <v>28.07</v>
      </c>
      <c r="FA271" s="5">
        <v>738.03800000000001</v>
      </c>
      <c r="FB271" s="8">
        <f t="shared" si="2321"/>
        <v>26292.768079800499</v>
      </c>
      <c r="FC271" s="67">
        <v>69.635960000000011</v>
      </c>
      <c r="FD271" s="5">
        <v>2190.627</v>
      </c>
      <c r="FE271" s="8">
        <f t="shared" si="2322"/>
        <v>31458.272421317946</v>
      </c>
      <c r="FF271" s="6">
        <v>0</v>
      </c>
      <c r="FG271" s="5">
        <v>0</v>
      </c>
      <c r="FH271" s="8">
        <f t="shared" si="2323"/>
        <v>0</v>
      </c>
      <c r="FI271" s="6">
        <v>0</v>
      </c>
      <c r="FJ271" s="5">
        <v>0</v>
      </c>
      <c r="FK271" s="8">
        <f t="shared" si="2324"/>
        <v>0</v>
      </c>
      <c r="FL271" s="6">
        <v>0</v>
      </c>
      <c r="FM271" s="5">
        <v>0</v>
      </c>
      <c r="FN271" s="8">
        <f t="shared" si="2325"/>
        <v>0</v>
      </c>
      <c r="FO271" s="6">
        <v>0</v>
      </c>
      <c r="FP271" s="5">
        <v>0</v>
      </c>
      <c r="FQ271" s="8">
        <f t="shared" si="2326"/>
        <v>0</v>
      </c>
      <c r="FR271" s="6">
        <v>0</v>
      </c>
      <c r="FS271" s="5">
        <v>0</v>
      </c>
      <c r="FT271" s="8">
        <f t="shared" si="2327"/>
        <v>0</v>
      </c>
      <c r="FU271" s="6">
        <v>0</v>
      </c>
      <c r="FV271" s="5">
        <v>0</v>
      </c>
      <c r="FW271" s="8">
        <f t="shared" si="2328"/>
        <v>0</v>
      </c>
      <c r="FX271" s="6">
        <v>0</v>
      </c>
      <c r="FY271" s="5">
        <v>0</v>
      </c>
      <c r="FZ271" s="8">
        <f t="shared" si="2329"/>
        <v>0</v>
      </c>
      <c r="GA271" s="6">
        <v>0</v>
      </c>
      <c r="GB271" s="5">
        <v>0</v>
      </c>
      <c r="GC271" s="8">
        <f t="shared" si="2330"/>
        <v>0</v>
      </c>
      <c r="GD271" s="6">
        <v>0</v>
      </c>
      <c r="GE271" s="5">
        <v>0</v>
      </c>
      <c r="GF271" s="8">
        <f t="shared" si="2331"/>
        <v>0</v>
      </c>
      <c r="GG271" s="6">
        <v>0</v>
      </c>
      <c r="GH271" s="5">
        <v>0</v>
      </c>
      <c r="GI271" s="8">
        <f t="shared" si="2332"/>
        <v>0</v>
      </c>
      <c r="GJ271" s="6">
        <v>0</v>
      </c>
      <c r="GK271" s="5">
        <v>0</v>
      </c>
      <c r="GL271" s="8">
        <f t="shared" si="2333"/>
        <v>0</v>
      </c>
      <c r="GM271" s="6">
        <v>0</v>
      </c>
      <c r="GN271" s="5">
        <v>0</v>
      </c>
      <c r="GO271" s="8">
        <f t="shared" si="2334"/>
        <v>0</v>
      </c>
      <c r="GP271" s="6">
        <v>0</v>
      </c>
      <c r="GQ271" s="5">
        <v>0</v>
      </c>
      <c r="GR271" s="8">
        <f t="shared" si="2335"/>
        <v>0</v>
      </c>
      <c r="GS271" s="6">
        <v>0</v>
      </c>
      <c r="GT271" s="5">
        <v>0</v>
      </c>
      <c r="GU271" s="8">
        <f t="shared" si="2336"/>
        <v>0</v>
      </c>
      <c r="GV271" s="6">
        <v>0</v>
      </c>
      <c r="GW271" s="5">
        <v>0</v>
      </c>
      <c r="GX271" s="8">
        <f t="shared" si="2337"/>
        <v>0</v>
      </c>
      <c r="GY271" s="6">
        <v>0</v>
      </c>
      <c r="GZ271" s="5">
        <v>0</v>
      </c>
      <c r="HA271" s="8">
        <f t="shared" si="2338"/>
        <v>0</v>
      </c>
      <c r="HB271" s="6">
        <v>0</v>
      </c>
      <c r="HC271" s="5">
        <v>0</v>
      </c>
      <c r="HD271" s="8">
        <f t="shared" si="2339"/>
        <v>0</v>
      </c>
      <c r="HE271" s="6">
        <v>0</v>
      </c>
      <c r="HF271" s="5">
        <v>0</v>
      </c>
      <c r="HG271" s="8">
        <f t="shared" si="2340"/>
        <v>0</v>
      </c>
      <c r="HH271" s="6">
        <v>0</v>
      </c>
      <c r="HI271" s="5">
        <v>0</v>
      </c>
      <c r="HJ271" s="8">
        <f t="shared" si="2341"/>
        <v>0</v>
      </c>
      <c r="HK271" s="6">
        <v>0</v>
      </c>
      <c r="HL271" s="5">
        <v>0</v>
      </c>
      <c r="HM271" s="8">
        <f t="shared" si="2342"/>
        <v>0</v>
      </c>
      <c r="HN271" s="6">
        <v>0</v>
      </c>
      <c r="HO271" s="5">
        <v>0</v>
      </c>
      <c r="HP271" s="8">
        <f t="shared" si="2343"/>
        <v>0</v>
      </c>
      <c r="HQ271" s="6">
        <v>0</v>
      </c>
      <c r="HR271" s="5">
        <v>0</v>
      </c>
      <c r="HS271" s="8">
        <f t="shared" si="2344"/>
        <v>0</v>
      </c>
      <c r="HT271" s="67">
        <v>96.46</v>
      </c>
      <c r="HU271" s="5">
        <v>2657.7660000000001</v>
      </c>
      <c r="HV271" s="8">
        <f t="shared" si="2345"/>
        <v>27553.03752850923</v>
      </c>
      <c r="HW271" s="6">
        <v>0</v>
      </c>
      <c r="HX271" s="5">
        <v>0</v>
      </c>
      <c r="HY271" s="8">
        <f t="shared" si="2346"/>
        <v>0</v>
      </c>
      <c r="HZ271" s="6">
        <v>0</v>
      </c>
      <c r="IA271" s="5">
        <v>0</v>
      </c>
      <c r="IB271" s="8">
        <f t="shared" si="2347"/>
        <v>0</v>
      </c>
      <c r="IC271" s="6">
        <v>0</v>
      </c>
      <c r="ID271" s="5">
        <v>0</v>
      </c>
      <c r="IE271" s="8">
        <f t="shared" si="2348"/>
        <v>0</v>
      </c>
      <c r="IF271" s="6">
        <v>0</v>
      </c>
      <c r="IG271" s="5">
        <v>0</v>
      </c>
      <c r="IH271" s="8">
        <f t="shared" si="2349"/>
        <v>0</v>
      </c>
      <c r="II271" s="67">
        <v>7.0899999999999999E-3</v>
      </c>
      <c r="IJ271" s="5">
        <v>31.274000000000001</v>
      </c>
      <c r="IK271" s="8">
        <f t="shared" si="2350"/>
        <v>4411001.4104372356</v>
      </c>
      <c r="IL271" s="6">
        <v>0</v>
      </c>
      <c r="IM271" s="5">
        <v>0</v>
      </c>
      <c r="IN271" s="8">
        <f t="shared" si="2351"/>
        <v>0</v>
      </c>
      <c r="IO271" s="67">
        <v>2.16</v>
      </c>
      <c r="IP271" s="5">
        <v>49.128999999999998</v>
      </c>
      <c r="IQ271" s="8">
        <f t="shared" si="2352"/>
        <v>22744.907407407405</v>
      </c>
      <c r="IR271" s="6">
        <v>0</v>
      </c>
      <c r="IS271" s="5">
        <v>0</v>
      </c>
      <c r="IT271" s="8">
        <f t="shared" si="2353"/>
        <v>0</v>
      </c>
      <c r="IU271" s="67">
        <v>0.6658099999999999</v>
      </c>
      <c r="IV271" s="5">
        <v>17.035</v>
      </c>
      <c r="IW271" s="8">
        <f t="shared" si="2354"/>
        <v>25585.377209714487</v>
      </c>
      <c r="IX271" s="67">
        <v>2.4014199999999999</v>
      </c>
      <c r="IY271" s="5">
        <v>151.756</v>
      </c>
      <c r="IZ271" s="8">
        <f t="shared" si="2355"/>
        <v>63194.276719607573</v>
      </c>
      <c r="JA271" s="6">
        <f t="shared" si="2360"/>
        <v>295.20648000000006</v>
      </c>
      <c r="JB271" s="8">
        <f t="shared" si="2361"/>
        <v>8433.5540000000001</v>
      </c>
    </row>
    <row r="272" spans="1:262" ht="15" customHeight="1" x14ac:dyDescent="0.3">
      <c r="A272" s="53">
        <v>2024</v>
      </c>
      <c r="B272" s="54" t="s">
        <v>8</v>
      </c>
      <c r="C272" s="6">
        <v>0</v>
      </c>
      <c r="D272" s="5">
        <v>0</v>
      </c>
      <c r="E272" s="8">
        <f t="shared" si="2359"/>
        <v>0</v>
      </c>
      <c r="F272" s="6">
        <v>0</v>
      </c>
      <c r="G272" s="5">
        <v>0</v>
      </c>
      <c r="H272" s="8">
        <f t="shared" si="2271"/>
        <v>0</v>
      </c>
      <c r="I272" s="6">
        <v>0</v>
      </c>
      <c r="J272" s="5">
        <v>0</v>
      </c>
      <c r="K272" s="8">
        <f t="shared" si="2272"/>
        <v>0</v>
      </c>
      <c r="L272" s="6">
        <v>0</v>
      </c>
      <c r="M272" s="5">
        <v>0</v>
      </c>
      <c r="N272" s="8">
        <f t="shared" si="2273"/>
        <v>0</v>
      </c>
      <c r="O272" s="6">
        <v>0</v>
      </c>
      <c r="P272" s="5">
        <v>0</v>
      </c>
      <c r="Q272" s="8">
        <f t="shared" si="2274"/>
        <v>0</v>
      </c>
      <c r="R272" s="6">
        <v>0</v>
      </c>
      <c r="S272" s="5">
        <v>0</v>
      </c>
      <c r="T272" s="8">
        <f t="shared" si="2275"/>
        <v>0</v>
      </c>
      <c r="U272" s="6">
        <v>0</v>
      </c>
      <c r="V272" s="5">
        <v>0</v>
      </c>
      <c r="W272" s="8">
        <f t="shared" si="2276"/>
        <v>0</v>
      </c>
      <c r="X272" s="6">
        <v>0</v>
      </c>
      <c r="Y272" s="5">
        <v>0</v>
      </c>
      <c r="Z272" s="8">
        <f t="shared" si="2277"/>
        <v>0</v>
      </c>
      <c r="AA272" s="6">
        <v>0</v>
      </c>
      <c r="AB272" s="5">
        <v>0</v>
      </c>
      <c r="AC272" s="8">
        <f t="shared" si="2278"/>
        <v>0</v>
      </c>
      <c r="AD272" s="67">
        <v>101.49294</v>
      </c>
      <c r="AE272" s="5">
        <v>3019.8449999999998</v>
      </c>
      <c r="AF272" s="8">
        <f t="shared" si="2279"/>
        <v>29754.237092747531</v>
      </c>
      <c r="AG272" s="6">
        <v>0</v>
      </c>
      <c r="AH272" s="5">
        <v>0</v>
      </c>
      <c r="AI272" s="8">
        <f t="shared" si="2280"/>
        <v>0</v>
      </c>
      <c r="AJ272" s="6">
        <v>0</v>
      </c>
      <c r="AK272" s="5">
        <v>0</v>
      </c>
      <c r="AL272" s="8">
        <f t="shared" si="2281"/>
        <v>0</v>
      </c>
      <c r="AM272" s="6">
        <v>0</v>
      </c>
      <c r="AN272" s="5">
        <v>0</v>
      </c>
      <c r="AO272" s="8">
        <f t="shared" si="2282"/>
        <v>0</v>
      </c>
      <c r="AP272" s="6">
        <v>0</v>
      </c>
      <c r="AQ272" s="5">
        <v>0</v>
      </c>
      <c r="AR272" s="8">
        <f t="shared" si="2283"/>
        <v>0</v>
      </c>
      <c r="AS272" s="6">
        <v>0</v>
      </c>
      <c r="AT272" s="5">
        <v>0</v>
      </c>
      <c r="AU272" s="8">
        <f t="shared" si="2284"/>
        <v>0</v>
      </c>
      <c r="AV272" s="6">
        <v>0</v>
      </c>
      <c r="AW272" s="5">
        <v>0</v>
      </c>
      <c r="AX272" s="8">
        <f t="shared" si="2285"/>
        <v>0</v>
      </c>
      <c r="AY272" s="6">
        <v>0</v>
      </c>
      <c r="AZ272" s="5">
        <v>0</v>
      </c>
      <c r="BA272" s="8">
        <f t="shared" si="2286"/>
        <v>0</v>
      </c>
      <c r="BB272" s="6">
        <v>0</v>
      </c>
      <c r="BC272" s="5">
        <v>0</v>
      </c>
      <c r="BD272" s="8">
        <f t="shared" si="2287"/>
        <v>0</v>
      </c>
      <c r="BE272" s="6">
        <v>0</v>
      </c>
      <c r="BF272" s="5">
        <v>0</v>
      </c>
      <c r="BG272" s="8">
        <f t="shared" si="2288"/>
        <v>0</v>
      </c>
      <c r="BH272" s="6">
        <v>0</v>
      </c>
      <c r="BI272" s="5">
        <v>0</v>
      </c>
      <c r="BJ272" s="8">
        <f t="shared" si="2289"/>
        <v>0</v>
      </c>
      <c r="BK272" s="67">
        <v>0.27792</v>
      </c>
      <c r="BL272" s="5">
        <v>10.694000000000001</v>
      </c>
      <c r="BM272" s="8">
        <f t="shared" si="2290"/>
        <v>38478.698906160047</v>
      </c>
      <c r="BN272" s="67">
        <v>18.715</v>
      </c>
      <c r="BO272" s="5">
        <v>519.57100000000003</v>
      </c>
      <c r="BP272" s="8">
        <f t="shared" si="2291"/>
        <v>27762.276248998129</v>
      </c>
      <c r="BQ272" s="6">
        <v>0</v>
      </c>
      <c r="BR272" s="5">
        <v>0</v>
      </c>
      <c r="BS272" s="8">
        <f t="shared" si="2292"/>
        <v>0</v>
      </c>
      <c r="BT272" s="6">
        <v>0</v>
      </c>
      <c r="BU272" s="5">
        <v>0</v>
      </c>
      <c r="BV272" s="8">
        <f t="shared" si="2293"/>
        <v>0</v>
      </c>
      <c r="BW272" s="6">
        <v>0</v>
      </c>
      <c r="BX272" s="5">
        <v>0</v>
      </c>
      <c r="BY272" s="8">
        <f t="shared" si="2294"/>
        <v>0</v>
      </c>
      <c r="BZ272" s="6">
        <v>0</v>
      </c>
      <c r="CA272" s="5">
        <v>0</v>
      </c>
      <c r="CB272" s="8">
        <f t="shared" si="2295"/>
        <v>0</v>
      </c>
      <c r="CC272" s="6">
        <v>0</v>
      </c>
      <c r="CD272" s="5">
        <v>0</v>
      </c>
      <c r="CE272" s="8">
        <f t="shared" si="2296"/>
        <v>0</v>
      </c>
      <c r="CF272" s="67">
        <v>0.17877000000000001</v>
      </c>
      <c r="CG272" s="5">
        <v>5.93</v>
      </c>
      <c r="CH272" s="8">
        <f t="shared" si="2297"/>
        <v>33171.113721541646</v>
      </c>
      <c r="CI272" s="6">
        <v>0</v>
      </c>
      <c r="CJ272" s="5">
        <v>0</v>
      </c>
      <c r="CK272" s="8">
        <f t="shared" si="2298"/>
        <v>0</v>
      </c>
      <c r="CL272" s="6">
        <v>0</v>
      </c>
      <c r="CM272" s="5">
        <v>0</v>
      </c>
      <c r="CN272" s="8">
        <f t="shared" si="2299"/>
        <v>0</v>
      </c>
      <c r="CO272" s="6">
        <v>0</v>
      </c>
      <c r="CP272" s="5">
        <v>0</v>
      </c>
      <c r="CQ272" s="8">
        <f t="shared" si="2300"/>
        <v>0</v>
      </c>
      <c r="CR272" s="6">
        <v>0</v>
      </c>
      <c r="CS272" s="5">
        <v>0</v>
      </c>
      <c r="CT272" s="8">
        <f t="shared" si="2301"/>
        <v>0</v>
      </c>
      <c r="CU272" s="6">
        <v>0</v>
      </c>
      <c r="CV272" s="5">
        <v>0</v>
      </c>
      <c r="CW272" s="8">
        <f t="shared" si="2302"/>
        <v>0</v>
      </c>
      <c r="CX272" s="6">
        <v>0</v>
      </c>
      <c r="CY272" s="5">
        <v>0</v>
      </c>
      <c r="CZ272" s="8">
        <f t="shared" si="2303"/>
        <v>0</v>
      </c>
      <c r="DA272" s="6">
        <v>0</v>
      </c>
      <c r="DB272" s="5">
        <v>0</v>
      </c>
      <c r="DC272" s="8">
        <f t="shared" si="2304"/>
        <v>0</v>
      </c>
      <c r="DD272" s="6">
        <v>0</v>
      </c>
      <c r="DE272" s="5">
        <v>0</v>
      </c>
      <c r="DF272" s="8">
        <f t="shared" si="2305"/>
        <v>0</v>
      </c>
      <c r="DG272" s="6">
        <v>0</v>
      </c>
      <c r="DH272" s="5">
        <v>0</v>
      </c>
      <c r="DI272" s="8">
        <f t="shared" si="2306"/>
        <v>0</v>
      </c>
      <c r="DJ272" s="6">
        <v>0</v>
      </c>
      <c r="DK272" s="5">
        <v>0</v>
      </c>
      <c r="DL272" s="8">
        <f t="shared" si="2307"/>
        <v>0</v>
      </c>
      <c r="DM272" s="6">
        <v>0</v>
      </c>
      <c r="DN272" s="5">
        <v>0</v>
      </c>
      <c r="DO272" s="8">
        <f t="shared" si="2308"/>
        <v>0</v>
      </c>
      <c r="DP272" s="6">
        <v>0</v>
      </c>
      <c r="DQ272" s="5">
        <v>0</v>
      </c>
      <c r="DR272" s="8">
        <f t="shared" si="2309"/>
        <v>0</v>
      </c>
      <c r="DS272" s="6">
        <v>0</v>
      </c>
      <c r="DT272" s="5">
        <v>0</v>
      </c>
      <c r="DU272" s="8">
        <f t="shared" si="2310"/>
        <v>0</v>
      </c>
      <c r="DV272" s="6">
        <v>0</v>
      </c>
      <c r="DW272" s="5">
        <v>0</v>
      </c>
      <c r="DX272" s="8">
        <f t="shared" si="2311"/>
        <v>0</v>
      </c>
      <c r="DY272" s="67">
        <v>2.9891799999999997</v>
      </c>
      <c r="DZ272" s="5">
        <v>162.59399999999999</v>
      </c>
      <c r="EA272" s="8">
        <f t="shared" si="2312"/>
        <v>54394.181681932845</v>
      </c>
      <c r="EB272" s="6">
        <v>0</v>
      </c>
      <c r="EC272" s="5">
        <v>0</v>
      </c>
      <c r="ED272" s="8">
        <f t="shared" si="2313"/>
        <v>0</v>
      </c>
      <c r="EE272" s="67">
        <v>0.79500000000000004</v>
      </c>
      <c r="EF272" s="5">
        <v>15.265000000000001</v>
      </c>
      <c r="EG272" s="8">
        <f t="shared" si="2314"/>
        <v>19201.257861635218</v>
      </c>
      <c r="EH272" s="6">
        <v>0</v>
      </c>
      <c r="EI272" s="5">
        <v>0</v>
      </c>
      <c r="EJ272" s="8">
        <f t="shared" si="2315"/>
        <v>0</v>
      </c>
      <c r="EK272" s="6">
        <v>0</v>
      </c>
      <c r="EL272" s="5">
        <v>0</v>
      </c>
      <c r="EM272" s="8">
        <f t="shared" si="2316"/>
        <v>0</v>
      </c>
      <c r="EN272" s="6">
        <v>0</v>
      </c>
      <c r="EO272" s="5">
        <v>0</v>
      </c>
      <c r="EP272" s="8">
        <f t="shared" si="2317"/>
        <v>0</v>
      </c>
      <c r="EQ272" s="6">
        <v>0</v>
      </c>
      <c r="ER272" s="5">
        <v>0</v>
      </c>
      <c r="ES272" s="8">
        <f t="shared" si="2318"/>
        <v>0</v>
      </c>
      <c r="ET272" s="6">
        <v>0</v>
      </c>
      <c r="EU272" s="5">
        <v>0</v>
      </c>
      <c r="EV272" s="8">
        <f t="shared" si="2319"/>
        <v>0</v>
      </c>
      <c r="EW272" s="6">
        <v>0</v>
      </c>
      <c r="EX272" s="5">
        <v>0</v>
      </c>
      <c r="EY272" s="8">
        <f t="shared" si="2320"/>
        <v>0</v>
      </c>
      <c r="EZ272" s="67">
        <v>29.324999999999999</v>
      </c>
      <c r="FA272" s="5">
        <v>757.18200000000002</v>
      </c>
      <c r="FB272" s="8">
        <f t="shared" si="2321"/>
        <v>25820.358056265984</v>
      </c>
      <c r="FC272" s="67">
        <v>36.569300000000005</v>
      </c>
      <c r="FD272" s="5">
        <v>1162.944</v>
      </c>
      <c r="FE272" s="8">
        <f t="shared" si="2322"/>
        <v>31801.100923452177</v>
      </c>
      <c r="FF272" s="6">
        <v>0</v>
      </c>
      <c r="FG272" s="5">
        <v>0</v>
      </c>
      <c r="FH272" s="8">
        <f t="shared" si="2323"/>
        <v>0</v>
      </c>
      <c r="FI272" s="6">
        <v>0</v>
      </c>
      <c r="FJ272" s="5">
        <v>0</v>
      </c>
      <c r="FK272" s="8">
        <f t="shared" si="2324"/>
        <v>0</v>
      </c>
      <c r="FL272" s="6">
        <v>0</v>
      </c>
      <c r="FM272" s="5">
        <v>0</v>
      </c>
      <c r="FN272" s="8">
        <f t="shared" si="2325"/>
        <v>0</v>
      </c>
      <c r="FO272" s="6">
        <v>0</v>
      </c>
      <c r="FP272" s="5">
        <v>0</v>
      </c>
      <c r="FQ272" s="8">
        <f t="shared" si="2326"/>
        <v>0</v>
      </c>
      <c r="FR272" s="6">
        <v>0</v>
      </c>
      <c r="FS272" s="5">
        <v>0</v>
      </c>
      <c r="FT272" s="8">
        <f t="shared" si="2327"/>
        <v>0</v>
      </c>
      <c r="FU272" s="6">
        <v>0</v>
      </c>
      <c r="FV272" s="5">
        <v>0</v>
      </c>
      <c r="FW272" s="8">
        <f t="shared" si="2328"/>
        <v>0</v>
      </c>
      <c r="FX272" s="6">
        <v>0</v>
      </c>
      <c r="FY272" s="5">
        <v>0</v>
      </c>
      <c r="FZ272" s="8">
        <f t="shared" si="2329"/>
        <v>0</v>
      </c>
      <c r="GA272" s="6">
        <v>0</v>
      </c>
      <c r="GB272" s="5">
        <v>0</v>
      </c>
      <c r="GC272" s="8">
        <f t="shared" si="2330"/>
        <v>0</v>
      </c>
      <c r="GD272" s="6">
        <v>0</v>
      </c>
      <c r="GE272" s="5">
        <v>0</v>
      </c>
      <c r="GF272" s="8">
        <f t="shared" si="2331"/>
        <v>0</v>
      </c>
      <c r="GG272" s="6">
        <v>0</v>
      </c>
      <c r="GH272" s="5">
        <v>0</v>
      </c>
      <c r="GI272" s="8">
        <f t="shared" si="2332"/>
        <v>0</v>
      </c>
      <c r="GJ272" s="6">
        <v>0</v>
      </c>
      <c r="GK272" s="5">
        <v>0</v>
      </c>
      <c r="GL272" s="8">
        <f t="shared" si="2333"/>
        <v>0</v>
      </c>
      <c r="GM272" s="6">
        <v>0</v>
      </c>
      <c r="GN272" s="5">
        <v>0</v>
      </c>
      <c r="GO272" s="8">
        <f t="shared" si="2334"/>
        <v>0</v>
      </c>
      <c r="GP272" s="6">
        <v>0</v>
      </c>
      <c r="GQ272" s="5">
        <v>0</v>
      </c>
      <c r="GR272" s="8">
        <f t="shared" si="2335"/>
        <v>0</v>
      </c>
      <c r="GS272" s="6">
        <v>0</v>
      </c>
      <c r="GT272" s="5">
        <v>0</v>
      </c>
      <c r="GU272" s="8">
        <f t="shared" si="2336"/>
        <v>0</v>
      </c>
      <c r="GV272" s="6">
        <v>0</v>
      </c>
      <c r="GW272" s="5">
        <v>0</v>
      </c>
      <c r="GX272" s="8">
        <f t="shared" si="2337"/>
        <v>0</v>
      </c>
      <c r="GY272" s="6">
        <v>0</v>
      </c>
      <c r="GZ272" s="5">
        <v>0</v>
      </c>
      <c r="HA272" s="8">
        <f t="shared" si="2338"/>
        <v>0</v>
      </c>
      <c r="HB272" s="6">
        <v>0</v>
      </c>
      <c r="HC272" s="5">
        <v>0</v>
      </c>
      <c r="HD272" s="8">
        <f t="shared" si="2339"/>
        <v>0</v>
      </c>
      <c r="HE272" s="6">
        <v>0</v>
      </c>
      <c r="HF272" s="5">
        <v>0</v>
      </c>
      <c r="HG272" s="8">
        <f t="shared" si="2340"/>
        <v>0</v>
      </c>
      <c r="HH272" s="6">
        <v>0</v>
      </c>
      <c r="HI272" s="5">
        <v>0</v>
      </c>
      <c r="HJ272" s="8">
        <f t="shared" si="2341"/>
        <v>0</v>
      </c>
      <c r="HK272" s="6">
        <v>0</v>
      </c>
      <c r="HL272" s="5">
        <v>0</v>
      </c>
      <c r="HM272" s="8">
        <f t="shared" si="2342"/>
        <v>0</v>
      </c>
      <c r="HN272" s="6">
        <v>0</v>
      </c>
      <c r="HO272" s="5">
        <v>0</v>
      </c>
      <c r="HP272" s="8">
        <f t="shared" si="2343"/>
        <v>0</v>
      </c>
      <c r="HQ272" s="6">
        <v>0</v>
      </c>
      <c r="HR272" s="5">
        <v>0</v>
      </c>
      <c r="HS272" s="8">
        <f t="shared" si="2344"/>
        <v>0</v>
      </c>
      <c r="HT272" s="6">
        <v>0</v>
      </c>
      <c r="HU272" s="5">
        <v>0</v>
      </c>
      <c r="HV272" s="8">
        <f t="shared" si="2345"/>
        <v>0</v>
      </c>
      <c r="HW272" s="6">
        <v>0</v>
      </c>
      <c r="HX272" s="5">
        <v>0</v>
      </c>
      <c r="HY272" s="8">
        <f t="shared" si="2346"/>
        <v>0</v>
      </c>
      <c r="HZ272" s="6">
        <v>0</v>
      </c>
      <c r="IA272" s="5">
        <v>0</v>
      </c>
      <c r="IB272" s="8">
        <f t="shared" si="2347"/>
        <v>0</v>
      </c>
      <c r="IC272" s="6">
        <v>0</v>
      </c>
      <c r="ID272" s="5">
        <v>0</v>
      </c>
      <c r="IE272" s="8">
        <f t="shared" si="2348"/>
        <v>0</v>
      </c>
      <c r="IF272" s="6">
        <v>0</v>
      </c>
      <c r="IG272" s="5">
        <v>0</v>
      </c>
      <c r="IH272" s="8">
        <f t="shared" si="2349"/>
        <v>0</v>
      </c>
      <c r="II272" s="6">
        <v>0</v>
      </c>
      <c r="IJ272" s="5">
        <v>0</v>
      </c>
      <c r="IK272" s="8">
        <f t="shared" si="2350"/>
        <v>0</v>
      </c>
      <c r="IL272" s="6">
        <v>0</v>
      </c>
      <c r="IM272" s="5">
        <v>0</v>
      </c>
      <c r="IN272" s="8">
        <f t="shared" si="2351"/>
        <v>0</v>
      </c>
      <c r="IO272" s="67">
        <v>6.9883999999999995</v>
      </c>
      <c r="IP272" s="5">
        <v>178.755</v>
      </c>
      <c r="IQ272" s="8">
        <f t="shared" si="2352"/>
        <v>25578.81632419438</v>
      </c>
      <c r="IR272" s="6">
        <v>0</v>
      </c>
      <c r="IS272" s="5">
        <v>0</v>
      </c>
      <c r="IT272" s="8">
        <f t="shared" si="2353"/>
        <v>0</v>
      </c>
      <c r="IU272" s="67">
        <v>8.6779999999999996E-2</v>
      </c>
      <c r="IV272" s="5">
        <v>2.6829999999999998</v>
      </c>
      <c r="IW272" s="8">
        <f t="shared" si="2354"/>
        <v>30917.262041945149</v>
      </c>
      <c r="IX272" s="6">
        <v>0</v>
      </c>
      <c r="IY272" s="5">
        <v>0</v>
      </c>
      <c r="IZ272" s="8">
        <f t="shared" si="2355"/>
        <v>0</v>
      </c>
      <c r="JA272" s="6">
        <f t="shared" si="2360"/>
        <v>197.41829000000001</v>
      </c>
      <c r="JB272" s="8">
        <f t="shared" si="2361"/>
        <v>5835.4629999999997</v>
      </c>
    </row>
    <row r="273" spans="1:262" ht="15" customHeight="1" x14ac:dyDescent="0.3">
      <c r="A273" s="53">
        <v>2024</v>
      </c>
      <c r="B273" s="54" t="s">
        <v>9</v>
      </c>
      <c r="C273" s="6">
        <v>0</v>
      </c>
      <c r="D273" s="5">
        <v>0</v>
      </c>
      <c r="E273" s="8">
        <f t="shared" si="2359"/>
        <v>0</v>
      </c>
      <c r="F273" s="6">
        <v>0</v>
      </c>
      <c r="G273" s="5">
        <v>0</v>
      </c>
      <c r="H273" s="8">
        <f t="shared" si="2271"/>
        <v>0</v>
      </c>
      <c r="I273" s="6">
        <v>0</v>
      </c>
      <c r="J273" s="5">
        <v>0</v>
      </c>
      <c r="K273" s="8">
        <f t="shared" si="2272"/>
        <v>0</v>
      </c>
      <c r="L273" s="6">
        <v>0</v>
      </c>
      <c r="M273" s="5">
        <v>0</v>
      </c>
      <c r="N273" s="8">
        <f t="shared" si="2273"/>
        <v>0</v>
      </c>
      <c r="O273" s="6">
        <v>0</v>
      </c>
      <c r="P273" s="5">
        <v>0</v>
      </c>
      <c r="Q273" s="8">
        <f t="shared" si="2274"/>
        <v>0</v>
      </c>
      <c r="R273" s="6">
        <v>0</v>
      </c>
      <c r="S273" s="5">
        <v>0</v>
      </c>
      <c r="T273" s="8">
        <f t="shared" si="2275"/>
        <v>0</v>
      </c>
      <c r="U273" s="6">
        <v>0</v>
      </c>
      <c r="V273" s="5">
        <v>0</v>
      </c>
      <c r="W273" s="8">
        <f t="shared" si="2276"/>
        <v>0</v>
      </c>
      <c r="X273" s="6">
        <v>0</v>
      </c>
      <c r="Y273" s="5">
        <v>0</v>
      </c>
      <c r="Z273" s="8">
        <f t="shared" si="2277"/>
        <v>0</v>
      </c>
      <c r="AA273" s="6">
        <v>0</v>
      </c>
      <c r="AB273" s="5">
        <v>0</v>
      </c>
      <c r="AC273" s="8">
        <f t="shared" si="2278"/>
        <v>0</v>
      </c>
      <c r="AD273" s="6">
        <v>0</v>
      </c>
      <c r="AE273" s="5">
        <v>0</v>
      </c>
      <c r="AF273" s="8">
        <f t="shared" si="2279"/>
        <v>0</v>
      </c>
      <c r="AG273" s="6">
        <v>0</v>
      </c>
      <c r="AH273" s="5">
        <v>0</v>
      </c>
      <c r="AI273" s="8">
        <f t="shared" si="2280"/>
        <v>0</v>
      </c>
      <c r="AJ273" s="6">
        <v>0</v>
      </c>
      <c r="AK273" s="5">
        <v>0</v>
      </c>
      <c r="AL273" s="8">
        <f t="shared" si="2281"/>
        <v>0</v>
      </c>
      <c r="AM273" s="6">
        <v>0</v>
      </c>
      <c r="AN273" s="5">
        <v>0</v>
      </c>
      <c r="AO273" s="8">
        <f t="shared" si="2282"/>
        <v>0</v>
      </c>
      <c r="AP273" s="6">
        <v>0</v>
      </c>
      <c r="AQ273" s="5">
        <v>0</v>
      </c>
      <c r="AR273" s="8">
        <f t="shared" si="2283"/>
        <v>0</v>
      </c>
      <c r="AS273" s="6">
        <v>0</v>
      </c>
      <c r="AT273" s="5">
        <v>0</v>
      </c>
      <c r="AU273" s="8">
        <f t="shared" si="2284"/>
        <v>0</v>
      </c>
      <c r="AV273" s="6">
        <v>0</v>
      </c>
      <c r="AW273" s="5">
        <v>0</v>
      </c>
      <c r="AX273" s="8">
        <f t="shared" si="2285"/>
        <v>0</v>
      </c>
      <c r="AY273" s="6">
        <v>0</v>
      </c>
      <c r="AZ273" s="5">
        <v>0</v>
      </c>
      <c r="BA273" s="8">
        <f t="shared" si="2286"/>
        <v>0</v>
      </c>
      <c r="BB273" s="6">
        <v>0</v>
      </c>
      <c r="BC273" s="5">
        <v>0</v>
      </c>
      <c r="BD273" s="8">
        <f t="shared" si="2287"/>
        <v>0</v>
      </c>
      <c r="BE273" s="6">
        <v>0</v>
      </c>
      <c r="BF273" s="5">
        <v>0</v>
      </c>
      <c r="BG273" s="8">
        <f t="shared" si="2288"/>
        <v>0</v>
      </c>
      <c r="BH273" s="6">
        <v>0</v>
      </c>
      <c r="BI273" s="5">
        <v>0</v>
      </c>
      <c r="BJ273" s="8">
        <f t="shared" si="2289"/>
        <v>0</v>
      </c>
      <c r="BK273" s="6">
        <v>0</v>
      </c>
      <c r="BL273" s="5">
        <v>0</v>
      </c>
      <c r="BM273" s="8">
        <f t="shared" si="2290"/>
        <v>0</v>
      </c>
      <c r="BN273" s="6">
        <v>0</v>
      </c>
      <c r="BO273" s="5">
        <v>0</v>
      </c>
      <c r="BP273" s="8">
        <f t="shared" si="2291"/>
        <v>0</v>
      </c>
      <c r="BQ273" s="6">
        <v>0</v>
      </c>
      <c r="BR273" s="5">
        <v>0</v>
      </c>
      <c r="BS273" s="8">
        <f t="shared" si="2292"/>
        <v>0</v>
      </c>
      <c r="BT273" s="6">
        <v>0</v>
      </c>
      <c r="BU273" s="5">
        <v>0</v>
      </c>
      <c r="BV273" s="8">
        <f t="shared" si="2293"/>
        <v>0</v>
      </c>
      <c r="BW273" s="6">
        <v>0</v>
      </c>
      <c r="BX273" s="5">
        <v>0</v>
      </c>
      <c r="BY273" s="8">
        <f t="shared" si="2294"/>
        <v>0</v>
      </c>
      <c r="BZ273" s="6">
        <v>0</v>
      </c>
      <c r="CA273" s="5">
        <v>0</v>
      </c>
      <c r="CB273" s="8">
        <f t="shared" si="2295"/>
        <v>0</v>
      </c>
      <c r="CC273" s="6">
        <v>0</v>
      </c>
      <c r="CD273" s="5">
        <v>0</v>
      </c>
      <c r="CE273" s="8">
        <f t="shared" si="2296"/>
        <v>0</v>
      </c>
      <c r="CF273" s="6">
        <v>0</v>
      </c>
      <c r="CG273" s="5">
        <v>0</v>
      </c>
      <c r="CH273" s="8">
        <f t="shared" si="2297"/>
        <v>0</v>
      </c>
      <c r="CI273" s="6">
        <v>0</v>
      </c>
      <c r="CJ273" s="5">
        <v>0</v>
      </c>
      <c r="CK273" s="8">
        <f t="shared" si="2298"/>
        <v>0</v>
      </c>
      <c r="CL273" s="6">
        <v>0</v>
      </c>
      <c r="CM273" s="5">
        <v>0</v>
      </c>
      <c r="CN273" s="8">
        <f t="shared" si="2299"/>
        <v>0</v>
      </c>
      <c r="CO273" s="6">
        <v>0</v>
      </c>
      <c r="CP273" s="5">
        <v>0</v>
      </c>
      <c r="CQ273" s="8">
        <f t="shared" si="2300"/>
        <v>0</v>
      </c>
      <c r="CR273" s="6">
        <v>0</v>
      </c>
      <c r="CS273" s="5">
        <v>0</v>
      </c>
      <c r="CT273" s="8">
        <f t="shared" si="2301"/>
        <v>0</v>
      </c>
      <c r="CU273" s="6">
        <v>0</v>
      </c>
      <c r="CV273" s="5">
        <v>0</v>
      </c>
      <c r="CW273" s="8">
        <f t="shared" si="2302"/>
        <v>0</v>
      </c>
      <c r="CX273" s="6">
        <v>0</v>
      </c>
      <c r="CY273" s="5">
        <v>0</v>
      </c>
      <c r="CZ273" s="8">
        <f t="shared" si="2303"/>
        <v>0</v>
      </c>
      <c r="DA273" s="6">
        <v>0</v>
      </c>
      <c r="DB273" s="5">
        <v>0</v>
      </c>
      <c r="DC273" s="8">
        <f t="shared" si="2304"/>
        <v>0</v>
      </c>
      <c r="DD273" s="6">
        <v>0</v>
      </c>
      <c r="DE273" s="5">
        <v>0</v>
      </c>
      <c r="DF273" s="8">
        <f t="shared" si="2305"/>
        <v>0</v>
      </c>
      <c r="DG273" s="6">
        <v>0</v>
      </c>
      <c r="DH273" s="5">
        <v>0</v>
      </c>
      <c r="DI273" s="8">
        <f t="shared" si="2306"/>
        <v>0</v>
      </c>
      <c r="DJ273" s="6">
        <v>0</v>
      </c>
      <c r="DK273" s="5">
        <v>0</v>
      </c>
      <c r="DL273" s="8">
        <f t="shared" si="2307"/>
        <v>0</v>
      </c>
      <c r="DM273" s="6">
        <v>0</v>
      </c>
      <c r="DN273" s="5">
        <v>0</v>
      </c>
      <c r="DO273" s="8">
        <f t="shared" si="2308"/>
        <v>0</v>
      </c>
      <c r="DP273" s="6">
        <v>0</v>
      </c>
      <c r="DQ273" s="5">
        <v>0</v>
      </c>
      <c r="DR273" s="8">
        <f t="shared" si="2309"/>
        <v>0</v>
      </c>
      <c r="DS273" s="6">
        <v>0</v>
      </c>
      <c r="DT273" s="5">
        <v>0</v>
      </c>
      <c r="DU273" s="8">
        <f t="shared" si="2310"/>
        <v>0</v>
      </c>
      <c r="DV273" s="6">
        <v>0</v>
      </c>
      <c r="DW273" s="5">
        <v>0</v>
      </c>
      <c r="DX273" s="8">
        <f t="shared" si="2311"/>
        <v>0</v>
      </c>
      <c r="DY273" s="6">
        <v>0</v>
      </c>
      <c r="DZ273" s="5">
        <v>0</v>
      </c>
      <c r="EA273" s="8">
        <f t="shared" si="2312"/>
        <v>0</v>
      </c>
      <c r="EB273" s="6">
        <v>0</v>
      </c>
      <c r="EC273" s="5">
        <v>0</v>
      </c>
      <c r="ED273" s="8">
        <f t="shared" si="2313"/>
        <v>0</v>
      </c>
      <c r="EE273" s="6">
        <v>0</v>
      </c>
      <c r="EF273" s="5">
        <v>0</v>
      </c>
      <c r="EG273" s="8">
        <f t="shared" si="2314"/>
        <v>0</v>
      </c>
      <c r="EH273" s="6">
        <v>0</v>
      </c>
      <c r="EI273" s="5">
        <v>0</v>
      </c>
      <c r="EJ273" s="8">
        <f t="shared" si="2315"/>
        <v>0</v>
      </c>
      <c r="EK273" s="6">
        <v>0</v>
      </c>
      <c r="EL273" s="5">
        <v>0</v>
      </c>
      <c r="EM273" s="8">
        <f t="shared" si="2316"/>
        <v>0</v>
      </c>
      <c r="EN273" s="6">
        <v>0</v>
      </c>
      <c r="EO273" s="5">
        <v>0</v>
      </c>
      <c r="EP273" s="8">
        <f t="shared" si="2317"/>
        <v>0</v>
      </c>
      <c r="EQ273" s="6">
        <v>0</v>
      </c>
      <c r="ER273" s="5">
        <v>0</v>
      </c>
      <c r="ES273" s="8">
        <f t="shared" si="2318"/>
        <v>0</v>
      </c>
      <c r="ET273" s="6">
        <v>0</v>
      </c>
      <c r="EU273" s="5">
        <v>0</v>
      </c>
      <c r="EV273" s="8">
        <f t="shared" si="2319"/>
        <v>0</v>
      </c>
      <c r="EW273" s="6">
        <v>0</v>
      </c>
      <c r="EX273" s="5">
        <v>0</v>
      </c>
      <c r="EY273" s="8">
        <f t="shared" si="2320"/>
        <v>0</v>
      </c>
      <c r="EZ273" s="6">
        <v>0</v>
      </c>
      <c r="FA273" s="5">
        <v>0</v>
      </c>
      <c r="FB273" s="8">
        <f t="shared" si="2321"/>
        <v>0</v>
      </c>
      <c r="FC273" s="6">
        <v>0</v>
      </c>
      <c r="FD273" s="5">
        <v>0</v>
      </c>
      <c r="FE273" s="8">
        <f t="shared" si="2322"/>
        <v>0</v>
      </c>
      <c r="FF273" s="6">
        <v>0</v>
      </c>
      <c r="FG273" s="5">
        <v>0</v>
      </c>
      <c r="FH273" s="8">
        <f t="shared" si="2323"/>
        <v>0</v>
      </c>
      <c r="FI273" s="6">
        <v>0</v>
      </c>
      <c r="FJ273" s="5">
        <v>0</v>
      </c>
      <c r="FK273" s="8">
        <f t="shared" si="2324"/>
        <v>0</v>
      </c>
      <c r="FL273" s="6">
        <v>0</v>
      </c>
      <c r="FM273" s="5">
        <v>0</v>
      </c>
      <c r="FN273" s="8">
        <f t="shared" si="2325"/>
        <v>0</v>
      </c>
      <c r="FO273" s="6">
        <v>0</v>
      </c>
      <c r="FP273" s="5">
        <v>0</v>
      </c>
      <c r="FQ273" s="8">
        <f t="shared" si="2326"/>
        <v>0</v>
      </c>
      <c r="FR273" s="6">
        <v>0</v>
      </c>
      <c r="FS273" s="5">
        <v>0</v>
      </c>
      <c r="FT273" s="8">
        <f t="shared" si="2327"/>
        <v>0</v>
      </c>
      <c r="FU273" s="6">
        <v>0</v>
      </c>
      <c r="FV273" s="5">
        <v>0</v>
      </c>
      <c r="FW273" s="8">
        <f t="shared" si="2328"/>
        <v>0</v>
      </c>
      <c r="FX273" s="6">
        <v>0</v>
      </c>
      <c r="FY273" s="5">
        <v>0</v>
      </c>
      <c r="FZ273" s="8">
        <f t="shared" si="2329"/>
        <v>0</v>
      </c>
      <c r="GA273" s="6">
        <v>0</v>
      </c>
      <c r="GB273" s="5">
        <v>0</v>
      </c>
      <c r="GC273" s="8">
        <f t="shared" si="2330"/>
        <v>0</v>
      </c>
      <c r="GD273" s="6">
        <v>0</v>
      </c>
      <c r="GE273" s="5">
        <v>0</v>
      </c>
      <c r="GF273" s="8">
        <f t="shared" si="2331"/>
        <v>0</v>
      </c>
      <c r="GG273" s="6">
        <v>0</v>
      </c>
      <c r="GH273" s="5">
        <v>0</v>
      </c>
      <c r="GI273" s="8">
        <f t="shared" si="2332"/>
        <v>0</v>
      </c>
      <c r="GJ273" s="6">
        <v>0</v>
      </c>
      <c r="GK273" s="5">
        <v>0</v>
      </c>
      <c r="GL273" s="8">
        <f t="shared" si="2333"/>
        <v>0</v>
      </c>
      <c r="GM273" s="6">
        <v>0</v>
      </c>
      <c r="GN273" s="5">
        <v>0</v>
      </c>
      <c r="GO273" s="8">
        <f t="shared" si="2334"/>
        <v>0</v>
      </c>
      <c r="GP273" s="6">
        <v>0</v>
      </c>
      <c r="GQ273" s="5">
        <v>0</v>
      </c>
      <c r="GR273" s="8">
        <f t="shared" si="2335"/>
        <v>0</v>
      </c>
      <c r="GS273" s="6">
        <v>0</v>
      </c>
      <c r="GT273" s="5">
        <v>0</v>
      </c>
      <c r="GU273" s="8">
        <f t="shared" si="2336"/>
        <v>0</v>
      </c>
      <c r="GV273" s="6">
        <v>0</v>
      </c>
      <c r="GW273" s="5">
        <v>0</v>
      </c>
      <c r="GX273" s="8">
        <f t="shared" si="2337"/>
        <v>0</v>
      </c>
      <c r="GY273" s="6">
        <v>0</v>
      </c>
      <c r="GZ273" s="5">
        <v>0</v>
      </c>
      <c r="HA273" s="8">
        <f t="shared" si="2338"/>
        <v>0</v>
      </c>
      <c r="HB273" s="6">
        <v>0</v>
      </c>
      <c r="HC273" s="5">
        <v>0</v>
      </c>
      <c r="HD273" s="8">
        <f t="shared" si="2339"/>
        <v>0</v>
      </c>
      <c r="HE273" s="6">
        <v>0</v>
      </c>
      <c r="HF273" s="5">
        <v>0</v>
      </c>
      <c r="HG273" s="8">
        <f t="shared" si="2340"/>
        <v>0</v>
      </c>
      <c r="HH273" s="6">
        <v>0</v>
      </c>
      <c r="HI273" s="5">
        <v>0</v>
      </c>
      <c r="HJ273" s="8">
        <f t="shared" si="2341"/>
        <v>0</v>
      </c>
      <c r="HK273" s="6">
        <v>0</v>
      </c>
      <c r="HL273" s="5">
        <v>0</v>
      </c>
      <c r="HM273" s="8">
        <f t="shared" si="2342"/>
        <v>0</v>
      </c>
      <c r="HN273" s="6">
        <v>0</v>
      </c>
      <c r="HO273" s="5">
        <v>0</v>
      </c>
      <c r="HP273" s="8">
        <f t="shared" si="2343"/>
        <v>0</v>
      </c>
      <c r="HQ273" s="6">
        <v>0</v>
      </c>
      <c r="HR273" s="5">
        <v>0</v>
      </c>
      <c r="HS273" s="8">
        <f t="shared" si="2344"/>
        <v>0</v>
      </c>
      <c r="HT273" s="6">
        <v>0</v>
      </c>
      <c r="HU273" s="5">
        <v>0</v>
      </c>
      <c r="HV273" s="8">
        <f t="shared" si="2345"/>
        <v>0</v>
      </c>
      <c r="HW273" s="6">
        <v>0</v>
      </c>
      <c r="HX273" s="5">
        <v>0</v>
      </c>
      <c r="HY273" s="8">
        <f t="shared" si="2346"/>
        <v>0</v>
      </c>
      <c r="HZ273" s="6">
        <v>0</v>
      </c>
      <c r="IA273" s="5">
        <v>0</v>
      </c>
      <c r="IB273" s="8">
        <f t="shared" si="2347"/>
        <v>0</v>
      </c>
      <c r="IC273" s="6">
        <v>0</v>
      </c>
      <c r="ID273" s="5">
        <v>0</v>
      </c>
      <c r="IE273" s="8">
        <f t="shared" si="2348"/>
        <v>0</v>
      </c>
      <c r="IF273" s="6">
        <v>0</v>
      </c>
      <c r="IG273" s="5">
        <v>0</v>
      </c>
      <c r="IH273" s="8">
        <f t="shared" si="2349"/>
        <v>0</v>
      </c>
      <c r="II273" s="6">
        <v>0</v>
      </c>
      <c r="IJ273" s="5">
        <v>0</v>
      </c>
      <c r="IK273" s="8">
        <f t="shared" si="2350"/>
        <v>0</v>
      </c>
      <c r="IL273" s="6">
        <v>0</v>
      </c>
      <c r="IM273" s="5">
        <v>0</v>
      </c>
      <c r="IN273" s="8">
        <f t="shared" si="2351"/>
        <v>0</v>
      </c>
      <c r="IO273" s="6">
        <v>0</v>
      </c>
      <c r="IP273" s="5">
        <v>0</v>
      </c>
      <c r="IQ273" s="8">
        <f t="shared" si="2352"/>
        <v>0</v>
      </c>
      <c r="IR273" s="6">
        <v>0</v>
      </c>
      <c r="IS273" s="5">
        <v>0</v>
      </c>
      <c r="IT273" s="8">
        <f t="shared" si="2353"/>
        <v>0</v>
      </c>
      <c r="IU273" s="6">
        <v>0</v>
      </c>
      <c r="IV273" s="5">
        <v>0</v>
      </c>
      <c r="IW273" s="8">
        <f t="shared" si="2354"/>
        <v>0</v>
      </c>
      <c r="IX273" s="6">
        <v>0</v>
      </c>
      <c r="IY273" s="5">
        <v>0</v>
      </c>
      <c r="IZ273" s="8">
        <f t="shared" si="2355"/>
        <v>0</v>
      </c>
      <c r="JA273" s="6">
        <f t="shared" si="2360"/>
        <v>0</v>
      </c>
      <c r="JB273" s="8">
        <f t="shared" si="2361"/>
        <v>0</v>
      </c>
    </row>
    <row r="274" spans="1:262" ht="15" customHeight="1" x14ac:dyDescent="0.3">
      <c r="A274" s="53">
        <v>2024</v>
      </c>
      <c r="B274" s="54" t="s">
        <v>10</v>
      </c>
      <c r="C274" s="6">
        <v>0</v>
      </c>
      <c r="D274" s="5">
        <v>0</v>
      </c>
      <c r="E274" s="8">
        <f t="shared" si="2359"/>
        <v>0</v>
      </c>
      <c r="F274" s="6">
        <v>0</v>
      </c>
      <c r="G274" s="5">
        <v>0</v>
      </c>
      <c r="H274" s="8">
        <f t="shared" si="2271"/>
        <v>0</v>
      </c>
      <c r="I274" s="6">
        <v>0</v>
      </c>
      <c r="J274" s="5">
        <v>0</v>
      </c>
      <c r="K274" s="8">
        <f t="shared" si="2272"/>
        <v>0</v>
      </c>
      <c r="L274" s="6">
        <v>0</v>
      </c>
      <c r="M274" s="5">
        <v>0</v>
      </c>
      <c r="N274" s="8">
        <f t="shared" si="2273"/>
        <v>0</v>
      </c>
      <c r="O274" s="6">
        <v>0</v>
      </c>
      <c r="P274" s="5">
        <v>0</v>
      </c>
      <c r="Q274" s="8">
        <f t="shared" si="2274"/>
        <v>0</v>
      </c>
      <c r="R274" s="6">
        <v>0</v>
      </c>
      <c r="S274" s="5">
        <v>0</v>
      </c>
      <c r="T274" s="8">
        <f t="shared" si="2275"/>
        <v>0</v>
      </c>
      <c r="U274" s="6">
        <v>0</v>
      </c>
      <c r="V274" s="5">
        <v>0</v>
      </c>
      <c r="W274" s="8">
        <f t="shared" si="2276"/>
        <v>0</v>
      </c>
      <c r="X274" s="6">
        <v>0</v>
      </c>
      <c r="Y274" s="5">
        <v>0</v>
      </c>
      <c r="Z274" s="8">
        <f t="shared" si="2277"/>
        <v>0</v>
      </c>
      <c r="AA274" s="6">
        <v>0</v>
      </c>
      <c r="AB274" s="5">
        <v>0</v>
      </c>
      <c r="AC274" s="8">
        <f t="shared" si="2278"/>
        <v>0</v>
      </c>
      <c r="AD274" s="6">
        <v>0</v>
      </c>
      <c r="AE274" s="5">
        <v>0</v>
      </c>
      <c r="AF274" s="8">
        <f t="shared" si="2279"/>
        <v>0</v>
      </c>
      <c r="AG274" s="6">
        <v>0</v>
      </c>
      <c r="AH274" s="5">
        <v>0</v>
      </c>
      <c r="AI274" s="8">
        <f t="shared" si="2280"/>
        <v>0</v>
      </c>
      <c r="AJ274" s="6">
        <v>0</v>
      </c>
      <c r="AK274" s="5">
        <v>0</v>
      </c>
      <c r="AL274" s="8">
        <f t="shared" si="2281"/>
        <v>0</v>
      </c>
      <c r="AM274" s="6">
        <v>0</v>
      </c>
      <c r="AN274" s="5">
        <v>0</v>
      </c>
      <c r="AO274" s="8">
        <f t="shared" si="2282"/>
        <v>0</v>
      </c>
      <c r="AP274" s="6">
        <v>0</v>
      </c>
      <c r="AQ274" s="5">
        <v>0</v>
      </c>
      <c r="AR274" s="8">
        <f t="shared" si="2283"/>
        <v>0</v>
      </c>
      <c r="AS274" s="6">
        <v>0</v>
      </c>
      <c r="AT274" s="5">
        <v>0</v>
      </c>
      <c r="AU274" s="8">
        <f t="shared" si="2284"/>
        <v>0</v>
      </c>
      <c r="AV274" s="6">
        <v>0</v>
      </c>
      <c r="AW274" s="5">
        <v>0</v>
      </c>
      <c r="AX274" s="8">
        <f t="shared" si="2285"/>
        <v>0</v>
      </c>
      <c r="AY274" s="6">
        <v>0</v>
      </c>
      <c r="AZ274" s="5">
        <v>0</v>
      </c>
      <c r="BA274" s="8">
        <f t="shared" si="2286"/>
        <v>0</v>
      </c>
      <c r="BB274" s="6">
        <v>0</v>
      </c>
      <c r="BC274" s="5">
        <v>0</v>
      </c>
      <c r="BD274" s="8">
        <f t="shared" si="2287"/>
        <v>0</v>
      </c>
      <c r="BE274" s="6">
        <v>0</v>
      </c>
      <c r="BF274" s="5">
        <v>0</v>
      </c>
      <c r="BG274" s="8">
        <f t="shared" si="2288"/>
        <v>0</v>
      </c>
      <c r="BH274" s="6">
        <v>0</v>
      </c>
      <c r="BI274" s="5">
        <v>0</v>
      </c>
      <c r="BJ274" s="8">
        <f t="shared" si="2289"/>
        <v>0</v>
      </c>
      <c r="BK274" s="6">
        <v>0</v>
      </c>
      <c r="BL274" s="5">
        <v>0</v>
      </c>
      <c r="BM274" s="8">
        <f t="shared" si="2290"/>
        <v>0</v>
      </c>
      <c r="BN274" s="6">
        <v>0</v>
      </c>
      <c r="BO274" s="5">
        <v>0</v>
      </c>
      <c r="BP274" s="8">
        <f t="shared" si="2291"/>
        <v>0</v>
      </c>
      <c r="BQ274" s="6">
        <v>0</v>
      </c>
      <c r="BR274" s="5">
        <v>0</v>
      </c>
      <c r="BS274" s="8">
        <f t="shared" si="2292"/>
        <v>0</v>
      </c>
      <c r="BT274" s="6">
        <v>0</v>
      </c>
      <c r="BU274" s="5">
        <v>0</v>
      </c>
      <c r="BV274" s="8">
        <f t="shared" si="2293"/>
        <v>0</v>
      </c>
      <c r="BW274" s="6">
        <v>0</v>
      </c>
      <c r="BX274" s="5">
        <v>0</v>
      </c>
      <c r="BY274" s="8">
        <f t="shared" si="2294"/>
        <v>0</v>
      </c>
      <c r="BZ274" s="6">
        <v>0</v>
      </c>
      <c r="CA274" s="5">
        <v>0</v>
      </c>
      <c r="CB274" s="8">
        <f t="shared" si="2295"/>
        <v>0</v>
      </c>
      <c r="CC274" s="6">
        <v>0</v>
      </c>
      <c r="CD274" s="5">
        <v>0</v>
      </c>
      <c r="CE274" s="8">
        <f t="shared" si="2296"/>
        <v>0</v>
      </c>
      <c r="CF274" s="6">
        <v>0</v>
      </c>
      <c r="CG274" s="5">
        <v>0</v>
      </c>
      <c r="CH274" s="8">
        <f t="shared" si="2297"/>
        <v>0</v>
      </c>
      <c r="CI274" s="6">
        <v>0</v>
      </c>
      <c r="CJ274" s="5">
        <v>0</v>
      </c>
      <c r="CK274" s="8">
        <f t="shared" si="2298"/>
        <v>0</v>
      </c>
      <c r="CL274" s="6">
        <v>0</v>
      </c>
      <c r="CM274" s="5">
        <v>0</v>
      </c>
      <c r="CN274" s="8">
        <f t="shared" si="2299"/>
        <v>0</v>
      </c>
      <c r="CO274" s="6">
        <v>0</v>
      </c>
      <c r="CP274" s="5">
        <v>0</v>
      </c>
      <c r="CQ274" s="8">
        <f t="shared" si="2300"/>
        <v>0</v>
      </c>
      <c r="CR274" s="6">
        <v>0</v>
      </c>
      <c r="CS274" s="5">
        <v>0</v>
      </c>
      <c r="CT274" s="8">
        <f t="shared" si="2301"/>
        <v>0</v>
      </c>
      <c r="CU274" s="6">
        <v>0</v>
      </c>
      <c r="CV274" s="5">
        <v>0</v>
      </c>
      <c r="CW274" s="8">
        <f t="shared" si="2302"/>
        <v>0</v>
      </c>
      <c r="CX274" s="6">
        <v>0</v>
      </c>
      <c r="CY274" s="5">
        <v>0</v>
      </c>
      <c r="CZ274" s="8">
        <f t="shared" si="2303"/>
        <v>0</v>
      </c>
      <c r="DA274" s="6">
        <v>0</v>
      </c>
      <c r="DB274" s="5">
        <v>0</v>
      </c>
      <c r="DC274" s="8">
        <f t="shared" si="2304"/>
        <v>0</v>
      </c>
      <c r="DD274" s="6">
        <v>0</v>
      </c>
      <c r="DE274" s="5">
        <v>0</v>
      </c>
      <c r="DF274" s="8">
        <f t="shared" si="2305"/>
        <v>0</v>
      </c>
      <c r="DG274" s="6">
        <v>0</v>
      </c>
      <c r="DH274" s="5">
        <v>0</v>
      </c>
      <c r="DI274" s="8">
        <f t="shared" si="2306"/>
        <v>0</v>
      </c>
      <c r="DJ274" s="6">
        <v>0</v>
      </c>
      <c r="DK274" s="5">
        <v>0</v>
      </c>
      <c r="DL274" s="8">
        <f t="shared" si="2307"/>
        <v>0</v>
      </c>
      <c r="DM274" s="6">
        <v>0</v>
      </c>
      <c r="DN274" s="5">
        <v>0</v>
      </c>
      <c r="DO274" s="8">
        <f t="shared" si="2308"/>
        <v>0</v>
      </c>
      <c r="DP274" s="6">
        <v>0</v>
      </c>
      <c r="DQ274" s="5">
        <v>0</v>
      </c>
      <c r="DR274" s="8">
        <f t="shared" si="2309"/>
        <v>0</v>
      </c>
      <c r="DS274" s="6">
        <v>0</v>
      </c>
      <c r="DT274" s="5">
        <v>0</v>
      </c>
      <c r="DU274" s="8">
        <f t="shared" si="2310"/>
        <v>0</v>
      </c>
      <c r="DV274" s="6">
        <v>0</v>
      </c>
      <c r="DW274" s="5">
        <v>0</v>
      </c>
      <c r="DX274" s="8">
        <f t="shared" si="2311"/>
        <v>0</v>
      </c>
      <c r="DY274" s="6">
        <v>0</v>
      </c>
      <c r="DZ274" s="5">
        <v>0</v>
      </c>
      <c r="EA274" s="8">
        <f t="shared" si="2312"/>
        <v>0</v>
      </c>
      <c r="EB274" s="6">
        <v>0</v>
      </c>
      <c r="EC274" s="5">
        <v>0</v>
      </c>
      <c r="ED274" s="8">
        <f t="shared" si="2313"/>
        <v>0</v>
      </c>
      <c r="EE274" s="6">
        <v>0</v>
      </c>
      <c r="EF274" s="5">
        <v>0</v>
      </c>
      <c r="EG274" s="8">
        <f t="shared" si="2314"/>
        <v>0</v>
      </c>
      <c r="EH274" s="6">
        <v>0</v>
      </c>
      <c r="EI274" s="5">
        <v>0</v>
      </c>
      <c r="EJ274" s="8">
        <f t="shared" si="2315"/>
        <v>0</v>
      </c>
      <c r="EK274" s="6">
        <v>0</v>
      </c>
      <c r="EL274" s="5">
        <v>0</v>
      </c>
      <c r="EM274" s="8">
        <f t="shared" si="2316"/>
        <v>0</v>
      </c>
      <c r="EN274" s="6">
        <v>0</v>
      </c>
      <c r="EO274" s="5">
        <v>0</v>
      </c>
      <c r="EP274" s="8">
        <f t="shared" si="2317"/>
        <v>0</v>
      </c>
      <c r="EQ274" s="6">
        <v>0</v>
      </c>
      <c r="ER274" s="5">
        <v>0</v>
      </c>
      <c r="ES274" s="8">
        <f t="shared" si="2318"/>
        <v>0</v>
      </c>
      <c r="ET274" s="6">
        <v>0</v>
      </c>
      <c r="EU274" s="5">
        <v>0</v>
      </c>
      <c r="EV274" s="8">
        <f t="shared" si="2319"/>
        <v>0</v>
      </c>
      <c r="EW274" s="6">
        <v>0</v>
      </c>
      <c r="EX274" s="5">
        <v>0</v>
      </c>
      <c r="EY274" s="8">
        <f t="shared" si="2320"/>
        <v>0</v>
      </c>
      <c r="EZ274" s="6">
        <v>0</v>
      </c>
      <c r="FA274" s="5">
        <v>0</v>
      </c>
      <c r="FB274" s="8">
        <f t="shared" si="2321"/>
        <v>0</v>
      </c>
      <c r="FC274" s="6">
        <v>0</v>
      </c>
      <c r="FD274" s="5">
        <v>0</v>
      </c>
      <c r="FE274" s="8">
        <f t="shared" si="2322"/>
        <v>0</v>
      </c>
      <c r="FF274" s="6">
        <v>0</v>
      </c>
      <c r="FG274" s="5">
        <v>0</v>
      </c>
      <c r="FH274" s="8">
        <f t="shared" si="2323"/>
        <v>0</v>
      </c>
      <c r="FI274" s="6">
        <v>0</v>
      </c>
      <c r="FJ274" s="5">
        <v>0</v>
      </c>
      <c r="FK274" s="8">
        <f t="shared" si="2324"/>
        <v>0</v>
      </c>
      <c r="FL274" s="6">
        <v>0</v>
      </c>
      <c r="FM274" s="5">
        <v>0</v>
      </c>
      <c r="FN274" s="8">
        <f t="shared" si="2325"/>
        <v>0</v>
      </c>
      <c r="FO274" s="6">
        <v>0</v>
      </c>
      <c r="FP274" s="5">
        <v>0</v>
      </c>
      <c r="FQ274" s="8">
        <f t="shared" si="2326"/>
        <v>0</v>
      </c>
      <c r="FR274" s="6">
        <v>0</v>
      </c>
      <c r="FS274" s="5">
        <v>0</v>
      </c>
      <c r="FT274" s="8">
        <f t="shared" si="2327"/>
        <v>0</v>
      </c>
      <c r="FU274" s="6">
        <v>0</v>
      </c>
      <c r="FV274" s="5">
        <v>0</v>
      </c>
      <c r="FW274" s="8">
        <f t="shared" si="2328"/>
        <v>0</v>
      </c>
      <c r="FX274" s="6">
        <v>0</v>
      </c>
      <c r="FY274" s="5">
        <v>0</v>
      </c>
      <c r="FZ274" s="8">
        <f t="shared" si="2329"/>
        <v>0</v>
      </c>
      <c r="GA274" s="6">
        <v>0</v>
      </c>
      <c r="GB274" s="5">
        <v>0</v>
      </c>
      <c r="GC274" s="8">
        <f t="shared" si="2330"/>
        <v>0</v>
      </c>
      <c r="GD274" s="6">
        <v>0</v>
      </c>
      <c r="GE274" s="5">
        <v>0</v>
      </c>
      <c r="GF274" s="8">
        <f t="shared" si="2331"/>
        <v>0</v>
      </c>
      <c r="GG274" s="6">
        <v>0</v>
      </c>
      <c r="GH274" s="5">
        <v>0</v>
      </c>
      <c r="GI274" s="8">
        <f t="shared" si="2332"/>
        <v>0</v>
      </c>
      <c r="GJ274" s="6">
        <v>0</v>
      </c>
      <c r="GK274" s="5">
        <v>0</v>
      </c>
      <c r="GL274" s="8">
        <f t="shared" si="2333"/>
        <v>0</v>
      </c>
      <c r="GM274" s="6">
        <v>0</v>
      </c>
      <c r="GN274" s="5">
        <v>0</v>
      </c>
      <c r="GO274" s="8">
        <f t="shared" si="2334"/>
        <v>0</v>
      </c>
      <c r="GP274" s="6">
        <v>0</v>
      </c>
      <c r="GQ274" s="5">
        <v>0</v>
      </c>
      <c r="GR274" s="8">
        <f t="shared" si="2335"/>
        <v>0</v>
      </c>
      <c r="GS274" s="6">
        <v>0</v>
      </c>
      <c r="GT274" s="5">
        <v>0</v>
      </c>
      <c r="GU274" s="8">
        <f t="shared" si="2336"/>
        <v>0</v>
      </c>
      <c r="GV274" s="6">
        <v>0</v>
      </c>
      <c r="GW274" s="5">
        <v>0</v>
      </c>
      <c r="GX274" s="8">
        <f t="shared" si="2337"/>
        <v>0</v>
      </c>
      <c r="GY274" s="6">
        <v>0</v>
      </c>
      <c r="GZ274" s="5">
        <v>0</v>
      </c>
      <c r="HA274" s="8">
        <f t="shared" si="2338"/>
        <v>0</v>
      </c>
      <c r="HB274" s="6">
        <v>0</v>
      </c>
      <c r="HC274" s="5">
        <v>0</v>
      </c>
      <c r="HD274" s="8">
        <f t="shared" si="2339"/>
        <v>0</v>
      </c>
      <c r="HE274" s="6">
        <v>0</v>
      </c>
      <c r="HF274" s="5">
        <v>0</v>
      </c>
      <c r="HG274" s="8">
        <f t="shared" si="2340"/>
        <v>0</v>
      </c>
      <c r="HH274" s="6">
        <v>0</v>
      </c>
      <c r="HI274" s="5">
        <v>0</v>
      </c>
      <c r="HJ274" s="8">
        <f t="shared" si="2341"/>
        <v>0</v>
      </c>
      <c r="HK274" s="6">
        <v>0</v>
      </c>
      <c r="HL274" s="5">
        <v>0</v>
      </c>
      <c r="HM274" s="8">
        <f t="shared" si="2342"/>
        <v>0</v>
      </c>
      <c r="HN274" s="6">
        <v>0</v>
      </c>
      <c r="HO274" s="5">
        <v>0</v>
      </c>
      <c r="HP274" s="8">
        <f t="shared" si="2343"/>
        <v>0</v>
      </c>
      <c r="HQ274" s="6">
        <v>0</v>
      </c>
      <c r="HR274" s="5">
        <v>0</v>
      </c>
      <c r="HS274" s="8">
        <f t="shared" si="2344"/>
        <v>0</v>
      </c>
      <c r="HT274" s="6">
        <v>0</v>
      </c>
      <c r="HU274" s="5">
        <v>0</v>
      </c>
      <c r="HV274" s="8">
        <f t="shared" si="2345"/>
        <v>0</v>
      </c>
      <c r="HW274" s="6">
        <v>0</v>
      </c>
      <c r="HX274" s="5">
        <v>0</v>
      </c>
      <c r="HY274" s="8">
        <f t="shared" si="2346"/>
        <v>0</v>
      </c>
      <c r="HZ274" s="6">
        <v>0</v>
      </c>
      <c r="IA274" s="5">
        <v>0</v>
      </c>
      <c r="IB274" s="8">
        <f t="shared" si="2347"/>
        <v>0</v>
      </c>
      <c r="IC274" s="6">
        <v>0</v>
      </c>
      <c r="ID274" s="5">
        <v>0</v>
      </c>
      <c r="IE274" s="8">
        <f t="shared" si="2348"/>
        <v>0</v>
      </c>
      <c r="IF274" s="6">
        <v>0</v>
      </c>
      <c r="IG274" s="5">
        <v>0</v>
      </c>
      <c r="IH274" s="8">
        <f t="shared" si="2349"/>
        <v>0</v>
      </c>
      <c r="II274" s="6">
        <v>0</v>
      </c>
      <c r="IJ274" s="5">
        <v>0</v>
      </c>
      <c r="IK274" s="8">
        <f t="shared" si="2350"/>
        <v>0</v>
      </c>
      <c r="IL274" s="6">
        <v>0</v>
      </c>
      <c r="IM274" s="5">
        <v>0</v>
      </c>
      <c r="IN274" s="8">
        <f t="shared" si="2351"/>
        <v>0</v>
      </c>
      <c r="IO274" s="6">
        <v>0</v>
      </c>
      <c r="IP274" s="5">
        <v>0</v>
      </c>
      <c r="IQ274" s="8">
        <f t="shared" si="2352"/>
        <v>0</v>
      </c>
      <c r="IR274" s="6">
        <v>0</v>
      </c>
      <c r="IS274" s="5">
        <v>0</v>
      </c>
      <c r="IT274" s="8">
        <f t="shared" si="2353"/>
        <v>0</v>
      </c>
      <c r="IU274" s="6">
        <v>0</v>
      </c>
      <c r="IV274" s="5">
        <v>0</v>
      </c>
      <c r="IW274" s="8">
        <f t="shared" si="2354"/>
        <v>0</v>
      </c>
      <c r="IX274" s="6">
        <v>0</v>
      </c>
      <c r="IY274" s="5">
        <v>0</v>
      </c>
      <c r="IZ274" s="8">
        <f t="shared" si="2355"/>
        <v>0</v>
      </c>
      <c r="JA274" s="6">
        <f t="shared" si="2360"/>
        <v>0</v>
      </c>
      <c r="JB274" s="8">
        <f t="shared" si="2361"/>
        <v>0</v>
      </c>
    </row>
    <row r="275" spans="1:262" ht="15" customHeight="1" x14ac:dyDescent="0.3">
      <c r="A275" s="53">
        <v>2024</v>
      </c>
      <c r="B275" s="54" t="s">
        <v>11</v>
      </c>
      <c r="C275" s="6">
        <v>0</v>
      </c>
      <c r="D275" s="5">
        <v>0</v>
      </c>
      <c r="E275" s="8">
        <f t="shared" si="2359"/>
        <v>0</v>
      </c>
      <c r="F275" s="6">
        <v>0</v>
      </c>
      <c r="G275" s="5">
        <v>0</v>
      </c>
      <c r="H275" s="8">
        <f t="shared" si="2271"/>
        <v>0</v>
      </c>
      <c r="I275" s="6">
        <v>0</v>
      </c>
      <c r="J275" s="5">
        <v>0</v>
      </c>
      <c r="K275" s="8">
        <f t="shared" si="2272"/>
        <v>0</v>
      </c>
      <c r="L275" s="6">
        <v>0</v>
      </c>
      <c r="M275" s="5">
        <v>0</v>
      </c>
      <c r="N275" s="8">
        <f t="shared" si="2273"/>
        <v>0</v>
      </c>
      <c r="O275" s="6">
        <v>0</v>
      </c>
      <c r="P275" s="5">
        <v>0</v>
      </c>
      <c r="Q275" s="8">
        <f t="shared" si="2274"/>
        <v>0</v>
      </c>
      <c r="R275" s="6">
        <v>0</v>
      </c>
      <c r="S275" s="5">
        <v>0</v>
      </c>
      <c r="T275" s="8">
        <f t="shared" si="2275"/>
        <v>0</v>
      </c>
      <c r="U275" s="6">
        <v>0</v>
      </c>
      <c r="V275" s="5">
        <v>0</v>
      </c>
      <c r="W275" s="8">
        <f t="shared" si="2276"/>
        <v>0</v>
      </c>
      <c r="X275" s="6">
        <v>0</v>
      </c>
      <c r="Y275" s="5">
        <v>0</v>
      </c>
      <c r="Z275" s="8">
        <f t="shared" si="2277"/>
        <v>0</v>
      </c>
      <c r="AA275" s="6">
        <v>0</v>
      </c>
      <c r="AB275" s="5">
        <v>0</v>
      </c>
      <c r="AC275" s="8">
        <f t="shared" si="2278"/>
        <v>0</v>
      </c>
      <c r="AD275" s="6">
        <v>0</v>
      </c>
      <c r="AE275" s="5">
        <v>0</v>
      </c>
      <c r="AF275" s="8">
        <f t="shared" si="2279"/>
        <v>0</v>
      </c>
      <c r="AG275" s="6">
        <v>0</v>
      </c>
      <c r="AH275" s="5">
        <v>0</v>
      </c>
      <c r="AI275" s="8">
        <f t="shared" si="2280"/>
        <v>0</v>
      </c>
      <c r="AJ275" s="6">
        <v>0</v>
      </c>
      <c r="AK275" s="5">
        <v>0</v>
      </c>
      <c r="AL275" s="8">
        <f t="shared" si="2281"/>
        <v>0</v>
      </c>
      <c r="AM275" s="6">
        <v>0</v>
      </c>
      <c r="AN275" s="5">
        <v>0</v>
      </c>
      <c r="AO275" s="8">
        <f t="shared" si="2282"/>
        <v>0</v>
      </c>
      <c r="AP275" s="6">
        <v>0</v>
      </c>
      <c r="AQ275" s="5">
        <v>0</v>
      </c>
      <c r="AR275" s="8">
        <f t="shared" si="2283"/>
        <v>0</v>
      </c>
      <c r="AS275" s="6">
        <v>0</v>
      </c>
      <c r="AT275" s="5">
        <v>0</v>
      </c>
      <c r="AU275" s="8">
        <f t="shared" si="2284"/>
        <v>0</v>
      </c>
      <c r="AV275" s="6">
        <v>0</v>
      </c>
      <c r="AW275" s="5">
        <v>0</v>
      </c>
      <c r="AX275" s="8">
        <f t="shared" si="2285"/>
        <v>0</v>
      </c>
      <c r="AY275" s="6">
        <v>0</v>
      </c>
      <c r="AZ275" s="5">
        <v>0</v>
      </c>
      <c r="BA275" s="8">
        <f t="shared" si="2286"/>
        <v>0</v>
      </c>
      <c r="BB275" s="6">
        <v>0</v>
      </c>
      <c r="BC275" s="5">
        <v>0</v>
      </c>
      <c r="BD275" s="8">
        <f t="shared" si="2287"/>
        <v>0</v>
      </c>
      <c r="BE275" s="6">
        <v>0</v>
      </c>
      <c r="BF275" s="5">
        <v>0</v>
      </c>
      <c r="BG275" s="8">
        <f t="shared" si="2288"/>
        <v>0</v>
      </c>
      <c r="BH275" s="6">
        <v>0</v>
      </c>
      <c r="BI275" s="5">
        <v>0</v>
      </c>
      <c r="BJ275" s="8">
        <f t="shared" si="2289"/>
        <v>0</v>
      </c>
      <c r="BK275" s="6">
        <v>0</v>
      </c>
      <c r="BL275" s="5">
        <v>0</v>
      </c>
      <c r="BM275" s="8">
        <f t="shared" si="2290"/>
        <v>0</v>
      </c>
      <c r="BN275" s="6">
        <v>0</v>
      </c>
      <c r="BO275" s="5">
        <v>0</v>
      </c>
      <c r="BP275" s="8">
        <f t="shared" si="2291"/>
        <v>0</v>
      </c>
      <c r="BQ275" s="6">
        <v>0</v>
      </c>
      <c r="BR275" s="5">
        <v>0</v>
      </c>
      <c r="BS275" s="8">
        <f t="shared" si="2292"/>
        <v>0</v>
      </c>
      <c r="BT275" s="6">
        <v>0</v>
      </c>
      <c r="BU275" s="5">
        <v>0</v>
      </c>
      <c r="BV275" s="8">
        <f t="shared" si="2293"/>
        <v>0</v>
      </c>
      <c r="BW275" s="6">
        <v>0</v>
      </c>
      <c r="BX275" s="5">
        <v>0</v>
      </c>
      <c r="BY275" s="8">
        <f t="shared" si="2294"/>
        <v>0</v>
      </c>
      <c r="BZ275" s="6">
        <v>0</v>
      </c>
      <c r="CA275" s="5">
        <v>0</v>
      </c>
      <c r="CB275" s="8">
        <f t="shared" si="2295"/>
        <v>0</v>
      </c>
      <c r="CC275" s="6">
        <v>0</v>
      </c>
      <c r="CD275" s="5">
        <v>0</v>
      </c>
      <c r="CE275" s="8">
        <f t="shared" si="2296"/>
        <v>0</v>
      </c>
      <c r="CF275" s="6">
        <v>0</v>
      </c>
      <c r="CG275" s="5">
        <v>0</v>
      </c>
      <c r="CH275" s="8">
        <f t="shared" si="2297"/>
        <v>0</v>
      </c>
      <c r="CI275" s="6">
        <v>0</v>
      </c>
      <c r="CJ275" s="5">
        <v>0</v>
      </c>
      <c r="CK275" s="8">
        <f t="shared" si="2298"/>
        <v>0</v>
      </c>
      <c r="CL275" s="6">
        <v>0</v>
      </c>
      <c r="CM275" s="5">
        <v>0</v>
      </c>
      <c r="CN275" s="8">
        <f t="shared" si="2299"/>
        <v>0</v>
      </c>
      <c r="CO275" s="6">
        <v>0</v>
      </c>
      <c r="CP275" s="5">
        <v>0</v>
      </c>
      <c r="CQ275" s="8">
        <f t="shared" si="2300"/>
        <v>0</v>
      </c>
      <c r="CR275" s="6">
        <v>0</v>
      </c>
      <c r="CS275" s="5">
        <v>0</v>
      </c>
      <c r="CT275" s="8">
        <f t="shared" si="2301"/>
        <v>0</v>
      </c>
      <c r="CU275" s="6">
        <v>0</v>
      </c>
      <c r="CV275" s="5">
        <v>0</v>
      </c>
      <c r="CW275" s="8">
        <f t="shared" si="2302"/>
        <v>0</v>
      </c>
      <c r="CX275" s="6">
        <v>0</v>
      </c>
      <c r="CY275" s="5">
        <v>0</v>
      </c>
      <c r="CZ275" s="8">
        <f t="shared" si="2303"/>
        <v>0</v>
      </c>
      <c r="DA275" s="6">
        <v>0</v>
      </c>
      <c r="DB275" s="5">
        <v>0</v>
      </c>
      <c r="DC275" s="8">
        <f t="shared" si="2304"/>
        <v>0</v>
      </c>
      <c r="DD275" s="6">
        <v>0</v>
      </c>
      <c r="DE275" s="5">
        <v>0</v>
      </c>
      <c r="DF275" s="8">
        <f t="shared" si="2305"/>
        <v>0</v>
      </c>
      <c r="DG275" s="6">
        <v>0</v>
      </c>
      <c r="DH275" s="5">
        <v>0</v>
      </c>
      <c r="DI275" s="8">
        <f t="shared" si="2306"/>
        <v>0</v>
      </c>
      <c r="DJ275" s="6">
        <v>0</v>
      </c>
      <c r="DK275" s="5">
        <v>0</v>
      </c>
      <c r="DL275" s="8">
        <f t="shared" si="2307"/>
        <v>0</v>
      </c>
      <c r="DM275" s="6">
        <v>0</v>
      </c>
      <c r="DN275" s="5">
        <v>0</v>
      </c>
      <c r="DO275" s="8">
        <f t="shared" si="2308"/>
        <v>0</v>
      </c>
      <c r="DP275" s="6">
        <v>0</v>
      </c>
      <c r="DQ275" s="5">
        <v>0</v>
      </c>
      <c r="DR275" s="8">
        <f t="shared" si="2309"/>
        <v>0</v>
      </c>
      <c r="DS275" s="6">
        <v>0</v>
      </c>
      <c r="DT275" s="5">
        <v>0</v>
      </c>
      <c r="DU275" s="8">
        <f t="shared" si="2310"/>
        <v>0</v>
      </c>
      <c r="DV275" s="6">
        <v>0</v>
      </c>
      <c r="DW275" s="5">
        <v>0</v>
      </c>
      <c r="DX275" s="8">
        <f t="shared" si="2311"/>
        <v>0</v>
      </c>
      <c r="DY275" s="6">
        <v>0</v>
      </c>
      <c r="DZ275" s="5">
        <v>0</v>
      </c>
      <c r="EA275" s="8">
        <f t="shared" si="2312"/>
        <v>0</v>
      </c>
      <c r="EB275" s="6">
        <v>0</v>
      </c>
      <c r="EC275" s="5">
        <v>0</v>
      </c>
      <c r="ED275" s="8">
        <f t="shared" si="2313"/>
        <v>0</v>
      </c>
      <c r="EE275" s="6">
        <v>0</v>
      </c>
      <c r="EF275" s="5">
        <v>0</v>
      </c>
      <c r="EG275" s="8">
        <f t="shared" si="2314"/>
        <v>0</v>
      </c>
      <c r="EH275" s="6">
        <v>0</v>
      </c>
      <c r="EI275" s="5">
        <v>0</v>
      </c>
      <c r="EJ275" s="8">
        <f t="shared" si="2315"/>
        <v>0</v>
      </c>
      <c r="EK275" s="6">
        <v>0</v>
      </c>
      <c r="EL275" s="5">
        <v>0</v>
      </c>
      <c r="EM275" s="8">
        <f t="shared" si="2316"/>
        <v>0</v>
      </c>
      <c r="EN275" s="6">
        <v>0</v>
      </c>
      <c r="EO275" s="5">
        <v>0</v>
      </c>
      <c r="EP275" s="8">
        <f t="shared" si="2317"/>
        <v>0</v>
      </c>
      <c r="EQ275" s="6">
        <v>0</v>
      </c>
      <c r="ER275" s="5">
        <v>0</v>
      </c>
      <c r="ES275" s="8">
        <f t="shared" si="2318"/>
        <v>0</v>
      </c>
      <c r="ET275" s="6">
        <v>0</v>
      </c>
      <c r="EU275" s="5">
        <v>0</v>
      </c>
      <c r="EV275" s="8">
        <f t="shared" si="2319"/>
        <v>0</v>
      </c>
      <c r="EW275" s="6">
        <v>0</v>
      </c>
      <c r="EX275" s="5">
        <v>0</v>
      </c>
      <c r="EY275" s="8">
        <f t="shared" si="2320"/>
        <v>0</v>
      </c>
      <c r="EZ275" s="6">
        <v>0</v>
      </c>
      <c r="FA275" s="5">
        <v>0</v>
      </c>
      <c r="FB275" s="8">
        <f t="shared" si="2321"/>
        <v>0</v>
      </c>
      <c r="FC275" s="6">
        <v>0</v>
      </c>
      <c r="FD275" s="5">
        <v>0</v>
      </c>
      <c r="FE275" s="8">
        <f t="shared" si="2322"/>
        <v>0</v>
      </c>
      <c r="FF275" s="6">
        <v>0</v>
      </c>
      <c r="FG275" s="5">
        <v>0</v>
      </c>
      <c r="FH275" s="8">
        <f t="shared" si="2323"/>
        <v>0</v>
      </c>
      <c r="FI275" s="6">
        <v>0</v>
      </c>
      <c r="FJ275" s="5">
        <v>0</v>
      </c>
      <c r="FK275" s="8">
        <f t="shared" si="2324"/>
        <v>0</v>
      </c>
      <c r="FL275" s="6">
        <v>0</v>
      </c>
      <c r="FM275" s="5">
        <v>0</v>
      </c>
      <c r="FN275" s="8">
        <f t="shared" si="2325"/>
        <v>0</v>
      </c>
      <c r="FO275" s="6">
        <v>0</v>
      </c>
      <c r="FP275" s="5">
        <v>0</v>
      </c>
      <c r="FQ275" s="8">
        <f t="shared" si="2326"/>
        <v>0</v>
      </c>
      <c r="FR275" s="6">
        <v>0</v>
      </c>
      <c r="FS275" s="5">
        <v>0</v>
      </c>
      <c r="FT275" s="8">
        <f t="shared" si="2327"/>
        <v>0</v>
      </c>
      <c r="FU275" s="6">
        <v>0</v>
      </c>
      <c r="FV275" s="5">
        <v>0</v>
      </c>
      <c r="FW275" s="8">
        <f t="shared" si="2328"/>
        <v>0</v>
      </c>
      <c r="FX275" s="6">
        <v>0</v>
      </c>
      <c r="FY275" s="5">
        <v>0</v>
      </c>
      <c r="FZ275" s="8">
        <f t="shared" si="2329"/>
        <v>0</v>
      </c>
      <c r="GA275" s="6">
        <v>0</v>
      </c>
      <c r="GB275" s="5">
        <v>0</v>
      </c>
      <c r="GC275" s="8">
        <f t="shared" si="2330"/>
        <v>0</v>
      </c>
      <c r="GD275" s="6">
        <v>0</v>
      </c>
      <c r="GE275" s="5">
        <v>0</v>
      </c>
      <c r="GF275" s="8">
        <f t="shared" si="2331"/>
        <v>0</v>
      </c>
      <c r="GG275" s="6">
        <v>0</v>
      </c>
      <c r="GH275" s="5">
        <v>0</v>
      </c>
      <c r="GI275" s="8">
        <f t="shared" si="2332"/>
        <v>0</v>
      </c>
      <c r="GJ275" s="6">
        <v>0</v>
      </c>
      <c r="GK275" s="5">
        <v>0</v>
      </c>
      <c r="GL275" s="8">
        <f t="shared" si="2333"/>
        <v>0</v>
      </c>
      <c r="GM275" s="6">
        <v>0</v>
      </c>
      <c r="GN275" s="5">
        <v>0</v>
      </c>
      <c r="GO275" s="8">
        <f t="shared" si="2334"/>
        <v>0</v>
      </c>
      <c r="GP275" s="6">
        <v>0</v>
      </c>
      <c r="GQ275" s="5">
        <v>0</v>
      </c>
      <c r="GR275" s="8">
        <f t="shared" si="2335"/>
        <v>0</v>
      </c>
      <c r="GS275" s="6">
        <v>0</v>
      </c>
      <c r="GT275" s="5">
        <v>0</v>
      </c>
      <c r="GU275" s="8">
        <f t="shared" si="2336"/>
        <v>0</v>
      </c>
      <c r="GV275" s="6">
        <v>0</v>
      </c>
      <c r="GW275" s="5">
        <v>0</v>
      </c>
      <c r="GX275" s="8">
        <f t="shared" si="2337"/>
        <v>0</v>
      </c>
      <c r="GY275" s="6">
        <v>0</v>
      </c>
      <c r="GZ275" s="5">
        <v>0</v>
      </c>
      <c r="HA275" s="8">
        <f t="shared" si="2338"/>
        <v>0</v>
      </c>
      <c r="HB275" s="6">
        <v>0</v>
      </c>
      <c r="HC275" s="5">
        <v>0</v>
      </c>
      <c r="HD275" s="8">
        <f t="shared" si="2339"/>
        <v>0</v>
      </c>
      <c r="HE275" s="6">
        <v>0</v>
      </c>
      <c r="HF275" s="5">
        <v>0</v>
      </c>
      <c r="HG275" s="8">
        <f t="shared" si="2340"/>
        <v>0</v>
      </c>
      <c r="HH275" s="6">
        <v>0</v>
      </c>
      <c r="HI275" s="5">
        <v>0</v>
      </c>
      <c r="HJ275" s="8">
        <f t="shared" si="2341"/>
        <v>0</v>
      </c>
      <c r="HK275" s="6">
        <v>0</v>
      </c>
      <c r="HL275" s="5">
        <v>0</v>
      </c>
      <c r="HM275" s="8">
        <f t="shared" si="2342"/>
        <v>0</v>
      </c>
      <c r="HN275" s="6">
        <v>0</v>
      </c>
      <c r="HO275" s="5">
        <v>0</v>
      </c>
      <c r="HP275" s="8">
        <f t="shared" si="2343"/>
        <v>0</v>
      </c>
      <c r="HQ275" s="6">
        <v>0</v>
      </c>
      <c r="HR275" s="5">
        <v>0</v>
      </c>
      <c r="HS275" s="8">
        <f t="shared" si="2344"/>
        <v>0</v>
      </c>
      <c r="HT275" s="6">
        <v>0</v>
      </c>
      <c r="HU275" s="5">
        <v>0</v>
      </c>
      <c r="HV275" s="8">
        <f t="shared" si="2345"/>
        <v>0</v>
      </c>
      <c r="HW275" s="6">
        <v>0</v>
      </c>
      <c r="HX275" s="5">
        <v>0</v>
      </c>
      <c r="HY275" s="8">
        <f t="shared" si="2346"/>
        <v>0</v>
      </c>
      <c r="HZ275" s="6">
        <v>0</v>
      </c>
      <c r="IA275" s="5">
        <v>0</v>
      </c>
      <c r="IB275" s="8">
        <f t="shared" si="2347"/>
        <v>0</v>
      </c>
      <c r="IC275" s="6">
        <v>0</v>
      </c>
      <c r="ID275" s="5">
        <v>0</v>
      </c>
      <c r="IE275" s="8">
        <f t="shared" si="2348"/>
        <v>0</v>
      </c>
      <c r="IF275" s="6">
        <v>0</v>
      </c>
      <c r="IG275" s="5">
        <v>0</v>
      </c>
      <c r="IH275" s="8">
        <f t="shared" si="2349"/>
        <v>0</v>
      </c>
      <c r="II275" s="6">
        <v>0</v>
      </c>
      <c r="IJ275" s="5">
        <v>0</v>
      </c>
      <c r="IK275" s="8">
        <f t="shared" si="2350"/>
        <v>0</v>
      </c>
      <c r="IL275" s="6">
        <v>0</v>
      </c>
      <c r="IM275" s="5">
        <v>0</v>
      </c>
      <c r="IN275" s="8">
        <f t="shared" si="2351"/>
        <v>0</v>
      </c>
      <c r="IO275" s="6">
        <v>0</v>
      </c>
      <c r="IP275" s="5">
        <v>0</v>
      </c>
      <c r="IQ275" s="8">
        <f t="shared" si="2352"/>
        <v>0</v>
      </c>
      <c r="IR275" s="6">
        <v>0</v>
      </c>
      <c r="IS275" s="5">
        <v>0</v>
      </c>
      <c r="IT275" s="8">
        <f t="shared" si="2353"/>
        <v>0</v>
      </c>
      <c r="IU275" s="6">
        <v>0</v>
      </c>
      <c r="IV275" s="5">
        <v>0</v>
      </c>
      <c r="IW275" s="8">
        <f t="shared" si="2354"/>
        <v>0</v>
      </c>
      <c r="IX275" s="6">
        <v>0</v>
      </c>
      <c r="IY275" s="5">
        <v>0</v>
      </c>
      <c r="IZ275" s="8">
        <f t="shared" si="2355"/>
        <v>0</v>
      </c>
      <c r="JA275" s="6">
        <f t="shared" si="2360"/>
        <v>0</v>
      </c>
      <c r="JB275" s="8">
        <f t="shared" si="2361"/>
        <v>0</v>
      </c>
    </row>
    <row r="276" spans="1:262" ht="15" customHeight="1" x14ac:dyDescent="0.3">
      <c r="A276" s="53">
        <v>2024</v>
      </c>
      <c r="B276" s="8" t="s">
        <v>12</v>
      </c>
      <c r="C276" s="6">
        <v>0</v>
      </c>
      <c r="D276" s="5">
        <v>0</v>
      </c>
      <c r="E276" s="8">
        <f t="shared" si="2359"/>
        <v>0</v>
      </c>
      <c r="F276" s="6">
        <v>0</v>
      </c>
      <c r="G276" s="5">
        <v>0</v>
      </c>
      <c r="H276" s="8">
        <f t="shared" si="2271"/>
        <v>0</v>
      </c>
      <c r="I276" s="6">
        <v>0</v>
      </c>
      <c r="J276" s="5">
        <v>0</v>
      </c>
      <c r="K276" s="8">
        <f t="shared" si="2272"/>
        <v>0</v>
      </c>
      <c r="L276" s="6">
        <v>0</v>
      </c>
      <c r="M276" s="5">
        <v>0</v>
      </c>
      <c r="N276" s="8">
        <f t="shared" si="2273"/>
        <v>0</v>
      </c>
      <c r="O276" s="6">
        <v>0</v>
      </c>
      <c r="P276" s="5">
        <v>0</v>
      </c>
      <c r="Q276" s="8">
        <f t="shared" si="2274"/>
        <v>0</v>
      </c>
      <c r="R276" s="6">
        <v>0</v>
      </c>
      <c r="S276" s="5">
        <v>0</v>
      </c>
      <c r="T276" s="8">
        <f t="shared" si="2275"/>
        <v>0</v>
      </c>
      <c r="U276" s="6">
        <v>0</v>
      </c>
      <c r="V276" s="5">
        <v>0</v>
      </c>
      <c r="W276" s="8">
        <f t="shared" si="2276"/>
        <v>0</v>
      </c>
      <c r="X276" s="6">
        <v>0</v>
      </c>
      <c r="Y276" s="5">
        <v>0</v>
      </c>
      <c r="Z276" s="8">
        <f t="shared" si="2277"/>
        <v>0</v>
      </c>
      <c r="AA276" s="6">
        <v>0</v>
      </c>
      <c r="AB276" s="5">
        <v>0</v>
      </c>
      <c r="AC276" s="8">
        <f t="shared" si="2278"/>
        <v>0</v>
      </c>
      <c r="AD276" s="6">
        <v>0</v>
      </c>
      <c r="AE276" s="5">
        <v>0</v>
      </c>
      <c r="AF276" s="8">
        <f t="shared" si="2279"/>
        <v>0</v>
      </c>
      <c r="AG276" s="6">
        <v>0</v>
      </c>
      <c r="AH276" s="5">
        <v>0</v>
      </c>
      <c r="AI276" s="8">
        <f t="shared" si="2280"/>
        <v>0</v>
      </c>
      <c r="AJ276" s="6">
        <v>0</v>
      </c>
      <c r="AK276" s="5">
        <v>0</v>
      </c>
      <c r="AL276" s="8">
        <f t="shared" si="2281"/>
        <v>0</v>
      </c>
      <c r="AM276" s="6">
        <v>0</v>
      </c>
      <c r="AN276" s="5">
        <v>0</v>
      </c>
      <c r="AO276" s="8">
        <f t="shared" si="2282"/>
        <v>0</v>
      </c>
      <c r="AP276" s="6">
        <v>0</v>
      </c>
      <c r="AQ276" s="5">
        <v>0</v>
      </c>
      <c r="AR276" s="8">
        <f t="shared" si="2283"/>
        <v>0</v>
      </c>
      <c r="AS276" s="6">
        <v>0</v>
      </c>
      <c r="AT276" s="5">
        <v>0</v>
      </c>
      <c r="AU276" s="8">
        <f t="shared" si="2284"/>
        <v>0</v>
      </c>
      <c r="AV276" s="6">
        <v>0</v>
      </c>
      <c r="AW276" s="5">
        <v>0</v>
      </c>
      <c r="AX276" s="8">
        <f t="shared" si="2285"/>
        <v>0</v>
      </c>
      <c r="AY276" s="6">
        <v>0</v>
      </c>
      <c r="AZ276" s="5">
        <v>0</v>
      </c>
      <c r="BA276" s="8">
        <f t="shared" si="2286"/>
        <v>0</v>
      </c>
      <c r="BB276" s="6">
        <v>0</v>
      </c>
      <c r="BC276" s="5">
        <v>0</v>
      </c>
      <c r="BD276" s="8">
        <f t="shared" si="2287"/>
        <v>0</v>
      </c>
      <c r="BE276" s="6">
        <v>0</v>
      </c>
      <c r="BF276" s="5">
        <v>0</v>
      </c>
      <c r="BG276" s="8">
        <f t="shared" si="2288"/>
        <v>0</v>
      </c>
      <c r="BH276" s="6">
        <v>0</v>
      </c>
      <c r="BI276" s="5">
        <v>0</v>
      </c>
      <c r="BJ276" s="8">
        <f t="shared" si="2289"/>
        <v>0</v>
      </c>
      <c r="BK276" s="6">
        <v>0</v>
      </c>
      <c r="BL276" s="5">
        <v>0</v>
      </c>
      <c r="BM276" s="8">
        <f t="shared" si="2290"/>
        <v>0</v>
      </c>
      <c r="BN276" s="6">
        <v>0</v>
      </c>
      <c r="BO276" s="5">
        <v>0</v>
      </c>
      <c r="BP276" s="8">
        <f t="shared" si="2291"/>
        <v>0</v>
      </c>
      <c r="BQ276" s="6">
        <v>0</v>
      </c>
      <c r="BR276" s="5">
        <v>0</v>
      </c>
      <c r="BS276" s="8">
        <f t="shared" si="2292"/>
        <v>0</v>
      </c>
      <c r="BT276" s="6">
        <v>0</v>
      </c>
      <c r="BU276" s="5">
        <v>0</v>
      </c>
      <c r="BV276" s="8">
        <f t="shared" si="2293"/>
        <v>0</v>
      </c>
      <c r="BW276" s="6">
        <v>0</v>
      </c>
      <c r="BX276" s="5">
        <v>0</v>
      </c>
      <c r="BY276" s="8">
        <f t="shared" si="2294"/>
        <v>0</v>
      </c>
      <c r="BZ276" s="6">
        <v>0</v>
      </c>
      <c r="CA276" s="5">
        <v>0</v>
      </c>
      <c r="CB276" s="8">
        <f t="shared" si="2295"/>
        <v>0</v>
      </c>
      <c r="CC276" s="6">
        <v>0</v>
      </c>
      <c r="CD276" s="5">
        <v>0</v>
      </c>
      <c r="CE276" s="8">
        <f t="shared" si="2296"/>
        <v>0</v>
      </c>
      <c r="CF276" s="6">
        <v>0</v>
      </c>
      <c r="CG276" s="5">
        <v>0</v>
      </c>
      <c r="CH276" s="8">
        <f t="shared" si="2297"/>
        <v>0</v>
      </c>
      <c r="CI276" s="6">
        <v>0</v>
      </c>
      <c r="CJ276" s="5">
        <v>0</v>
      </c>
      <c r="CK276" s="8">
        <f t="shared" si="2298"/>
        <v>0</v>
      </c>
      <c r="CL276" s="6">
        <v>0</v>
      </c>
      <c r="CM276" s="5">
        <v>0</v>
      </c>
      <c r="CN276" s="8">
        <f t="shared" si="2299"/>
        <v>0</v>
      </c>
      <c r="CO276" s="6">
        <v>0</v>
      </c>
      <c r="CP276" s="5">
        <v>0</v>
      </c>
      <c r="CQ276" s="8">
        <f t="shared" si="2300"/>
        <v>0</v>
      </c>
      <c r="CR276" s="6">
        <v>0</v>
      </c>
      <c r="CS276" s="5">
        <v>0</v>
      </c>
      <c r="CT276" s="8">
        <f t="shared" si="2301"/>
        <v>0</v>
      </c>
      <c r="CU276" s="6">
        <v>0</v>
      </c>
      <c r="CV276" s="5">
        <v>0</v>
      </c>
      <c r="CW276" s="8">
        <f t="shared" si="2302"/>
        <v>0</v>
      </c>
      <c r="CX276" s="6">
        <v>0</v>
      </c>
      <c r="CY276" s="5">
        <v>0</v>
      </c>
      <c r="CZ276" s="8">
        <f t="shared" si="2303"/>
        <v>0</v>
      </c>
      <c r="DA276" s="6">
        <v>0</v>
      </c>
      <c r="DB276" s="5">
        <v>0</v>
      </c>
      <c r="DC276" s="8">
        <f t="shared" si="2304"/>
        <v>0</v>
      </c>
      <c r="DD276" s="6">
        <v>0</v>
      </c>
      <c r="DE276" s="5">
        <v>0</v>
      </c>
      <c r="DF276" s="8">
        <f t="shared" si="2305"/>
        <v>0</v>
      </c>
      <c r="DG276" s="6">
        <v>0</v>
      </c>
      <c r="DH276" s="5">
        <v>0</v>
      </c>
      <c r="DI276" s="8">
        <f t="shared" si="2306"/>
        <v>0</v>
      </c>
      <c r="DJ276" s="6">
        <v>0</v>
      </c>
      <c r="DK276" s="5">
        <v>0</v>
      </c>
      <c r="DL276" s="8">
        <f t="shared" si="2307"/>
        <v>0</v>
      </c>
      <c r="DM276" s="6">
        <v>0</v>
      </c>
      <c r="DN276" s="5">
        <v>0</v>
      </c>
      <c r="DO276" s="8">
        <f t="shared" si="2308"/>
        <v>0</v>
      </c>
      <c r="DP276" s="6">
        <v>0</v>
      </c>
      <c r="DQ276" s="5">
        <v>0</v>
      </c>
      <c r="DR276" s="8">
        <f t="shared" si="2309"/>
        <v>0</v>
      </c>
      <c r="DS276" s="6">
        <v>0</v>
      </c>
      <c r="DT276" s="5">
        <v>0</v>
      </c>
      <c r="DU276" s="8">
        <f t="shared" si="2310"/>
        <v>0</v>
      </c>
      <c r="DV276" s="6">
        <v>0</v>
      </c>
      <c r="DW276" s="5">
        <v>0</v>
      </c>
      <c r="DX276" s="8">
        <f t="shared" si="2311"/>
        <v>0</v>
      </c>
      <c r="DY276" s="6">
        <v>0</v>
      </c>
      <c r="DZ276" s="5">
        <v>0</v>
      </c>
      <c r="EA276" s="8">
        <f t="shared" si="2312"/>
        <v>0</v>
      </c>
      <c r="EB276" s="6">
        <v>0</v>
      </c>
      <c r="EC276" s="5">
        <v>0</v>
      </c>
      <c r="ED276" s="8">
        <f t="shared" si="2313"/>
        <v>0</v>
      </c>
      <c r="EE276" s="6">
        <v>0</v>
      </c>
      <c r="EF276" s="5">
        <v>0</v>
      </c>
      <c r="EG276" s="8">
        <f t="shared" si="2314"/>
        <v>0</v>
      </c>
      <c r="EH276" s="6">
        <v>0</v>
      </c>
      <c r="EI276" s="5">
        <v>0</v>
      </c>
      <c r="EJ276" s="8">
        <f t="shared" si="2315"/>
        <v>0</v>
      </c>
      <c r="EK276" s="6">
        <v>0</v>
      </c>
      <c r="EL276" s="5">
        <v>0</v>
      </c>
      <c r="EM276" s="8">
        <f t="shared" si="2316"/>
        <v>0</v>
      </c>
      <c r="EN276" s="6">
        <v>0</v>
      </c>
      <c r="EO276" s="5">
        <v>0</v>
      </c>
      <c r="EP276" s="8">
        <f t="shared" si="2317"/>
        <v>0</v>
      </c>
      <c r="EQ276" s="6">
        <v>0</v>
      </c>
      <c r="ER276" s="5">
        <v>0</v>
      </c>
      <c r="ES276" s="8">
        <f t="shared" si="2318"/>
        <v>0</v>
      </c>
      <c r="ET276" s="6">
        <v>0</v>
      </c>
      <c r="EU276" s="5">
        <v>0</v>
      </c>
      <c r="EV276" s="8">
        <f t="shared" si="2319"/>
        <v>0</v>
      </c>
      <c r="EW276" s="6">
        <v>0</v>
      </c>
      <c r="EX276" s="5">
        <v>0</v>
      </c>
      <c r="EY276" s="8">
        <f t="shared" si="2320"/>
        <v>0</v>
      </c>
      <c r="EZ276" s="6">
        <v>0</v>
      </c>
      <c r="FA276" s="5">
        <v>0</v>
      </c>
      <c r="FB276" s="8">
        <f t="shared" si="2321"/>
        <v>0</v>
      </c>
      <c r="FC276" s="6">
        <v>0</v>
      </c>
      <c r="FD276" s="5">
        <v>0</v>
      </c>
      <c r="FE276" s="8">
        <f t="shared" si="2322"/>
        <v>0</v>
      </c>
      <c r="FF276" s="6">
        <v>0</v>
      </c>
      <c r="FG276" s="5">
        <v>0</v>
      </c>
      <c r="FH276" s="8">
        <f t="shared" si="2323"/>
        <v>0</v>
      </c>
      <c r="FI276" s="6">
        <v>0</v>
      </c>
      <c r="FJ276" s="5">
        <v>0</v>
      </c>
      <c r="FK276" s="8">
        <f t="shared" si="2324"/>
        <v>0</v>
      </c>
      <c r="FL276" s="6">
        <v>0</v>
      </c>
      <c r="FM276" s="5">
        <v>0</v>
      </c>
      <c r="FN276" s="8">
        <f t="shared" si="2325"/>
        <v>0</v>
      </c>
      <c r="FO276" s="6">
        <v>0</v>
      </c>
      <c r="FP276" s="5">
        <v>0</v>
      </c>
      <c r="FQ276" s="8">
        <f t="shared" si="2326"/>
        <v>0</v>
      </c>
      <c r="FR276" s="6">
        <v>0</v>
      </c>
      <c r="FS276" s="5">
        <v>0</v>
      </c>
      <c r="FT276" s="8">
        <f t="shared" si="2327"/>
        <v>0</v>
      </c>
      <c r="FU276" s="6">
        <v>0</v>
      </c>
      <c r="FV276" s="5">
        <v>0</v>
      </c>
      <c r="FW276" s="8">
        <f t="shared" si="2328"/>
        <v>0</v>
      </c>
      <c r="FX276" s="6">
        <v>0</v>
      </c>
      <c r="FY276" s="5">
        <v>0</v>
      </c>
      <c r="FZ276" s="8">
        <f t="shared" si="2329"/>
        <v>0</v>
      </c>
      <c r="GA276" s="6">
        <v>0</v>
      </c>
      <c r="GB276" s="5">
        <v>0</v>
      </c>
      <c r="GC276" s="8">
        <f t="shared" si="2330"/>
        <v>0</v>
      </c>
      <c r="GD276" s="6">
        <v>0</v>
      </c>
      <c r="GE276" s="5">
        <v>0</v>
      </c>
      <c r="GF276" s="8">
        <f t="shared" si="2331"/>
        <v>0</v>
      </c>
      <c r="GG276" s="6">
        <v>0</v>
      </c>
      <c r="GH276" s="5">
        <v>0</v>
      </c>
      <c r="GI276" s="8">
        <f t="shared" si="2332"/>
        <v>0</v>
      </c>
      <c r="GJ276" s="6">
        <v>0</v>
      </c>
      <c r="GK276" s="5">
        <v>0</v>
      </c>
      <c r="GL276" s="8">
        <f t="shared" si="2333"/>
        <v>0</v>
      </c>
      <c r="GM276" s="6">
        <v>0</v>
      </c>
      <c r="GN276" s="5">
        <v>0</v>
      </c>
      <c r="GO276" s="8">
        <f t="shared" si="2334"/>
        <v>0</v>
      </c>
      <c r="GP276" s="6">
        <v>0</v>
      </c>
      <c r="GQ276" s="5">
        <v>0</v>
      </c>
      <c r="GR276" s="8">
        <f t="shared" si="2335"/>
        <v>0</v>
      </c>
      <c r="GS276" s="6">
        <v>0</v>
      </c>
      <c r="GT276" s="5">
        <v>0</v>
      </c>
      <c r="GU276" s="8">
        <f t="shared" si="2336"/>
        <v>0</v>
      </c>
      <c r="GV276" s="6">
        <v>0</v>
      </c>
      <c r="GW276" s="5">
        <v>0</v>
      </c>
      <c r="GX276" s="8">
        <f t="shared" si="2337"/>
        <v>0</v>
      </c>
      <c r="GY276" s="6">
        <v>0</v>
      </c>
      <c r="GZ276" s="5">
        <v>0</v>
      </c>
      <c r="HA276" s="8">
        <f t="shared" si="2338"/>
        <v>0</v>
      </c>
      <c r="HB276" s="6">
        <v>0</v>
      </c>
      <c r="HC276" s="5">
        <v>0</v>
      </c>
      <c r="HD276" s="8">
        <f t="shared" si="2339"/>
        <v>0</v>
      </c>
      <c r="HE276" s="6">
        <v>0</v>
      </c>
      <c r="HF276" s="5">
        <v>0</v>
      </c>
      <c r="HG276" s="8">
        <f t="shared" si="2340"/>
        <v>0</v>
      </c>
      <c r="HH276" s="6">
        <v>0</v>
      </c>
      <c r="HI276" s="5">
        <v>0</v>
      </c>
      <c r="HJ276" s="8">
        <f t="shared" si="2341"/>
        <v>0</v>
      </c>
      <c r="HK276" s="6">
        <v>0</v>
      </c>
      <c r="HL276" s="5">
        <v>0</v>
      </c>
      <c r="HM276" s="8">
        <f t="shared" si="2342"/>
        <v>0</v>
      </c>
      <c r="HN276" s="6">
        <v>0</v>
      </c>
      <c r="HO276" s="5">
        <v>0</v>
      </c>
      <c r="HP276" s="8">
        <f t="shared" si="2343"/>
        <v>0</v>
      </c>
      <c r="HQ276" s="6">
        <v>0</v>
      </c>
      <c r="HR276" s="5">
        <v>0</v>
      </c>
      <c r="HS276" s="8">
        <f t="shared" si="2344"/>
        <v>0</v>
      </c>
      <c r="HT276" s="6">
        <v>0</v>
      </c>
      <c r="HU276" s="5">
        <v>0</v>
      </c>
      <c r="HV276" s="8">
        <f t="shared" si="2345"/>
        <v>0</v>
      </c>
      <c r="HW276" s="6">
        <v>0</v>
      </c>
      <c r="HX276" s="5">
        <v>0</v>
      </c>
      <c r="HY276" s="8">
        <f t="shared" si="2346"/>
        <v>0</v>
      </c>
      <c r="HZ276" s="6">
        <v>0</v>
      </c>
      <c r="IA276" s="5">
        <v>0</v>
      </c>
      <c r="IB276" s="8">
        <f t="shared" si="2347"/>
        <v>0</v>
      </c>
      <c r="IC276" s="6">
        <v>0</v>
      </c>
      <c r="ID276" s="5">
        <v>0</v>
      </c>
      <c r="IE276" s="8">
        <f t="shared" si="2348"/>
        <v>0</v>
      </c>
      <c r="IF276" s="6">
        <v>0</v>
      </c>
      <c r="IG276" s="5">
        <v>0</v>
      </c>
      <c r="IH276" s="8">
        <f t="shared" si="2349"/>
        <v>0</v>
      </c>
      <c r="II276" s="6">
        <v>0</v>
      </c>
      <c r="IJ276" s="5">
        <v>0</v>
      </c>
      <c r="IK276" s="8">
        <f t="shared" si="2350"/>
        <v>0</v>
      </c>
      <c r="IL276" s="6">
        <v>0</v>
      </c>
      <c r="IM276" s="5">
        <v>0</v>
      </c>
      <c r="IN276" s="8">
        <f t="shared" si="2351"/>
        <v>0</v>
      </c>
      <c r="IO276" s="6">
        <v>0</v>
      </c>
      <c r="IP276" s="5">
        <v>0</v>
      </c>
      <c r="IQ276" s="8">
        <f t="shared" si="2352"/>
        <v>0</v>
      </c>
      <c r="IR276" s="6">
        <v>0</v>
      </c>
      <c r="IS276" s="5">
        <v>0</v>
      </c>
      <c r="IT276" s="8">
        <f t="shared" si="2353"/>
        <v>0</v>
      </c>
      <c r="IU276" s="6">
        <v>0</v>
      </c>
      <c r="IV276" s="5">
        <v>0</v>
      </c>
      <c r="IW276" s="8">
        <f t="shared" si="2354"/>
        <v>0</v>
      </c>
      <c r="IX276" s="6">
        <v>0</v>
      </c>
      <c r="IY276" s="5">
        <v>0</v>
      </c>
      <c r="IZ276" s="8">
        <f t="shared" si="2355"/>
        <v>0</v>
      </c>
      <c r="JA276" s="6">
        <f t="shared" si="2360"/>
        <v>0</v>
      </c>
      <c r="JB276" s="8">
        <f t="shared" si="2361"/>
        <v>0</v>
      </c>
    </row>
    <row r="277" spans="1:262" ht="15" customHeight="1" x14ac:dyDescent="0.3">
      <c r="A277" s="53">
        <v>2024</v>
      </c>
      <c r="B277" s="54" t="s">
        <v>13</v>
      </c>
      <c r="C277" s="6">
        <v>0</v>
      </c>
      <c r="D277" s="5">
        <v>0</v>
      </c>
      <c r="E277" s="8">
        <f t="shared" si="2359"/>
        <v>0</v>
      </c>
      <c r="F277" s="6">
        <v>0</v>
      </c>
      <c r="G277" s="5">
        <v>0</v>
      </c>
      <c r="H277" s="8">
        <f t="shared" si="2271"/>
        <v>0</v>
      </c>
      <c r="I277" s="6">
        <v>0</v>
      </c>
      <c r="J277" s="5">
        <v>0</v>
      </c>
      <c r="K277" s="8">
        <f t="shared" si="2272"/>
        <v>0</v>
      </c>
      <c r="L277" s="6">
        <v>0</v>
      </c>
      <c r="M277" s="5">
        <v>0</v>
      </c>
      <c r="N277" s="8">
        <f t="shared" si="2273"/>
        <v>0</v>
      </c>
      <c r="O277" s="6">
        <v>0</v>
      </c>
      <c r="P277" s="5">
        <v>0</v>
      </c>
      <c r="Q277" s="8">
        <f t="shared" si="2274"/>
        <v>0</v>
      </c>
      <c r="R277" s="6">
        <v>0</v>
      </c>
      <c r="S277" s="5">
        <v>0</v>
      </c>
      <c r="T277" s="8">
        <f t="shared" si="2275"/>
        <v>0</v>
      </c>
      <c r="U277" s="6">
        <v>0</v>
      </c>
      <c r="V277" s="5">
        <v>0</v>
      </c>
      <c r="W277" s="8">
        <f t="shared" si="2276"/>
        <v>0</v>
      </c>
      <c r="X277" s="6">
        <v>0</v>
      </c>
      <c r="Y277" s="5">
        <v>0</v>
      </c>
      <c r="Z277" s="8">
        <f t="shared" si="2277"/>
        <v>0</v>
      </c>
      <c r="AA277" s="6">
        <v>0</v>
      </c>
      <c r="AB277" s="5">
        <v>0</v>
      </c>
      <c r="AC277" s="8">
        <f t="shared" si="2278"/>
        <v>0</v>
      </c>
      <c r="AD277" s="6">
        <v>0</v>
      </c>
      <c r="AE277" s="5">
        <v>0</v>
      </c>
      <c r="AF277" s="8">
        <f t="shared" si="2279"/>
        <v>0</v>
      </c>
      <c r="AG277" s="6">
        <v>0</v>
      </c>
      <c r="AH277" s="5">
        <v>0</v>
      </c>
      <c r="AI277" s="8">
        <f t="shared" si="2280"/>
        <v>0</v>
      </c>
      <c r="AJ277" s="6">
        <v>0</v>
      </c>
      <c r="AK277" s="5">
        <v>0</v>
      </c>
      <c r="AL277" s="8">
        <f t="shared" si="2281"/>
        <v>0</v>
      </c>
      <c r="AM277" s="6">
        <v>0</v>
      </c>
      <c r="AN277" s="5">
        <v>0</v>
      </c>
      <c r="AO277" s="8">
        <f t="shared" si="2282"/>
        <v>0</v>
      </c>
      <c r="AP277" s="6">
        <v>0</v>
      </c>
      <c r="AQ277" s="5">
        <v>0</v>
      </c>
      <c r="AR277" s="8">
        <f t="shared" si="2283"/>
        <v>0</v>
      </c>
      <c r="AS277" s="6">
        <v>0</v>
      </c>
      <c r="AT277" s="5">
        <v>0</v>
      </c>
      <c r="AU277" s="8">
        <f t="shared" si="2284"/>
        <v>0</v>
      </c>
      <c r="AV277" s="6">
        <v>0</v>
      </c>
      <c r="AW277" s="5">
        <v>0</v>
      </c>
      <c r="AX277" s="8">
        <f t="shared" si="2285"/>
        <v>0</v>
      </c>
      <c r="AY277" s="6">
        <v>0</v>
      </c>
      <c r="AZ277" s="5">
        <v>0</v>
      </c>
      <c r="BA277" s="8">
        <f t="shared" si="2286"/>
        <v>0</v>
      </c>
      <c r="BB277" s="6">
        <v>0</v>
      </c>
      <c r="BC277" s="5">
        <v>0</v>
      </c>
      <c r="BD277" s="8">
        <f t="shared" si="2287"/>
        <v>0</v>
      </c>
      <c r="BE277" s="6">
        <v>0</v>
      </c>
      <c r="BF277" s="5">
        <v>0</v>
      </c>
      <c r="BG277" s="8">
        <f t="shared" si="2288"/>
        <v>0</v>
      </c>
      <c r="BH277" s="6">
        <v>0</v>
      </c>
      <c r="BI277" s="5">
        <v>0</v>
      </c>
      <c r="BJ277" s="8">
        <f t="shared" si="2289"/>
        <v>0</v>
      </c>
      <c r="BK277" s="6">
        <v>0</v>
      </c>
      <c r="BL277" s="5">
        <v>0</v>
      </c>
      <c r="BM277" s="8">
        <f t="shared" si="2290"/>
        <v>0</v>
      </c>
      <c r="BN277" s="6">
        <v>0</v>
      </c>
      <c r="BO277" s="5">
        <v>0</v>
      </c>
      <c r="BP277" s="8">
        <f t="shared" si="2291"/>
        <v>0</v>
      </c>
      <c r="BQ277" s="6">
        <v>0</v>
      </c>
      <c r="BR277" s="5">
        <v>0</v>
      </c>
      <c r="BS277" s="8">
        <f t="shared" si="2292"/>
        <v>0</v>
      </c>
      <c r="BT277" s="6">
        <v>0</v>
      </c>
      <c r="BU277" s="5">
        <v>0</v>
      </c>
      <c r="BV277" s="8">
        <f t="shared" si="2293"/>
        <v>0</v>
      </c>
      <c r="BW277" s="6">
        <v>0</v>
      </c>
      <c r="BX277" s="5">
        <v>0</v>
      </c>
      <c r="BY277" s="8">
        <f t="shared" si="2294"/>
        <v>0</v>
      </c>
      <c r="BZ277" s="6">
        <v>0</v>
      </c>
      <c r="CA277" s="5">
        <v>0</v>
      </c>
      <c r="CB277" s="8">
        <f t="shared" si="2295"/>
        <v>0</v>
      </c>
      <c r="CC277" s="6">
        <v>0</v>
      </c>
      <c r="CD277" s="5">
        <v>0</v>
      </c>
      <c r="CE277" s="8">
        <f t="shared" si="2296"/>
        <v>0</v>
      </c>
      <c r="CF277" s="6">
        <v>0</v>
      </c>
      <c r="CG277" s="5">
        <v>0</v>
      </c>
      <c r="CH277" s="8">
        <f t="shared" si="2297"/>
        <v>0</v>
      </c>
      <c r="CI277" s="6">
        <v>0</v>
      </c>
      <c r="CJ277" s="5">
        <v>0</v>
      </c>
      <c r="CK277" s="8">
        <f t="shared" si="2298"/>
        <v>0</v>
      </c>
      <c r="CL277" s="6">
        <v>0</v>
      </c>
      <c r="CM277" s="5">
        <v>0</v>
      </c>
      <c r="CN277" s="8">
        <f t="shared" si="2299"/>
        <v>0</v>
      </c>
      <c r="CO277" s="6">
        <v>0</v>
      </c>
      <c r="CP277" s="5">
        <v>0</v>
      </c>
      <c r="CQ277" s="8">
        <f t="shared" si="2300"/>
        <v>0</v>
      </c>
      <c r="CR277" s="6">
        <v>0</v>
      </c>
      <c r="CS277" s="5">
        <v>0</v>
      </c>
      <c r="CT277" s="8">
        <f t="shared" si="2301"/>
        <v>0</v>
      </c>
      <c r="CU277" s="6">
        <v>0</v>
      </c>
      <c r="CV277" s="5">
        <v>0</v>
      </c>
      <c r="CW277" s="8">
        <f t="shared" si="2302"/>
        <v>0</v>
      </c>
      <c r="CX277" s="6">
        <v>0</v>
      </c>
      <c r="CY277" s="5">
        <v>0</v>
      </c>
      <c r="CZ277" s="8">
        <f t="shared" si="2303"/>
        <v>0</v>
      </c>
      <c r="DA277" s="6">
        <v>0</v>
      </c>
      <c r="DB277" s="5">
        <v>0</v>
      </c>
      <c r="DC277" s="8">
        <f t="shared" si="2304"/>
        <v>0</v>
      </c>
      <c r="DD277" s="6">
        <v>0</v>
      </c>
      <c r="DE277" s="5">
        <v>0</v>
      </c>
      <c r="DF277" s="8">
        <f t="shared" si="2305"/>
        <v>0</v>
      </c>
      <c r="DG277" s="6">
        <v>0</v>
      </c>
      <c r="DH277" s="5">
        <v>0</v>
      </c>
      <c r="DI277" s="8">
        <f t="shared" si="2306"/>
        <v>0</v>
      </c>
      <c r="DJ277" s="6">
        <v>0</v>
      </c>
      <c r="DK277" s="5">
        <v>0</v>
      </c>
      <c r="DL277" s="8">
        <f t="shared" si="2307"/>
        <v>0</v>
      </c>
      <c r="DM277" s="6">
        <v>0</v>
      </c>
      <c r="DN277" s="5">
        <v>0</v>
      </c>
      <c r="DO277" s="8">
        <f t="shared" si="2308"/>
        <v>0</v>
      </c>
      <c r="DP277" s="6">
        <v>0</v>
      </c>
      <c r="DQ277" s="5">
        <v>0</v>
      </c>
      <c r="DR277" s="8">
        <f t="shared" si="2309"/>
        <v>0</v>
      </c>
      <c r="DS277" s="6">
        <v>0</v>
      </c>
      <c r="DT277" s="5">
        <v>0</v>
      </c>
      <c r="DU277" s="8">
        <f t="shared" si="2310"/>
        <v>0</v>
      </c>
      <c r="DV277" s="6">
        <v>0</v>
      </c>
      <c r="DW277" s="5">
        <v>0</v>
      </c>
      <c r="DX277" s="8">
        <f t="shared" si="2311"/>
        <v>0</v>
      </c>
      <c r="DY277" s="6">
        <v>0</v>
      </c>
      <c r="DZ277" s="5">
        <v>0</v>
      </c>
      <c r="EA277" s="8">
        <f t="shared" si="2312"/>
        <v>0</v>
      </c>
      <c r="EB277" s="6">
        <v>0</v>
      </c>
      <c r="EC277" s="5">
        <v>0</v>
      </c>
      <c r="ED277" s="8">
        <f t="shared" si="2313"/>
        <v>0</v>
      </c>
      <c r="EE277" s="6">
        <v>0</v>
      </c>
      <c r="EF277" s="5">
        <v>0</v>
      </c>
      <c r="EG277" s="8">
        <f t="shared" si="2314"/>
        <v>0</v>
      </c>
      <c r="EH277" s="6">
        <v>0</v>
      </c>
      <c r="EI277" s="5">
        <v>0</v>
      </c>
      <c r="EJ277" s="8">
        <f t="shared" si="2315"/>
        <v>0</v>
      </c>
      <c r="EK277" s="6">
        <v>0</v>
      </c>
      <c r="EL277" s="5">
        <v>0</v>
      </c>
      <c r="EM277" s="8">
        <f t="shared" si="2316"/>
        <v>0</v>
      </c>
      <c r="EN277" s="6">
        <v>0</v>
      </c>
      <c r="EO277" s="5">
        <v>0</v>
      </c>
      <c r="EP277" s="8">
        <f t="shared" si="2317"/>
        <v>0</v>
      </c>
      <c r="EQ277" s="6">
        <v>0</v>
      </c>
      <c r="ER277" s="5">
        <v>0</v>
      </c>
      <c r="ES277" s="8">
        <f t="shared" si="2318"/>
        <v>0</v>
      </c>
      <c r="ET277" s="6">
        <v>0</v>
      </c>
      <c r="EU277" s="5">
        <v>0</v>
      </c>
      <c r="EV277" s="8">
        <f t="shared" si="2319"/>
        <v>0</v>
      </c>
      <c r="EW277" s="6">
        <v>0</v>
      </c>
      <c r="EX277" s="5">
        <v>0</v>
      </c>
      <c r="EY277" s="8">
        <f t="shared" si="2320"/>
        <v>0</v>
      </c>
      <c r="EZ277" s="6">
        <v>0</v>
      </c>
      <c r="FA277" s="5">
        <v>0</v>
      </c>
      <c r="FB277" s="8">
        <f t="shared" si="2321"/>
        <v>0</v>
      </c>
      <c r="FC277" s="6">
        <v>0</v>
      </c>
      <c r="FD277" s="5">
        <v>0</v>
      </c>
      <c r="FE277" s="8">
        <f t="shared" si="2322"/>
        <v>0</v>
      </c>
      <c r="FF277" s="6">
        <v>0</v>
      </c>
      <c r="FG277" s="5">
        <v>0</v>
      </c>
      <c r="FH277" s="8">
        <f t="shared" si="2323"/>
        <v>0</v>
      </c>
      <c r="FI277" s="6">
        <v>0</v>
      </c>
      <c r="FJ277" s="5">
        <v>0</v>
      </c>
      <c r="FK277" s="8">
        <f t="shared" si="2324"/>
        <v>0</v>
      </c>
      <c r="FL277" s="6">
        <v>0</v>
      </c>
      <c r="FM277" s="5">
        <v>0</v>
      </c>
      <c r="FN277" s="8">
        <f t="shared" si="2325"/>
        <v>0</v>
      </c>
      <c r="FO277" s="6">
        <v>0</v>
      </c>
      <c r="FP277" s="5">
        <v>0</v>
      </c>
      <c r="FQ277" s="8">
        <f t="shared" si="2326"/>
        <v>0</v>
      </c>
      <c r="FR277" s="6">
        <v>0</v>
      </c>
      <c r="FS277" s="5">
        <v>0</v>
      </c>
      <c r="FT277" s="8">
        <f t="shared" si="2327"/>
        <v>0</v>
      </c>
      <c r="FU277" s="6">
        <v>0</v>
      </c>
      <c r="FV277" s="5">
        <v>0</v>
      </c>
      <c r="FW277" s="8">
        <f t="shared" si="2328"/>
        <v>0</v>
      </c>
      <c r="FX277" s="6">
        <v>0</v>
      </c>
      <c r="FY277" s="5">
        <v>0</v>
      </c>
      <c r="FZ277" s="8">
        <f t="shared" si="2329"/>
        <v>0</v>
      </c>
      <c r="GA277" s="6">
        <v>0</v>
      </c>
      <c r="GB277" s="5">
        <v>0</v>
      </c>
      <c r="GC277" s="8">
        <f t="shared" si="2330"/>
        <v>0</v>
      </c>
      <c r="GD277" s="6">
        <v>0</v>
      </c>
      <c r="GE277" s="5">
        <v>0</v>
      </c>
      <c r="GF277" s="8">
        <f t="shared" si="2331"/>
        <v>0</v>
      </c>
      <c r="GG277" s="6">
        <v>0</v>
      </c>
      <c r="GH277" s="5">
        <v>0</v>
      </c>
      <c r="GI277" s="8">
        <f t="shared" si="2332"/>
        <v>0</v>
      </c>
      <c r="GJ277" s="6">
        <v>0</v>
      </c>
      <c r="GK277" s="5">
        <v>0</v>
      </c>
      <c r="GL277" s="8">
        <f t="shared" si="2333"/>
        <v>0</v>
      </c>
      <c r="GM277" s="6">
        <v>0</v>
      </c>
      <c r="GN277" s="5">
        <v>0</v>
      </c>
      <c r="GO277" s="8">
        <f t="shared" si="2334"/>
        <v>0</v>
      </c>
      <c r="GP277" s="6">
        <v>0</v>
      </c>
      <c r="GQ277" s="5">
        <v>0</v>
      </c>
      <c r="GR277" s="8">
        <f t="shared" si="2335"/>
        <v>0</v>
      </c>
      <c r="GS277" s="6">
        <v>0</v>
      </c>
      <c r="GT277" s="5">
        <v>0</v>
      </c>
      <c r="GU277" s="8">
        <f t="shared" si="2336"/>
        <v>0</v>
      </c>
      <c r="GV277" s="6">
        <v>0</v>
      </c>
      <c r="GW277" s="5">
        <v>0</v>
      </c>
      <c r="GX277" s="8">
        <f t="shared" si="2337"/>
        <v>0</v>
      </c>
      <c r="GY277" s="6">
        <v>0</v>
      </c>
      <c r="GZ277" s="5">
        <v>0</v>
      </c>
      <c r="HA277" s="8">
        <f t="shared" si="2338"/>
        <v>0</v>
      </c>
      <c r="HB277" s="6">
        <v>0</v>
      </c>
      <c r="HC277" s="5">
        <v>0</v>
      </c>
      <c r="HD277" s="8">
        <f t="shared" si="2339"/>
        <v>0</v>
      </c>
      <c r="HE277" s="6">
        <v>0</v>
      </c>
      <c r="HF277" s="5">
        <v>0</v>
      </c>
      <c r="HG277" s="8">
        <f t="shared" si="2340"/>
        <v>0</v>
      </c>
      <c r="HH277" s="6">
        <v>0</v>
      </c>
      <c r="HI277" s="5">
        <v>0</v>
      </c>
      <c r="HJ277" s="8">
        <f t="shared" si="2341"/>
        <v>0</v>
      </c>
      <c r="HK277" s="6">
        <v>0</v>
      </c>
      <c r="HL277" s="5">
        <v>0</v>
      </c>
      <c r="HM277" s="8">
        <f t="shared" si="2342"/>
        <v>0</v>
      </c>
      <c r="HN277" s="6">
        <v>0</v>
      </c>
      <c r="HO277" s="5">
        <v>0</v>
      </c>
      <c r="HP277" s="8">
        <f t="shared" si="2343"/>
        <v>0</v>
      </c>
      <c r="HQ277" s="6">
        <v>0</v>
      </c>
      <c r="HR277" s="5">
        <v>0</v>
      </c>
      <c r="HS277" s="8">
        <f t="shared" si="2344"/>
        <v>0</v>
      </c>
      <c r="HT277" s="6">
        <v>0</v>
      </c>
      <c r="HU277" s="5">
        <v>0</v>
      </c>
      <c r="HV277" s="8">
        <f t="shared" si="2345"/>
        <v>0</v>
      </c>
      <c r="HW277" s="6">
        <v>0</v>
      </c>
      <c r="HX277" s="5">
        <v>0</v>
      </c>
      <c r="HY277" s="8">
        <f t="shared" si="2346"/>
        <v>0</v>
      </c>
      <c r="HZ277" s="6">
        <v>0</v>
      </c>
      <c r="IA277" s="5">
        <v>0</v>
      </c>
      <c r="IB277" s="8">
        <f t="shared" si="2347"/>
        <v>0</v>
      </c>
      <c r="IC277" s="6">
        <v>0</v>
      </c>
      <c r="ID277" s="5">
        <v>0</v>
      </c>
      <c r="IE277" s="8">
        <f t="shared" si="2348"/>
        <v>0</v>
      </c>
      <c r="IF277" s="6">
        <v>0</v>
      </c>
      <c r="IG277" s="5">
        <v>0</v>
      </c>
      <c r="IH277" s="8">
        <f t="shared" si="2349"/>
        <v>0</v>
      </c>
      <c r="II277" s="6">
        <v>0</v>
      </c>
      <c r="IJ277" s="5">
        <v>0</v>
      </c>
      <c r="IK277" s="8">
        <f t="shared" si="2350"/>
        <v>0</v>
      </c>
      <c r="IL277" s="6">
        <v>0</v>
      </c>
      <c r="IM277" s="5">
        <v>0</v>
      </c>
      <c r="IN277" s="8">
        <f t="shared" si="2351"/>
        <v>0</v>
      </c>
      <c r="IO277" s="6">
        <v>0</v>
      </c>
      <c r="IP277" s="5">
        <v>0</v>
      </c>
      <c r="IQ277" s="8">
        <f t="shared" si="2352"/>
        <v>0</v>
      </c>
      <c r="IR277" s="6">
        <v>0</v>
      </c>
      <c r="IS277" s="5">
        <v>0</v>
      </c>
      <c r="IT277" s="8">
        <f t="shared" si="2353"/>
        <v>0</v>
      </c>
      <c r="IU277" s="6">
        <v>0</v>
      </c>
      <c r="IV277" s="5">
        <v>0</v>
      </c>
      <c r="IW277" s="8">
        <f t="shared" si="2354"/>
        <v>0</v>
      </c>
      <c r="IX277" s="6">
        <v>0</v>
      </c>
      <c r="IY277" s="5">
        <v>0</v>
      </c>
      <c r="IZ277" s="8">
        <f t="shared" si="2355"/>
        <v>0</v>
      </c>
      <c r="JA277" s="6">
        <f t="shared" si="2360"/>
        <v>0</v>
      </c>
      <c r="JB277" s="8">
        <f t="shared" si="2361"/>
        <v>0</v>
      </c>
    </row>
    <row r="278" spans="1:262" ht="15" customHeight="1" thickBot="1" x14ac:dyDescent="0.35">
      <c r="A278" s="45"/>
      <c r="B278" s="57" t="s">
        <v>14</v>
      </c>
      <c r="C278" s="58">
        <f t="shared" ref="C278:D278" si="2362">SUM(C266:C277)</f>
        <v>0</v>
      </c>
      <c r="D278" s="59">
        <f t="shared" si="2362"/>
        <v>0</v>
      </c>
      <c r="E278" s="27"/>
      <c r="F278" s="58">
        <f t="shared" ref="F278:G278" si="2363">SUM(F266:F277)</f>
        <v>0</v>
      </c>
      <c r="G278" s="59">
        <f t="shared" si="2363"/>
        <v>0</v>
      </c>
      <c r="H278" s="27"/>
      <c r="I278" s="58">
        <f t="shared" ref="I278:J278" si="2364">SUM(I266:I277)</f>
        <v>0</v>
      </c>
      <c r="J278" s="59">
        <f t="shared" si="2364"/>
        <v>0</v>
      </c>
      <c r="K278" s="27"/>
      <c r="L278" s="58">
        <f t="shared" ref="L278:M278" si="2365">SUM(L266:L277)</f>
        <v>0</v>
      </c>
      <c r="M278" s="59">
        <f t="shared" si="2365"/>
        <v>0</v>
      </c>
      <c r="N278" s="27"/>
      <c r="O278" s="58">
        <f t="shared" ref="O278:P278" si="2366">SUM(O266:O277)</f>
        <v>0</v>
      </c>
      <c r="P278" s="59">
        <f t="shared" si="2366"/>
        <v>0</v>
      </c>
      <c r="Q278" s="27"/>
      <c r="R278" s="58">
        <f t="shared" ref="R278:S278" si="2367">SUM(R266:R277)</f>
        <v>0</v>
      </c>
      <c r="S278" s="59">
        <f t="shared" si="2367"/>
        <v>0</v>
      </c>
      <c r="T278" s="27"/>
      <c r="U278" s="58">
        <f t="shared" ref="U278:V278" si="2368">SUM(U266:U277)</f>
        <v>0</v>
      </c>
      <c r="V278" s="59">
        <f t="shared" si="2368"/>
        <v>0</v>
      </c>
      <c r="W278" s="27"/>
      <c r="X278" s="58">
        <f t="shared" ref="X278:Y278" si="2369">SUM(X266:X277)</f>
        <v>0</v>
      </c>
      <c r="Y278" s="59">
        <f t="shared" si="2369"/>
        <v>0</v>
      </c>
      <c r="Z278" s="27"/>
      <c r="AA278" s="58">
        <f t="shared" ref="AA278:AB278" si="2370">SUM(AA266:AA277)</f>
        <v>0</v>
      </c>
      <c r="AB278" s="59">
        <f t="shared" si="2370"/>
        <v>0</v>
      </c>
      <c r="AC278" s="27"/>
      <c r="AD278" s="58">
        <f t="shared" ref="AD278:AE278" si="2371">SUM(AD266:AD277)</f>
        <v>2273.4733799999999</v>
      </c>
      <c r="AE278" s="59">
        <f t="shared" si="2371"/>
        <v>60105.143000000004</v>
      </c>
      <c r="AF278" s="27"/>
      <c r="AG278" s="58">
        <f t="shared" ref="AG278:AH278" si="2372">SUM(AG266:AG277)</f>
        <v>0</v>
      </c>
      <c r="AH278" s="59">
        <f t="shared" si="2372"/>
        <v>0</v>
      </c>
      <c r="AI278" s="27"/>
      <c r="AJ278" s="58">
        <f t="shared" ref="AJ278:AK278" si="2373">SUM(AJ266:AJ277)</f>
        <v>0</v>
      </c>
      <c r="AK278" s="59">
        <f t="shared" si="2373"/>
        <v>0</v>
      </c>
      <c r="AL278" s="27"/>
      <c r="AM278" s="58">
        <f t="shared" ref="AM278:AN278" si="2374">SUM(AM266:AM277)</f>
        <v>0</v>
      </c>
      <c r="AN278" s="59">
        <f t="shared" si="2374"/>
        <v>0</v>
      </c>
      <c r="AO278" s="27"/>
      <c r="AP278" s="58">
        <f t="shared" ref="AP278:AQ278" si="2375">SUM(AP266:AP277)</f>
        <v>0</v>
      </c>
      <c r="AQ278" s="59">
        <f t="shared" si="2375"/>
        <v>0</v>
      </c>
      <c r="AR278" s="27"/>
      <c r="AS278" s="58">
        <f t="shared" ref="AS278:AT278" si="2376">SUM(AS266:AS277)</f>
        <v>0</v>
      </c>
      <c r="AT278" s="59">
        <f t="shared" si="2376"/>
        <v>0</v>
      </c>
      <c r="AU278" s="27"/>
      <c r="AV278" s="58">
        <f t="shared" ref="AV278:AW278" si="2377">SUM(AV266:AV277)</f>
        <v>0</v>
      </c>
      <c r="AW278" s="59">
        <f t="shared" si="2377"/>
        <v>0</v>
      </c>
      <c r="AX278" s="27"/>
      <c r="AY278" s="58">
        <f t="shared" ref="AY278:AZ278" si="2378">SUM(AY266:AY277)</f>
        <v>0</v>
      </c>
      <c r="AZ278" s="59">
        <f t="shared" si="2378"/>
        <v>0</v>
      </c>
      <c r="BA278" s="27"/>
      <c r="BB278" s="58">
        <f t="shared" ref="BB278:BC278" si="2379">SUM(BB266:BB277)</f>
        <v>0</v>
      </c>
      <c r="BC278" s="59">
        <f t="shared" si="2379"/>
        <v>0</v>
      </c>
      <c r="BD278" s="27"/>
      <c r="BE278" s="58">
        <f t="shared" ref="BE278:BF278" si="2380">SUM(BE266:BE277)</f>
        <v>0</v>
      </c>
      <c r="BF278" s="59">
        <f t="shared" si="2380"/>
        <v>0</v>
      </c>
      <c r="BG278" s="27"/>
      <c r="BH278" s="58">
        <f t="shared" ref="BH278:BI278" si="2381">SUM(BH266:BH277)</f>
        <v>0</v>
      </c>
      <c r="BI278" s="59">
        <f t="shared" si="2381"/>
        <v>0</v>
      </c>
      <c r="BJ278" s="27"/>
      <c r="BK278" s="58">
        <f t="shared" ref="BK278:BL278" si="2382">SUM(BK266:BK277)</f>
        <v>20.249920000000003</v>
      </c>
      <c r="BL278" s="59">
        <f t="shared" si="2382"/>
        <v>381.988</v>
      </c>
      <c r="BM278" s="27"/>
      <c r="BN278" s="58">
        <f t="shared" ref="BN278:BO278" si="2383">SUM(BN266:BN277)</f>
        <v>96.504000000000005</v>
      </c>
      <c r="BO278" s="59">
        <f t="shared" si="2383"/>
        <v>2316.5010000000002</v>
      </c>
      <c r="BP278" s="27"/>
      <c r="BQ278" s="58">
        <f t="shared" ref="BQ278:BR278" si="2384">SUM(BQ266:BQ277)</f>
        <v>0</v>
      </c>
      <c r="BR278" s="59">
        <f t="shared" si="2384"/>
        <v>0</v>
      </c>
      <c r="BS278" s="27"/>
      <c r="BT278" s="58">
        <f t="shared" ref="BT278:BU278" si="2385">SUM(BT266:BT277)</f>
        <v>0</v>
      </c>
      <c r="BU278" s="59">
        <f t="shared" si="2385"/>
        <v>0</v>
      </c>
      <c r="BV278" s="27"/>
      <c r="BW278" s="58">
        <f t="shared" ref="BW278:BX278" si="2386">SUM(BW266:BW277)</f>
        <v>0</v>
      </c>
      <c r="BX278" s="59">
        <f t="shared" si="2386"/>
        <v>0</v>
      </c>
      <c r="BY278" s="27"/>
      <c r="BZ278" s="58">
        <f t="shared" ref="BZ278:CA278" si="2387">SUM(BZ266:BZ277)</f>
        <v>0</v>
      </c>
      <c r="CA278" s="59">
        <f t="shared" si="2387"/>
        <v>0</v>
      </c>
      <c r="CB278" s="27"/>
      <c r="CC278" s="58">
        <f t="shared" ref="CC278:CD278" si="2388">SUM(CC266:CC277)</f>
        <v>0</v>
      </c>
      <c r="CD278" s="59">
        <f t="shared" si="2388"/>
        <v>0</v>
      </c>
      <c r="CE278" s="27"/>
      <c r="CF278" s="58">
        <f t="shared" ref="CF278:CG278" si="2389">SUM(CF266:CF277)</f>
        <v>0.17877000000000001</v>
      </c>
      <c r="CG278" s="59">
        <f t="shared" si="2389"/>
        <v>5.93</v>
      </c>
      <c r="CH278" s="27"/>
      <c r="CI278" s="58">
        <f t="shared" ref="CI278:CJ278" si="2390">SUM(CI266:CI277)</f>
        <v>0</v>
      </c>
      <c r="CJ278" s="59">
        <f t="shared" si="2390"/>
        <v>0</v>
      </c>
      <c r="CK278" s="27"/>
      <c r="CL278" s="58">
        <f t="shared" ref="CL278:CM278" si="2391">SUM(CL266:CL277)</f>
        <v>0</v>
      </c>
      <c r="CM278" s="59">
        <f t="shared" si="2391"/>
        <v>0</v>
      </c>
      <c r="CN278" s="27"/>
      <c r="CO278" s="58">
        <f t="shared" ref="CO278:CP278" si="2392">SUM(CO266:CO277)</f>
        <v>0</v>
      </c>
      <c r="CP278" s="59">
        <f t="shared" si="2392"/>
        <v>0</v>
      </c>
      <c r="CQ278" s="27"/>
      <c r="CR278" s="58">
        <f t="shared" ref="CR278:CS278" si="2393">SUM(CR266:CR277)</f>
        <v>0</v>
      </c>
      <c r="CS278" s="59">
        <f t="shared" si="2393"/>
        <v>0</v>
      </c>
      <c r="CT278" s="27"/>
      <c r="CU278" s="58">
        <f t="shared" ref="CU278:CV278" si="2394">SUM(CU266:CU277)</f>
        <v>0</v>
      </c>
      <c r="CV278" s="59">
        <f t="shared" si="2394"/>
        <v>0</v>
      </c>
      <c r="CW278" s="27"/>
      <c r="CX278" s="58">
        <f t="shared" ref="CX278:CY278" si="2395">SUM(CX266:CX277)</f>
        <v>0</v>
      </c>
      <c r="CY278" s="59">
        <f t="shared" si="2395"/>
        <v>0</v>
      </c>
      <c r="CZ278" s="27"/>
      <c r="DA278" s="58">
        <f t="shared" ref="DA278:DB278" si="2396">SUM(DA266:DA277)</f>
        <v>0</v>
      </c>
      <c r="DB278" s="59">
        <f t="shared" si="2396"/>
        <v>0</v>
      </c>
      <c r="DC278" s="27"/>
      <c r="DD278" s="58">
        <f t="shared" ref="DD278:DE278" si="2397">SUM(DD266:DD277)</f>
        <v>0</v>
      </c>
      <c r="DE278" s="59">
        <f t="shared" si="2397"/>
        <v>0</v>
      </c>
      <c r="DF278" s="27"/>
      <c r="DG278" s="58">
        <f t="shared" ref="DG278:DH278" si="2398">SUM(DG266:DG277)</f>
        <v>0</v>
      </c>
      <c r="DH278" s="59">
        <f t="shared" si="2398"/>
        <v>0</v>
      </c>
      <c r="DI278" s="27"/>
      <c r="DJ278" s="58">
        <f t="shared" ref="DJ278:DK278" si="2399">SUM(DJ266:DJ277)</f>
        <v>0</v>
      </c>
      <c r="DK278" s="59">
        <f t="shared" si="2399"/>
        <v>0</v>
      </c>
      <c r="DL278" s="27"/>
      <c r="DM278" s="58">
        <f t="shared" ref="DM278:DN278" si="2400">SUM(DM266:DM277)</f>
        <v>0</v>
      </c>
      <c r="DN278" s="59">
        <f t="shared" si="2400"/>
        <v>0</v>
      </c>
      <c r="DO278" s="27"/>
      <c r="DP278" s="58">
        <f t="shared" ref="DP278:DQ278" si="2401">SUM(DP266:DP277)</f>
        <v>0</v>
      </c>
      <c r="DQ278" s="59">
        <f t="shared" si="2401"/>
        <v>0</v>
      </c>
      <c r="DR278" s="27"/>
      <c r="DS278" s="58">
        <f t="shared" ref="DS278:DT278" si="2402">SUM(DS266:DS277)</f>
        <v>0</v>
      </c>
      <c r="DT278" s="59">
        <f t="shared" si="2402"/>
        <v>0</v>
      </c>
      <c r="DU278" s="27"/>
      <c r="DV278" s="58">
        <f t="shared" ref="DV278:DW278" si="2403">SUM(DV266:DV277)</f>
        <v>0</v>
      </c>
      <c r="DW278" s="59">
        <f t="shared" si="2403"/>
        <v>0</v>
      </c>
      <c r="DX278" s="27"/>
      <c r="DY278" s="58">
        <f t="shared" ref="DY278:DZ278" si="2404">SUM(DY266:DY277)</f>
        <v>75.203820000000022</v>
      </c>
      <c r="DZ278" s="59">
        <f t="shared" si="2404"/>
        <v>1988.8330000000001</v>
      </c>
      <c r="EA278" s="27"/>
      <c r="EB278" s="58">
        <f t="shared" ref="EB278:EC278" si="2405">SUM(EB266:EB277)</f>
        <v>0</v>
      </c>
      <c r="EC278" s="59">
        <f t="shared" si="2405"/>
        <v>0</v>
      </c>
      <c r="ED278" s="27"/>
      <c r="EE278" s="58">
        <f t="shared" ref="EE278:EF278" si="2406">SUM(EE266:EE277)</f>
        <v>7.0155299999999992</v>
      </c>
      <c r="EF278" s="59">
        <f t="shared" si="2406"/>
        <v>211.62</v>
      </c>
      <c r="EG278" s="27"/>
      <c r="EH278" s="58">
        <f t="shared" ref="EH278:EI278" si="2407">SUM(EH266:EH277)</f>
        <v>0</v>
      </c>
      <c r="EI278" s="59">
        <f t="shared" si="2407"/>
        <v>0</v>
      </c>
      <c r="EJ278" s="27"/>
      <c r="EK278" s="58">
        <f t="shared" ref="EK278:EL278" si="2408">SUM(EK266:EK277)</f>
        <v>0</v>
      </c>
      <c r="EL278" s="59">
        <f t="shared" si="2408"/>
        <v>0</v>
      </c>
      <c r="EM278" s="27"/>
      <c r="EN278" s="58">
        <f t="shared" ref="EN278:EO278" si="2409">SUM(EN266:EN277)</f>
        <v>0</v>
      </c>
      <c r="EO278" s="59">
        <f t="shared" si="2409"/>
        <v>0</v>
      </c>
      <c r="EP278" s="27"/>
      <c r="EQ278" s="58">
        <f t="shared" ref="EQ278:ER278" si="2410">SUM(EQ266:EQ277)</f>
        <v>0</v>
      </c>
      <c r="ER278" s="59">
        <f t="shared" si="2410"/>
        <v>0</v>
      </c>
      <c r="ES278" s="27"/>
      <c r="ET278" s="58">
        <f t="shared" ref="ET278:EU278" si="2411">SUM(ET266:ET277)</f>
        <v>0.49342000000000003</v>
      </c>
      <c r="EU278" s="59">
        <f t="shared" si="2411"/>
        <v>14.976000000000001</v>
      </c>
      <c r="EV278" s="27"/>
      <c r="EW278" s="58">
        <f t="shared" ref="EW278:EX278" si="2412">SUM(EW266:EW277)</f>
        <v>0</v>
      </c>
      <c r="EX278" s="59">
        <f t="shared" si="2412"/>
        <v>0</v>
      </c>
      <c r="EY278" s="27"/>
      <c r="EZ278" s="58">
        <f t="shared" ref="EZ278:FA278" si="2413">SUM(EZ266:EZ277)</f>
        <v>111.26300000000001</v>
      </c>
      <c r="FA278" s="59">
        <f t="shared" si="2413"/>
        <v>3102.8620000000001</v>
      </c>
      <c r="FB278" s="27"/>
      <c r="FC278" s="58">
        <f t="shared" ref="FC278:FD278" si="2414">SUM(FC266:FC277)</f>
        <v>214.07359000000002</v>
      </c>
      <c r="FD278" s="59">
        <f t="shared" si="2414"/>
        <v>7490.4349999999995</v>
      </c>
      <c r="FE278" s="27"/>
      <c r="FF278" s="58">
        <f t="shared" ref="FF278:FG278" si="2415">SUM(FF266:FF277)</f>
        <v>0</v>
      </c>
      <c r="FG278" s="59">
        <f t="shared" si="2415"/>
        <v>0</v>
      </c>
      <c r="FH278" s="27"/>
      <c r="FI278" s="58">
        <f t="shared" ref="FI278:FJ278" si="2416">SUM(FI266:FI277)</f>
        <v>0</v>
      </c>
      <c r="FJ278" s="59">
        <f t="shared" si="2416"/>
        <v>0</v>
      </c>
      <c r="FK278" s="27"/>
      <c r="FL278" s="58">
        <f t="shared" ref="FL278:FM278" si="2417">SUM(FL266:FL277)</f>
        <v>0</v>
      </c>
      <c r="FM278" s="59">
        <f t="shared" si="2417"/>
        <v>0</v>
      </c>
      <c r="FN278" s="27"/>
      <c r="FO278" s="58">
        <f t="shared" ref="FO278:FP278" si="2418">SUM(FO266:FO277)</f>
        <v>0</v>
      </c>
      <c r="FP278" s="59">
        <f t="shared" si="2418"/>
        <v>0</v>
      </c>
      <c r="FQ278" s="27"/>
      <c r="FR278" s="58">
        <f t="shared" ref="FR278:FS278" si="2419">SUM(FR266:FR277)</f>
        <v>0</v>
      </c>
      <c r="FS278" s="59">
        <f t="shared" si="2419"/>
        <v>0</v>
      </c>
      <c r="FT278" s="27"/>
      <c r="FU278" s="58">
        <f t="shared" ref="FU278:FV278" si="2420">SUM(FU266:FU277)</f>
        <v>0</v>
      </c>
      <c r="FV278" s="59">
        <f t="shared" si="2420"/>
        <v>0</v>
      </c>
      <c r="FW278" s="27"/>
      <c r="FX278" s="58">
        <f t="shared" ref="FX278:FY278" si="2421">SUM(FX266:FX277)</f>
        <v>0</v>
      </c>
      <c r="FY278" s="59">
        <f t="shared" si="2421"/>
        <v>0</v>
      </c>
      <c r="FZ278" s="27"/>
      <c r="GA278" s="58">
        <f t="shared" ref="GA278:GB278" si="2422">SUM(GA266:GA277)</f>
        <v>0</v>
      </c>
      <c r="GB278" s="59">
        <f t="shared" si="2422"/>
        <v>0</v>
      </c>
      <c r="GC278" s="27"/>
      <c r="GD278" s="58">
        <f t="shared" ref="GD278:GE278" si="2423">SUM(GD266:GD277)</f>
        <v>0</v>
      </c>
      <c r="GE278" s="59">
        <f t="shared" si="2423"/>
        <v>0</v>
      </c>
      <c r="GF278" s="27"/>
      <c r="GG278" s="58">
        <f t="shared" ref="GG278:GH278" si="2424">SUM(GG266:GG277)</f>
        <v>0</v>
      </c>
      <c r="GH278" s="59">
        <f t="shared" si="2424"/>
        <v>0</v>
      </c>
      <c r="GI278" s="27"/>
      <c r="GJ278" s="58">
        <f t="shared" ref="GJ278:GK278" si="2425">SUM(GJ266:GJ277)</f>
        <v>0</v>
      </c>
      <c r="GK278" s="59">
        <f t="shared" si="2425"/>
        <v>0</v>
      </c>
      <c r="GL278" s="27"/>
      <c r="GM278" s="58">
        <f t="shared" ref="GM278:GN278" si="2426">SUM(GM266:GM277)</f>
        <v>0</v>
      </c>
      <c r="GN278" s="59">
        <f t="shared" si="2426"/>
        <v>0</v>
      </c>
      <c r="GO278" s="27"/>
      <c r="GP278" s="58">
        <f t="shared" ref="GP278:GQ278" si="2427">SUM(GP266:GP277)</f>
        <v>0</v>
      </c>
      <c r="GQ278" s="59">
        <f t="shared" si="2427"/>
        <v>0</v>
      </c>
      <c r="GR278" s="27"/>
      <c r="GS278" s="58">
        <f t="shared" ref="GS278:GT278" si="2428">SUM(GS266:GS277)</f>
        <v>0</v>
      </c>
      <c r="GT278" s="59">
        <f t="shared" si="2428"/>
        <v>0</v>
      </c>
      <c r="GU278" s="27"/>
      <c r="GV278" s="58">
        <f t="shared" ref="GV278:GW278" si="2429">SUM(GV266:GV277)</f>
        <v>0</v>
      </c>
      <c r="GW278" s="59">
        <f t="shared" si="2429"/>
        <v>0</v>
      </c>
      <c r="GX278" s="27"/>
      <c r="GY278" s="58">
        <f t="shared" ref="GY278:GZ278" si="2430">SUM(GY266:GY277)</f>
        <v>0</v>
      </c>
      <c r="GZ278" s="59">
        <f t="shared" si="2430"/>
        <v>0</v>
      </c>
      <c r="HA278" s="27"/>
      <c r="HB278" s="58">
        <f t="shared" ref="HB278:HC278" si="2431">SUM(HB266:HB277)</f>
        <v>0</v>
      </c>
      <c r="HC278" s="59">
        <f t="shared" si="2431"/>
        <v>0</v>
      </c>
      <c r="HD278" s="27"/>
      <c r="HE278" s="58">
        <f t="shared" ref="HE278:HF278" si="2432">SUM(HE266:HE277)</f>
        <v>0</v>
      </c>
      <c r="HF278" s="59">
        <f t="shared" si="2432"/>
        <v>0</v>
      </c>
      <c r="HG278" s="27"/>
      <c r="HH278" s="58">
        <f t="shared" ref="HH278:HI278" si="2433">SUM(HH266:HH277)</f>
        <v>0</v>
      </c>
      <c r="HI278" s="59">
        <f t="shared" si="2433"/>
        <v>0</v>
      </c>
      <c r="HJ278" s="27"/>
      <c r="HK278" s="58">
        <f t="shared" ref="HK278:HL278" si="2434">SUM(HK266:HK277)</f>
        <v>15.2</v>
      </c>
      <c r="HL278" s="59">
        <f t="shared" si="2434"/>
        <v>611.96900000000005</v>
      </c>
      <c r="HM278" s="27"/>
      <c r="HN278" s="58">
        <f t="shared" ref="HN278:HO278" si="2435">SUM(HN266:HN277)</f>
        <v>0</v>
      </c>
      <c r="HO278" s="59">
        <f t="shared" si="2435"/>
        <v>0</v>
      </c>
      <c r="HP278" s="27"/>
      <c r="HQ278" s="58">
        <f t="shared" ref="HQ278:HR278" si="2436">SUM(HQ266:HQ277)</f>
        <v>0</v>
      </c>
      <c r="HR278" s="59">
        <f t="shared" si="2436"/>
        <v>0</v>
      </c>
      <c r="HS278" s="27"/>
      <c r="HT278" s="58">
        <f t="shared" ref="HT278:HU278" si="2437">SUM(HT266:HT277)</f>
        <v>96.501999999999995</v>
      </c>
      <c r="HU278" s="59">
        <f t="shared" si="2437"/>
        <v>2662.5050000000001</v>
      </c>
      <c r="HV278" s="27"/>
      <c r="HW278" s="58">
        <f t="shared" ref="HW278:HX278" si="2438">SUM(HW266:HW277)</f>
        <v>0</v>
      </c>
      <c r="HX278" s="59">
        <f t="shared" si="2438"/>
        <v>0</v>
      </c>
      <c r="HY278" s="27"/>
      <c r="HZ278" s="58">
        <f t="shared" ref="HZ278:IA278" si="2439">SUM(HZ266:HZ277)</f>
        <v>0</v>
      </c>
      <c r="IA278" s="59">
        <f t="shared" si="2439"/>
        <v>0</v>
      </c>
      <c r="IB278" s="27"/>
      <c r="IC278" s="58">
        <f t="shared" ref="IC278:ID278" si="2440">SUM(IC266:IC277)</f>
        <v>0</v>
      </c>
      <c r="ID278" s="59">
        <f t="shared" si="2440"/>
        <v>0</v>
      </c>
      <c r="IE278" s="27"/>
      <c r="IF278" s="58">
        <f t="shared" ref="IF278:IG278" si="2441">SUM(IF266:IF277)</f>
        <v>0</v>
      </c>
      <c r="IG278" s="59">
        <f t="shared" si="2441"/>
        <v>0</v>
      </c>
      <c r="IH278" s="27"/>
      <c r="II278" s="58">
        <f t="shared" ref="II278:IJ278" si="2442">SUM(II266:II277)</f>
        <v>7.0899999999999999E-3</v>
      </c>
      <c r="IJ278" s="59">
        <f t="shared" si="2442"/>
        <v>31.274000000000001</v>
      </c>
      <c r="IK278" s="27"/>
      <c r="IL278" s="58">
        <f t="shared" ref="IL278:IM278" si="2443">SUM(IL266:IL277)</f>
        <v>0</v>
      </c>
      <c r="IM278" s="59">
        <f t="shared" si="2443"/>
        <v>0</v>
      </c>
      <c r="IN278" s="27"/>
      <c r="IO278" s="58">
        <f t="shared" ref="IO278:IP278" si="2444">SUM(IO266:IO277)</f>
        <v>9.1483999999999988</v>
      </c>
      <c r="IP278" s="59">
        <f t="shared" si="2444"/>
        <v>227.88399999999999</v>
      </c>
      <c r="IQ278" s="27"/>
      <c r="IR278" s="58">
        <f t="shared" ref="IR278:IS278" si="2445">SUM(IR266:IR277)</f>
        <v>0</v>
      </c>
      <c r="IS278" s="59">
        <f t="shared" si="2445"/>
        <v>0</v>
      </c>
      <c r="IT278" s="27"/>
      <c r="IU278" s="58">
        <f t="shared" ref="IU278:IV278" si="2446">SUM(IU266:IU277)</f>
        <v>2.0203899999999999</v>
      </c>
      <c r="IV278" s="59">
        <f t="shared" si="2446"/>
        <v>83.938999999999993</v>
      </c>
      <c r="IW278" s="27"/>
      <c r="IX278" s="58">
        <f t="shared" ref="IX278:IY278" si="2447">SUM(IX266:IX277)</f>
        <v>13.639420000000001</v>
      </c>
      <c r="IY278" s="59">
        <f t="shared" si="2447"/>
        <v>512.68099999999993</v>
      </c>
      <c r="IZ278" s="27"/>
      <c r="JA278" s="35">
        <f t="shared" si="2360"/>
        <v>2934.97273</v>
      </c>
      <c r="JB278" s="36">
        <f t="shared" si="2361"/>
        <v>79748.540000000008</v>
      </c>
    </row>
    <row r="279" spans="1:262" ht="15" customHeight="1" x14ac:dyDescent="0.3"/>
    <row r="280" spans="1:262" ht="15" customHeight="1" x14ac:dyDescent="0.3"/>
    <row r="281" spans="1:262" ht="15" customHeight="1" x14ac:dyDescent="0.3"/>
    <row r="282" spans="1:262" ht="15" customHeight="1" x14ac:dyDescent="0.3"/>
    <row r="283" spans="1:262" ht="15" customHeight="1" x14ac:dyDescent="0.3"/>
    <row r="284" spans="1:262" ht="15" customHeight="1" x14ac:dyDescent="0.3"/>
    <row r="285" spans="1:262" ht="15" customHeight="1" x14ac:dyDescent="0.3"/>
    <row r="286" spans="1:262" ht="15" customHeight="1" x14ac:dyDescent="0.3"/>
    <row r="287" spans="1:262" ht="15" customHeight="1" x14ac:dyDescent="0.3"/>
    <row r="288" spans="1:262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  <row r="1869" ht="12" customHeight="1" x14ac:dyDescent="0.3"/>
    <row r="1870" ht="12" customHeight="1" x14ac:dyDescent="0.3"/>
    <row r="1871" ht="12" customHeight="1" x14ac:dyDescent="0.3"/>
    <row r="1872" ht="12" customHeight="1" x14ac:dyDescent="0.3"/>
    <row r="1873" ht="12" customHeight="1" x14ac:dyDescent="0.3"/>
    <row r="1874" ht="12" customHeight="1" x14ac:dyDescent="0.3"/>
    <row r="1875" ht="12" customHeight="1" x14ac:dyDescent="0.3"/>
    <row r="1876" ht="12" customHeight="1" x14ac:dyDescent="0.3"/>
    <row r="1877" ht="12" customHeight="1" x14ac:dyDescent="0.3"/>
    <row r="1878" ht="12" customHeight="1" x14ac:dyDescent="0.3"/>
    <row r="1879" ht="12" customHeight="1" x14ac:dyDescent="0.3"/>
    <row r="1880" ht="12" customHeight="1" x14ac:dyDescent="0.3"/>
    <row r="1881" ht="12" customHeight="1" x14ac:dyDescent="0.3"/>
    <row r="1882" ht="12" customHeight="1" x14ac:dyDescent="0.3"/>
    <row r="1883" ht="12" customHeight="1" x14ac:dyDescent="0.3"/>
    <row r="1884" ht="12" customHeight="1" x14ac:dyDescent="0.3"/>
    <row r="1885" ht="12" customHeight="1" x14ac:dyDescent="0.3"/>
    <row r="1886" ht="12" customHeight="1" x14ac:dyDescent="0.3"/>
    <row r="1887" ht="12" customHeight="1" x14ac:dyDescent="0.3"/>
    <row r="1888" ht="12" customHeight="1" x14ac:dyDescent="0.3"/>
    <row r="1889" ht="12" customHeight="1" x14ac:dyDescent="0.3"/>
    <row r="1890" ht="12" customHeight="1" x14ac:dyDescent="0.3"/>
    <row r="1891" ht="12" customHeight="1" x14ac:dyDescent="0.3"/>
    <row r="1892" ht="12" customHeight="1" x14ac:dyDescent="0.3"/>
    <row r="1893" ht="12" customHeight="1" x14ac:dyDescent="0.3"/>
    <row r="1894" ht="12" customHeight="1" x14ac:dyDescent="0.3"/>
    <row r="1895" ht="12" customHeight="1" x14ac:dyDescent="0.3"/>
    <row r="1896" ht="12" customHeight="1" x14ac:dyDescent="0.3"/>
    <row r="1897" ht="12" customHeight="1" x14ac:dyDescent="0.3"/>
    <row r="1898" ht="12" customHeight="1" x14ac:dyDescent="0.3"/>
    <row r="1899" ht="12" customHeight="1" x14ac:dyDescent="0.3"/>
    <row r="1900" ht="12" customHeight="1" x14ac:dyDescent="0.3"/>
    <row r="1901" ht="12" customHeight="1" x14ac:dyDescent="0.3"/>
    <row r="1902" ht="12" customHeight="1" x14ac:dyDescent="0.3"/>
    <row r="1903" ht="12" customHeight="1" x14ac:dyDescent="0.3"/>
    <row r="1904" ht="12" customHeight="1" x14ac:dyDescent="0.3"/>
    <row r="1905" ht="12" customHeight="1" x14ac:dyDescent="0.3"/>
    <row r="1906" ht="12" customHeight="1" x14ac:dyDescent="0.3"/>
    <row r="1907" ht="12" customHeight="1" x14ac:dyDescent="0.3"/>
    <row r="1908" ht="12" customHeight="1" x14ac:dyDescent="0.3"/>
    <row r="1909" ht="12" customHeight="1" x14ac:dyDescent="0.3"/>
    <row r="1910" ht="12" customHeight="1" x14ac:dyDescent="0.3"/>
    <row r="1911" ht="12" customHeight="1" x14ac:dyDescent="0.3"/>
    <row r="1912" ht="12" customHeight="1" x14ac:dyDescent="0.3"/>
    <row r="1913" ht="12" customHeight="1" x14ac:dyDescent="0.3"/>
    <row r="1914" ht="12" customHeight="1" x14ac:dyDescent="0.3"/>
    <row r="1915" ht="12" customHeight="1" x14ac:dyDescent="0.3"/>
    <row r="1916" ht="12" customHeight="1" x14ac:dyDescent="0.3"/>
    <row r="1917" ht="12" customHeight="1" x14ac:dyDescent="0.3"/>
    <row r="1918" ht="12" customHeight="1" x14ac:dyDescent="0.3"/>
    <row r="1919" ht="12" customHeight="1" x14ac:dyDescent="0.3"/>
    <row r="1920" ht="12" customHeight="1" x14ac:dyDescent="0.3"/>
    <row r="1921" ht="12" customHeight="1" x14ac:dyDescent="0.3"/>
    <row r="1922" ht="12" customHeight="1" x14ac:dyDescent="0.3"/>
    <row r="1923" ht="12" customHeight="1" x14ac:dyDescent="0.3"/>
    <row r="1924" ht="12" customHeight="1" x14ac:dyDescent="0.3"/>
    <row r="1925" ht="12" customHeight="1" x14ac:dyDescent="0.3"/>
    <row r="1926" ht="12" customHeight="1" x14ac:dyDescent="0.3"/>
    <row r="1927" ht="12" customHeight="1" x14ac:dyDescent="0.3"/>
    <row r="1928" ht="12" customHeight="1" x14ac:dyDescent="0.3"/>
    <row r="1929" ht="12" customHeight="1" x14ac:dyDescent="0.3"/>
    <row r="1930" ht="12" customHeight="1" x14ac:dyDescent="0.3"/>
    <row r="1931" ht="12" customHeight="1" x14ac:dyDescent="0.3"/>
    <row r="1932" ht="12" customHeight="1" x14ac:dyDescent="0.3"/>
    <row r="1933" ht="12" customHeight="1" x14ac:dyDescent="0.3"/>
    <row r="1934" ht="12" customHeight="1" x14ac:dyDescent="0.3"/>
    <row r="1935" ht="12" customHeight="1" x14ac:dyDescent="0.3"/>
    <row r="1936" ht="12" customHeight="1" x14ac:dyDescent="0.3"/>
    <row r="1937" ht="12" customHeight="1" x14ac:dyDescent="0.3"/>
    <row r="1938" ht="12" customHeight="1" x14ac:dyDescent="0.3"/>
    <row r="1939" ht="12" customHeight="1" x14ac:dyDescent="0.3"/>
    <row r="1940" ht="12" customHeight="1" x14ac:dyDescent="0.3"/>
    <row r="1941" ht="12" customHeight="1" x14ac:dyDescent="0.3"/>
    <row r="1942" ht="12" customHeight="1" x14ac:dyDescent="0.3"/>
    <row r="1943" ht="12" customHeight="1" x14ac:dyDescent="0.3"/>
    <row r="1944" ht="12" customHeight="1" x14ac:dyDescent="0.3"/>
    <row r="1945" ht="12" customHeight="1" x14ac:dyDescent="0.3"/>
    <row r="1946" ht="12" customHeight="1" x14ac:dyDescent="0.3"/>
    <row r="1947" ht="12" customHeight="1" x14ac:dyDescent="0.3"/>
    <row r="1948" ht="12" customHeight="1" x14ac:dyDescent="0.3"/>
    <row r="1949" ht="12" customHeight="1" x14ac:dyDescent="0.3"/>
    <row r="1950" ht="12" customHeight="1" x14ac:dyDescent="0.3"/>
    <row r="1951" ht="12" customHeight="1" x14ac:dyDescent="0.3"/>
    <row r="1952" ht="12" customHeight="1" x14ac:dyDescent="0.3"/>
    <row r="1953" ht="12" customHeight="1" x14ac:dyDescent="0.3"/>
    <row r="1954" ht="12" customHeight="1" x14ac:dyDescent="0.3"/>
    <row r="1955" ht="12" customHeight="1" x14ac:dyDescent="0.3"/>
    <row r="1956" ht="12" customHeight="1" x14ac:dyDescent="0.3"/>
    <row r="1957" ht="12" customHeight="1" x14ac:dyDescent="0.3"/>
    <row r="1958" ht="12" customHeight="1" x14ac:dyDescent="0.3"/>
    <row r="1959" ht="12" customHeight="1" x14ac:dyDescent="0.3"/>
    <row r="1960" ht="12" customHeight="1" x14ac:dyDescent="0.3"/>
    <row r="1961" ht="12" customHeight="1" x14ac:dyDescent="0.3"/>
    <row r="1962" ht="12" customHeight="1" x14ac:dyDescent="0.3"/>
    <row r="1963" ht="12" customHeight="1" x14ac:dyDescent="0.3"/>
    <row r="1964" ht="12" customHeight="1" x14ac:dyDescent="0.3"/>
    <row r="1965" ht="12" customHeight="1" x14ac:dyDescent="0.3"/>
    <row r="1966" ht="12" customHeight="1" x14ac:dyDescent="0.3"/>
    <row r="1967" ht="12" customHeight="1" x14ac:dyDescent="0.3"/>
    <row r="1968" ht="12" customHeight="1" x14ac:dyDescent="0.3"/>
    <row r="1969" ht="12" customHeight="1" x14ac:dyDescent="0.3"/>
    <row r="1970" ht="12" customHeight="1" x14ac:dyDescent="0.3"/>
    <row r="1971" ht="12" customHeight="1" x14ac:dyDescent="0.3"/>
    <row r="1972" ht="12" customHeight="1" x14ac:dyDescent="0.3"/>
    <row r="1973" ht="12" customHeight="1" x14ac:dyDescent="0.3"/>
    <row r="1974" ht="12" customHeight="1" x14ac:dyDescent="0.3"/>
    <row r="1975" ht="12" customHeight="1" x14ac:dyDescent="0.3"/>
    <row r="1976" ht="12" customHeight="1" x14ac:dyDescent="0.3"/>
    <row r="1977" ht="12" customHeight="1" x14ac:dyDescent="0.3"/>
    <row r="1978" ht="12" customHeight="1" x14ac:dyDescent="0.3"/>
    <row r="1979" ht="12" customHeight="1" x14ac:dyDescent="0.3"/>
    <row r="1980" ht="12" customHeight="1" x14ac:dyDescent="0.3"/>
    <row r="1981" ht="12" customHeight="1" x14ac:dyDescent="0.3"/>
    <row r="1982" ht="12" customHeight="1" x14ac:dyDescent="0.3"/>
    <row r="1983" ht="12" customHeight="1" x14ac:dyDescent="0.3"/>
    <row r="1984" ht="12" customHeight="1" x14ac:dyDescent="0.3"/>
    <row r="1985" ht="12" customHeight="1" x14ac:dyDescent="0.3"/>
    <row r="1986" ht="12" customHeight="1" x14ac:dyDescent="0.3"/>
    <row r="1987" ht="12" customHeight="1" x14ac:dyDescent="0.3"/>
    <row r="1988" ht="12" customHeight="1" x14ac:dyDescent="0.3"/>
    <row r="1989" ht="12" customHeight="1" x14ac:dyDescent="0.3"/>
    <row r="1990" ht="12" customHeight="1" x14ac:dyDescent="0.3"/>
    <row r="1991" ht="12" customHeight="1" x14ac:dyDescent="0.3"/>
    <row r="1992" ht="12" customHeight="1" x14ac:dyDescent="0.3"/>
    <row r="1993" ht="12" customHeight="1" x14ac:dyDescent="0.3"/>
    <row r="1994" ht="12" customHeight="1" x14ac:dyDescent="0.3"/>
    <row r="1995" ht="12" customHeight="1" x14ac:dyDescent="0.3"/>
    <row r="1996" ht="12" customHeight="1" x14ac:dyDescent="0.3"/>
    <row r="1997" ht="12" customHeight="1" x14ac:dyDescent="0.3"/>
    <row r="1998" ht="12" customHeight="1" x14ac:dyDescent="0.3"/>
    <row r="1999" ht="12" customHeight="1" x14ac:dyDescent="0.3"/>
    <row r="2000" ht="12" customHeight="1" x14ac:dyDescent="0.3"/>
    <row r="2001" ht="12" customHeight="1" x14ac:dyDescent="0.3"/>
    <row r="2002" ht="12" customHeight="1" x14ac:dyDescent="0.3"/>
    <row r="2003" ht="12" customHeight="1" x14ac:dyDescent="0.3"/>
    <row r="2004" ht="12" customHeight="1" x14ac:dyDescent="0.3"/>
    <row r="2005" ht="12" customHeight="1" x14ac:dyDescent="0.3"/>
    <row r="2006" ht="12" customHeight="1" x14ac:dyDescent="0.3"/>
    <row r="2007" ht="12" customHeight="1" x14ac:dyDescent="0.3"/>
    <row r="2008" ht="12" customHeight="1" x14ac:dyDescent="0.3"/>
    <row r="2009" ht="12" customHeight="1" x14ac:dyDescent="0.3"/>
    <row r="2010" ht="12" customHeight="1" x14ac:dyDescent="0.3"/>
    <row r="2011" ht="12" customHeight="1" x14ac:dyDescent="0.3"/>
    <row r="2012" ht="12" customHeight="1" x14ac:dyDescent="0.3"/>
    <row r="2013" ht="12" customHeight="1" x14ac:dyDescent="0.3"/>
    <row r="2014" ht="12" customHeight="1" x14ac:dyDescent="0.3"/>
    <row r="2015" ht="12" customHeight="1" x14ac:dyDescent="0.3"/>
    <row r="2016" ht="12" customHeight="1" x14ac:dyDescent="0.3"/>
    <row r="2017" ht="12" customHeight="1" x14ac:dyDescent="0.3"/>
    <row r="2018" ht="12" customHeight="1" x14ac:dyDescent="0.3"/>
    <row r="2019" ht="12" customHeight="1" x14ac:dyDescent="0.3"/>
    <row r="2020" ht="12" customHeight="1" x14ac:dyDescent="0.3"/>
    <row r="2021" ht="12" customHeight="1" x14ac:dyDescent="0.3"/>
  </sheetData>
  <mergeCells count="88">
    <mergeCell ref="DA4:DC4"/>
    <mergeCell ref="DS4:DU4"/>
    <mergeCell ref="DD4:DF4"/>
    <mergeCell ref="DG4:DI4"/>
    <mergeCell ref="AS4:AU4"/>
    <mergeCell ref="AV4:AX4"/>
    <mergeCell ref="CR4:CT4"/>
    <mergeCell ref="BZ4:CB4"/>
    <mergeCell ref="BN4:BP4"/>
    <mergeCell ref="BQ4:BS4"/>
    <mergeCell ref="BW4:BY4"/>
    <mergeCell ref="BK4:BM4"/>
    <mergeCell ref="BB4:BD4"/>
    <mergeCell ref="A4:B4"/>
    <mergeCell ref="CX4:CZ4"/>
    <mergeCell ref="AY4:BA4"/>
    <mergeCell ref="BE4:BG4"/>
    <mergeCell ref="AJ4:AL4"/>
    <mergeCell ref="CF4:CH4"/>
    <mergeCell ref="BH4:BJ4"/>
    <mergeCell ref="CU4:CW4"/>
    <mergeCell ref="CC4:CE4"/>
    <mergeCell ref="CL4:CN4"/>
    <mergeCell ref="CO4:CQ4"/>
    <mergeCell ref="AM4:AO4"/>
    <mergeCell ref="AP4:AR4"/>
    <mergeCell ref="BT4:BV4"/>
    <mergeCell ref="CI4:CK4"/>
    <mergeCell ref="AG4:AI4"/>
    <mergeCell ref="C2:H2"/>
    <mergeCell ref="U4:W4"/>
    <mergeCell ref="C4:E4"/>
    <mergeCell ref="AD4:AF4"/>
    <mergeCell ref="F4:H4"/>
    <mergeCell ref="I4:K4"/>
    <mergeCell ref="L4:N4"/>
    <mergeCell ref="R4:T4"/>
    <mergeCell ref="X4:Z4"/>
    <mergeCell ref="AA4:AC4"/>
    <mergeCell ref="O4:Q4"/>
    <mergeCell ref="IC4:IE4"/>
    <mergeCell ref="GG4:GI4"/>
    <mergeCell ref="HN4:HP4"/>
    <mergeCell ref="FX4:FZ4"/>
    <mergeCell ref="GY4:HA4"/>
    <mergeCell ref="HZ4:IB4"/>
    <mergeCell ref="HW4:HY4"/>
    <mergeCell ref="HT4:HV4"/>
    <mergeCell ref="HQ4:HS4"/>
    <mergeCell ref="HK4:HM4"/>
    <mergeCell ref="HH4:HJ4"/>
    <mergeCell ref="HE4:HG4"/>
    <mergeCell ref="GA4:GC4"/>
    <mergeCell ref="GD4:GF4"/>
    <mergeCell ref="GM4:GO4"/>
    <mergeCell ref="GV4:GX4"/>
    <mergeCell ref="IX4:IZ4"/>
    <mergeCell ref="IO4:IQ4"/>
    <mergeCell ref="IL4:IN4"/>
    <mergeCell ref="IR4:IT4"/>
    <mergeCell ref="IF4:IH4"/>
    <mergeCell ref="II4:IK4"/>
    <mergeCell ref="IU4:IW4"/>
    <mergeCell ref="EW4:EY4"/>
    <mergeCell ref="EZ4:FB4"/>
    <mergeCell ref="FI4:FK4"/>
    <mergeCell ref="DJ4:DL4"/>
    <mergeCell ref="DP4:DR4"/>
    <mergeCell ref="DM4:DO4"/>
    <mergeCell ref="EB4:ED4"/>
    <mergeCell ref="EE4:EG4"/>
    <mergeCell ref="EH4:EJ4"/>
    <mergeCell ref="EQ4:ES4"/>
    <mergeCell ref="ET4:EV4"/>
    <mergeCell ref="DY4:EA4"/>
    <mergeCell ref="DV4:DX4"/>
    <mergeCell ref="EK4:EM4"/>
    <mergeCell ref="EN4:EP4"/>
    <mergeCell ref="GS4:GU4"/>
    <mergeCell ref="FC4:FE4"/>
    <mergeCell ref="FF4:FH4"/>
    <mergeCell ref="HB4:HD4"/>
    <mergeCell ref="GP4:GR4"/>
    <mergeCell ref="FO4:FQ4"/>
    <mergeCell ref="FU4:FW4"/>
    <mergeCell ref="FR4:FT4"/>
    <mergeCell ref="GJ4:GL4"/>
    <mergeCell ref="FL4:FN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1512.19.90 Imports</vt:lpstr>
      <vt:lpstr>1512.19.90 Exports</vt:lpstr>
      <vt:lpstr>'1512.19.90 Exports'!Print_Area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2024-09-04T05:21:22Z</dcterms:modified>
</cp:coreProperties>
</file>