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63CC7823-184B-4B72-8139-FBEC65EC60EB}" xr6:coauthVersionLast="47" xr6:coauthVersionMax="47" xr10:uidLastSave="{00000000-0000-0000-0000-000000000000}"/>
  <bookViews>
    <workbookView xWindow="6960" yWindow="252" windowWidth="8580" windowHeight="12096" tabRatio="467" xr2:uid="{00000000-000D-0000-FFFF-FFFF00000000}"/>
  </bookViews>
  <sheets>
    <sheet name="Imports 1512.11.90" sheetId="2" r:id="rId1"/>
    <sheet name="Exports 1512.11.90" sheetId="3" r:id="rId2"/>
  </sheets>
  <definedNames>
    <definedName name="_xlnm.Print_Area" localSheetId="1">'Exports 1512.11.90'!$B$1:$B$5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Q122" i="2" l="1"/>
  <c r="AP122" i="2"/>
  <c r="AR121" i="2"/>
  <c r="AR120" i="2"/>
  <c r="AR119" i="2"/>
  <c r="AR118" i="2"/>
  <c r="AR117" i="2"/>
  <c r="AR116" i="2"/>
  <c r="AR115" i="2"/>
  <c r="AR114" i="2"/>
  <c r="AR113" i="2"/>
  <c r="AR112" i="2"/>
  <c r="AR111" i="2"/>
  <c r="AR110" i="2"/>
  <c r="AB122" i="2"/>
  <c r="AA122" i="2"/>
  <c r="AC121" i="2"/>
  <c r="AC120" i="2"/>
  <c r="AC119" i="2"/>
  <c r="AC118" i="2"/>
  <c r="AC117" i="2"/>
  <c r="AC116" i="2"/>
  <c r="AC115" i="2"/>
  <c r="AC114" i="2"/>
  <c r="AC113" i="2"/>
  <c r="AC112" i="2"/>
  <c r="AC111" i="2"/>
  <c r="AC110" i="2"/>
  <c r="BL122" i="3"/>
  <c r="BK122" i="3"/>
  <c r="BM121" i="3"/>
  <c r="BM120" i="3"/>
  <c r="BM119" i="3"/>
  <c r="BM118" i="3"/>
  <c r="BM117" i="3"/>
  <c r="BM116" i="3"/>
  <c r="BM115" i="3"/>
  <c r="BM114" i="3"/>
  <c r="BM113" i="3"/>
  <c r="BM112" i="3"/>
  <c r="BM111" i="3"/>
  <c r="BM110" i="3"/>
  <c r="DW122" i="3"/>
  <c r="DV122" i="3"/>
  <c r="DT122" i="3"/>
  <c r="DS122" i="3"/>
  <c r="DQ122" i="3"/>
  <c r="DP122" i="3"/>
  <c r="DN122" i="3"/>
  <c r="DM122" i="3"/>
  <c r="DK122" i="3"/>
  <c r="DJ122" i="3"/>
  <c r="DH122" i="3"/>
  <c r="DG122" i="3"/>
  <c r="DE122" i="3"/>
  <c r="DD122" i="3"/>
  <c r="DB122" i="3"/>
  <c r="DA122" i="3"/>
  <c r="CY122" i="3"/>
  <c r="CX122" i="3"/>
  <c r="CV122" i="3"/>
  <c r="CU122" i="3"/>
  <c r="CS122" i="3"/>
  <c r="CR122" i="3"/>
  <c r="CP122" i="3"/>
  <c r="CO122" i="3"/>
  <c r="CM122" i="3"/>
  <c r="CL122" i="3"/>
  <c r="CJ122" i="3"/>
  <c r="CI122" i="3"/>
  <c r="CG122" i="3"/>
  <c r="CF122" i="3"/>
  <c r="CD122" i="3"/>
  <c r="CC122" i="3"/>
  <c r="CA122" i="3"/>
  <c r="BZ122" i="3"/>
  <c r="BX122" i="3"/>
  <c r="BW122" i="3"/>
  <c r="BU122" i="3"/>
  <c r="BT122" i="3"/>
  <c r="BR122" i="3"/>
  <c r="BQ122" i="3"/>
  <c r="BO122" i="3"/>
  <c r="BN122" i="3"/>
  <c r="BI122" i="3"/>
  <c r="BH122" i="3"/>
  <c r="BF122" i="3"/>
  <c r="BE122" i="3"/>
  <c r="BC122" i="3"/>
  <c r="BB122" i="3"/>
  <c r="AZ122" i="3"/>
  <c r="AY122" i="3"/>
  <c r="AW122" i="3"/>
  <c r="AV122" i="3"/>
  <c r="AT122" i="3"/>
  <c r="AS122" i="3"/>
  <c r="AQ122" i="3"/>
  <c r="AP122" i="3"/>
  <c r="AN122" i="3"/>
  <c r="AM122" i="3"/>
  <c r="AK122" i="3"/>
  <c r="AJ122" i="3"/>
  <c r="AH122" i="3"/>
  <c r="AG122" i="3"/>
  <c r="AE122" i="3"/>
  <c r="AD122" i="3"/>
  <c r="AB122" i="3"/>
  <c r="AA122" i="3"/>
  <c r="Y122" i="3"/>
  <c r="X122" i="3"/>
  <c r="V122" i="3"/>
  <c r="U122" i="3"/>
  <c r="S122" i="3"/>
  <c r="R122" i="3"/>
  <c r="P122" i="3"/>
  <c r="O122" i="3"/>
  <c r="M122" i="3"/>
  <c r="L122" i="3"/>
  <c r="J122" i="3"/>
  <c r="I122" i="3"/>
  <c r="G122" i="3"/>
  <c r="F122" i="3"/>
  <c r="DX121" i="3"/>
  <c r="DU121" i="3"/>
  <c r="DR121" i="3"/>
  <c r="DO121" i="3"/>
  <c r="DL121" i="3"/>
  <c r="DI121" i="3"/>
  <c r="DF121" i="3"/>
  <c r="DC121" i="3"/>
  <c r="CZ121" i="3"/>
  <c r="CW121" i="3"/>
  <c r="CT121" i="3"/>
  <c r="CQ121" i="3"/>
  <c r="CN121" i="3"/>
  <c r="CK121" i="3"/>
  <c r="CH121" i="3"/>
  <c r="CE121" i="3"/>
  <c r="CB121" i="3"/>
  <c r="BY121" i="3"/>
  <c r="BV121" i="3"/>
  <c r="BS121" i="3"/>
  <c r="BP121" i="3"/>
  <c r="BJ121" i="3"/>
  <c r="BG121" i="3"/>
  <c r="BD121" i="3"/>
  <c r="BA121" i="3"/>
  <c r="AX121" i="3"/>
  <c r="AU121" i="3"/>
  <c r="AR121" i="3"/>
  <c r="AO121" i="3"/>
  <c r="AL121" i="3"/>
  <c r="AI121" i="3"/>
  <c r="AF121" i="3"/>
  <c r="AC121" i="3"/>
  <c r="Z121" i="3"/>
  <c r="W121" i="3"/>
  <c r="T121" i="3"/>
  <c r="Q121" i="3"/>
  <c r="N121" i="3"/>
  <c r="K121" i="3"/>
  <c r="H121" i="3"/>
  <c r="DX120" i="3"/>
  <c r="DU120" i="3"/>
  <c r="DR120" i="3"/>
  <c r="DO120" i="3"/>
  <c r="DL120" i="3"/>
  <c r="DI120" i="3"/>
  <c r="DF120" i="3"/>
  <c r="DC120" i="3"/>
  <c r="CZ120" i="3"/>
  <c r="CW120" i="3"/>
  <c r="CT120" i="3"/>
  <c r="CQ120" i="3"/>
  <c r="CN120" i="3"/>
  <c r="CK120" i="3"/>
  <c r="CH120" i="3"/>
  <c r="CE120" i="3"/>
  <c r="CB120" i="3"/>
  <c r="BY120" i="3"/>
  <c r="BV120" i="3"/>
  <c r="BS120" i="3"/>
  <c r="BP120" i="3"/>
  <c r="BJ120" i="3"/>
  <c r="BG120" i="3"/>
  <c r="BD120" i="3"/>
  <c r="BA120" i="3"/>
  <c r="AX120" i="3"/>
  <c r="AU120" i="3"/>
  <c r="AR120" i="3"/>
  <c r="AO120" i="3"/>
  <c r="AL120" i="3"/>
  <c r="AI120" i="3"/>
  <c r="AF120" i="3"/>
  <c r="AC120" i="3"/>
  <c r="Z120" i="3"/>
  <c r="W120" i="3"/>
  <c r="T120" i="3"/>
  <c r="Q120" i="3"/>
  <c r="N120" i="3"/>
  <c r="K120" i="3"/>
  <c r="H120" i="3"/>
  <c r="DX119" i="3"/>
  <c r="DU119" i="3"/>
  <c r="DR119" i="3"/>
  <c r="DO119" i="3"/>
  <c r="DL119" i="3"/>
  <c r="DI119" i="3"/>
  <c r="DF119" i="3"/>
  <c r="DC119" i="3"/>
  <c r="CZ119" i="3"/>
  <c r="CW119" i="3"/>
  <c r="CT119" i="3"/>
  <c r="CQ119" i="3"/>
  <c r="CN119" i="3"/>
  <c r="CK119" i="3"/>
  <c r="CH119" i="3"/>
  <c r="CE119" i="3"/>
  <c r="CB119" i="3"/>
  <c r="BY119" i="3"/>
  <c r="BV119" i="3"/>
  <c r="BS119" i="3"/>
  <c r="BP119" i="3"/>
  <c r="BJ119" i="3"/>
  <c r="BG119" i="3"/>
  <c r="BD119" i="3"/>
  <c r="BA119" i="3"/>
  <c r="AX119" i="3"/>
  <c r="AU119" i="3"/>
  <c r="AR119" i="3"/>
  <c r="AO119" i="3"/>
  <c r="AL119" i="3"/>
  <c r="AI119" i="3"/>
  <c r="AF119" i="3"/>
  <c r="AC119" i="3"/>
  <c r="Z119" i="3"/>
  <c r="W119" i="3"/>
  <c r="T119" i="3"/>
  <c r="Q119" i="3"/>
  <c r="N119" i="3"/>
  <c r="K119" i="3"/>
  <c r="H119" i="3"/>
  <c r="DX118" i="3"/>
  <c r="DU118" i="3"/>
  <c r="DR118" i="3"/>
  <c r="DO118" i="3"/>
  <c r="DL118" i="3"/>
  <c r="DI118" i="3"/>
  <c r="DF118" i="3"/>
  <c r="DC118" i="3"/>
  <c r="CZ118" i="3"/>
  <c r="CW118" i="3"/>
  <c r="CT118" i="3"/>
  <c r="CQ118" i="3"/>
  <c r="CN118" i="3"/>
  <c r="CK118" i="3"/>
  <c r="CH118" i="3"/>
  <c r="CE118" i="3"/>
  <c r="CB118" i="3"/>
  <c r="BY118" i="3"/>
  <c r="BV118" i="3"/>
  <c r="BS118" i="3"/>
  <c r="BP118" i="3"/>
  <c r="BJ118" i="3"/>
  <c r="BG118" i="3"/>
  <c r="BD118" i="3"/>
  <c r="BA118" i="3"/>
  <c r="AX118" i="3"/>
  <c r="AU118" i="3"/>
  <c r="AR118" i="3"/>
  <c r="AO118" i="3"/>
  <c r="AL118" i="3"/>
  <c r="AI118" i="3"/>
  <c r="AF118" i="3"/>
  <c r="AC118" i="3"/>
  <c r="Z118" i="3"/>
  <c r="W118" i="3"/>
  <c r="T118" i="3"/>
  <c r="Q118" i="3"/>
  <c r="N118" i="3"/>
  <c r="K118" i="3"/>
  <c r="H118" i="3"/>
  <c r="DX117" i="3"/>
  <c r="DU117" i="3"/>
  <c r="DR117" i="3"/>
  <c r="DO117" i="3"/>
  <c r="DL117" i="3"/>
  <c r="DI117" i="3"/>
  <c r="DF117" i="3"/>
  <c r="DC117" i="3"/>
  <c r="CZ117" i="3"/>
  <c r="CW117" i="3"/>
  <c r="CT117" i="3"/>
  <c r="CQ117" i="3"/>
  <c r="CN117" i="3"/>
  <c r="CK117" i="3"/>
  <c r="CH117" i="3"/>
  <c r="CE117" i="3"/>
  <c r="CB117" i="3"/>
  <c r="BY117" i="3"/>
  <c r="BV117" i="3"/>
  <c r="BS117" i="3"/>
  <c r="BP117" i="3"/>
  <c r="BJ117" i="3"/>
  <c r="BG117" i="3"/>
  <c r="BD117" i="3"/>
  <c r="BA117" i="3"/>
  <c r="AX117" i="3"/>
  <c r="AU117" i="3"/>
  <c r="AR117" i="3"/>
  <c r="AO117" i="3"/>
  <c r="AL117" i="3"/>
  <c r="AI117" i="3"/>
  <c r="AF117" i="3"/>
  <c r="AC117" i="3"/>
  <c r="Z117" i="3"/>
  <c r="W117" i="3"/>
  <c r="T117" i="3"/>
  <c r="Q117" i="3"/>
  <c r="N117" i="3"/>
  <c r="K117" i="3"/>
  <c r="H117" i="3"/>
  <c r="DX116" i="3"/>
  <c r="DU116" i="3"/>
  <c r="DR116" i="3"/>
  <c r="DO116" i="3"/>
  <c r="DL116" i="3"/>
  <c r="DI116" i="3"/>
  <c r="DF116" i="3"/>
  <c r="DC116" i="3"/>
  <c r="CZ116" i="3"/>
  <c r="CW116" i="3"/>
  <c r="CT116" i="3"/>
  <c r="CQ116" i="3"/>
  <c r="CN116" i="3"/>
  <c r="CK116" i="3"/>
  <c r="CH116" i="3"/>
  <c r="CE116" i="3"/>
  <c r="CB116" i="3"/>
  <c r="BY116" i="3"/>
  <c r="BV116" i="3"/>
  <c r="BS116" i="3"/>
  <c r="BP116" i="3"/>
  <c r="BJ116" i="3"/>
  <c r="BG116" i="3"/>
  <c r="BD116" i="3"/>
  <c r="BA116" i="3"/>
  <c r="AX116" i="3"/>
  <c r="AU116" i="3"/>
  <c r="AR116" i="3"/>
  <c r="AO116" i="3"/>
  <c r="AL116" i="3"/>
  <c r="AI116" i="3"/>
  <c r="AF116" i="3"/>
  <c r="AC116" i="3"/>
  <c r="Z116" i="3"/>
  <c r="W116" i="3"/>
  <c r="T116" i="3"/>
  <c r="Q116" i="3"/>
  <c r="N116" i="3"/>
  <c r="K116" i="3"/>
  <c r="H116" i="3"/>
  <c r="DX115" i="3"/>
  <c r="DU115" i="3"/>
  <c r="DR115" i="3"/>
  <c r="DO115" i="3"/>
  <c r="DL115" i="3"/>
  <c r="DI115" i="3"/>
  <c r="DF115" i="3"/>
  <c r="DC115" i="3"/>
  <c r="CZ115" i="3"/>
  <c r="CW115" i="3"/>
  <c r="CT115" i="3"/>
  <c r="CQ115" i="3"/>
  <c r="CN115" i="3"/>
  <c r="CK115" i="3"/>
  <c r="CH115" i="3"/>
  <c r="CE115" i="3"/>
  <c r="CB115" i="3"/>
  <c r="BY115" i="3"/>
  <c r="BV115" i="3"/>
  <c r="BS115" i="3"/>
  <c r="BP115" i="3"/>
  <c r="BJ115" i="3"/>
  <c r="BG115" i="3"/>
  <c r="BD115" i="3"/>
  <c r="BA115" i="3"/>
  <c r="AX115" i="3"/>
  <c r="AU115" i="3"/>
  <c r="AR115" i="3"/>
  <c r="AO115" i="3"/>
  <c r="AL115" i="3"/>
  <c r="AI115" i="3"/>
  <c r="AF115" i="3"/>
  <c r="AC115" i="3"/>
  <c r="Z115" i="3"/>
  <c r="W115" i="3"/>
  <c r="T115" i="3"/>
  <c r="Q115" i="3"/>
  <c r="N115" i="3"/>
  <c r="K115" i="3"/>
  <c r="H115" i="3"/>
  <c r="DX114" i="3"/>
  <c r="DU114" i="3"/>
  <c r="DR114" i="3"/>
  <c r="DO114" i="3"/>
  <c r="DL114" i="3"/>
  <c r="DI114" i="3"/>
  <c r="DF114" i="3"/>
  <c r="DC114" i="3"/>
  <c r="CZ114" i="3"/>
  <c r="CW114" i="3"/>
  <c r="CT114" i="3"/>
  <c r="CQ114" i="3"/>
  <c r="CN114" i="3"/>
  <c r="CK114" i="3"/>
  <c r="CH114" i="3"/>
  <c r="CE114" i="3"/>
  <c r="CB114" i="3"/>
  <c r="BY114" i="3"/>
  <c r="BV114" i="3"/>
  <c r="BS114" i="3"/>
  <c r="BP114" i="3"/>
  <c r="BJ114" i="3"/>
  <c r="BG114" i="3"/>
  <c r="BD114" i="3"/>
  <c r="BA114" i="3"/>
  <c r="AX114" i="3"/>
  <c r="AU114" i="3"/>
  <c r="AR114" i="3"/>
  <c r="AO114" i="3"/>
  <c r="AL114" i="3"/>
  <c r="AI114" i="3"/>
  <c r="AF114" i="3"/>
  <c r="AC114" i="3"/>
  <c r="Z114" i="3"/>
  <c r="W114" i="3"/>
  <c r="T114" i="3"/>
  <c r="Q114" i="3"/>
  <c r="N114" i="3"/>
  <c r="K114" i="3"/>
  <c r="H114" i="3"/>
  <c r="DX113" i="3"/>
  <c r="DU113" i="3"/>
  <c r="DR113" i="3"/>
  <c r="DO113" i="3"/>
  <c r="DL113" i="3"/>
  <c r="DI113" i="3"/>
  <c r="DF113" i="3"/>
  <c r="DC113" i="3"/>
  <c r="CZ113" i="3"/>
  <c r="CW113" i="3"/>
  <c r="CT113" i="3"/>
  <c r="CQ113" i="3"/>
  <c r="CN113" i="3"/>
  <c r="CK113" i="3"/>
  <c r="CH113" i="3"/>
  <c r="CE113" i="3"/>
  <c r="CB113" i="3"/>
  <c r="BY113" i="3"/>
  <c r="BV113" i="3"/>
  <c r="BS113" i="3"/>
  <c r="BP113" i="3"/>
  <c r="BJ113" i="3"/>
  <c r="BG113" i="3"/>
  <c r="BD113" i="3"/>
  <c r="BA113" i="3"/>
  <c r="AX113" i="3"/>
  <c r="AU113" i="3"/>
  <c r="AR113" i="3"/>
  <c r="AO113" i="3"/>
  <c r="AL113" i="3"/>
  <c r="AI113" i="3"/>
  <c r="AF113" i="3"/>
  <c r="AC113" i="3"/>
  <c r="Z113" i="3"/>
  <c r="W113" i="3"/>
  <c r="T113" i="3"/>
  <c r="Q113" i="3"/>
  <c r="N113" i="3"/>
  <c r="K113" i="3"/>
  <c r="H113" i="3"/>
  <c r="DX112" i="3"/>
  <c r="DU112" i="3"/>
  <c r="DR112" i="3"/>
  <c r="DO112" i="3"/>
  <c r="DL112" i="3"/>
  <c r="DI112" i="3"/>
  <c r="DF112" i="3"/>
  <c r="DC112" i="3"/>
  <c r="CZ112" i="3"/>
  <c r="CW112" i="3"/>
  <c r="CT112" i="3"/>
  <c r="CQ112" i="3"/>
  <c r="CN112" i="3"/>
  <c r="CK112" i="3"/>
  <c r="CH112" i="3"/>
  <c r="CE112" i="3"/>
  <c r="CB112" i="3"/>
  <c r="BY112" i="3"/>
  <c r="BV112" i="3"/>
  <c r="BS112" i="3"/>
  <c r="BP112" i="3"/>
  <c r="BJ112" i="3"/>
  <c r="BG112" i="3"/>
  <c r="BD112" i="3"/>
  <c r="BA112" i="3"/>
  <c r="AX112" i="3"/>
  <c r="AU112" i="3"/>
  <c r="AR112" i="3"/>
  <c r="AO112" i="3"/>
  <c r="AL112" i="3"/>
  <c r="AI112" i="3"/>
  <c r="AF112" i="3"/>
  <c r="AC112" i="3"/>
  <c r="Z112" i="3"/>
  <c r="W112" i="3"/>
  <c r="T112" i="3"/>
  <c r="Q112" i="3"/>
  <c r="N112" i="3"/>
  <c r="K112" i="3"/>
  <c r="H112" i="3"/>
  <c r="DX111" i="3"/>
  <c r="DU111" i="3"/>
  <c r="DR111" i="3"/>
  <c r="DO111" i="3"/>
  <c r="DL111" i="3"/>
  <c r="DI111" i="3"/>
  <c r="DF111" i="3"/>
  <c r="DC111" i="3"/>
  <c r="CZ111" i="3"/>
  <c r="CW111" i="3"/>
  <c r="CT111" i="3"/>
  <c r="CQ111" i="3"/>
  <c r="CN111" i="3"/>
  <c r="CK111" i="3"/>
  <c r="CH111" i="3"/>
  <c r="CE111" i="3"/>
  <c r="CB111" i="3"/>
  <c r="BY111" i="3"/>
  <c r="BV111" i="3"/>
  <c r="BS111" i="3"/>
  <c r="BP111" i="3"/>
  <c r="BJ111" i="3"/>
  <c r="BG111" i="3"/>
  <c r="BD111" i="3"/>
  <c r="BA111" i="3"/>
  <c r="AX111" i="3"/>
  <c r="AU111" i="3"/>
  <c r="AR111" i="3"/>
  <c r="AO111" i="3"/>
  <c r="AL111" i="3"/>
  <c r="AI111" i="3"/>
  <c r="AF111" i="3"/>
  <c r="AC111" i="3"/>
  <c r="Z111" i="3"/>
  <c r="W111" i="3"/>
  <c r="T111" i="3"/>
  <c r="Q111" i="3"/>
  <c r="N111" i="3"/>
  <c r="K111" i="3"/>
  <c r="H111" i="3"/>
  <c r="DX110" i="3"/>
  <c r="DU110" i="3"/>
  <c r="DR110" i="3"/>
  <c r="DO110" i="3"/>
  <c r="DL110" i="3"/>
  <c r="DI110" i="3"/>
  <c r="DF110" i="3"/>
  <c r="DC110" i="3"/>
  <c r="CZ110" i="3"/>
  <c r="CW110" i="3"/>
  <c r="CT110" i="3"/>
  <c r="CQ110" i="3"/>
  <c r="CN110" i="3"/>
  <c r="CK110" i="3"/>
  <c r="CH110" i="3"/>
  <c r="CE110" i="3"/>
  <c r="CB110" i="3"/>
  <c r="BY110" i="3"/>
  <c r="BV110" i="3"/>
  <c r="BS110" i="3"/>
  <c r="BP110" i="3"/>
  <c r="BJ110" i="3"/>
  <c r="BG110" i="3"/>
  <c r="BD110" i="3"/>
  <c r="BA110" i="3"/>
  <c r="AX110" i="3"/>
  <c r="AU110" i="3"/>
  <c r="AR110" i="3"/>
  <c r="AO110" i="3"/>
  <c r="AL110" i="3"/>
  <c r="AI110" i="3"/>
  <c r="AF110" i="3"/>
  <c r="AC110" i="3"/>
  <c r="Z110" i="3"/>
  <c r="W110" i="3"/>
  <c r="T110" i="3"/>
  <c r="Q110" i="3"/>
  <c r="N110" i="3"/>
  <c r="K110" i="3"/>
  <c r="H110" i="3"/>
  <c r="D122" i="3"/>
  <c r="C122" i="3"/>
  <c r="DZ121" i="3"/>
  <c r="DY121" i="3"/>
  <c r="E121" i="3"/>
  <c r="DZ120" i="3"/>
  <c r="DY120" i="3"/>
  <c r="E120" i="3"/>
  <c r="DZ119" i="3"/>
  <c r="DY119" i="3"/>
  <c r="E119" i="3"/>
  <c r="DZ118" i="3"/>
  <c r="DY118" i="3"/>
  <c r="E118" i="3"/>
  <c r="DZ117" i="3"/>
  <c r="DY117" i="3"/>
  <c r="E117" i="3"/>
  <c r="DZ116" i="3"/>
  <c r="DY116" i="3"/>
  <c r="E116" i="3"/>
  <c r="DZ115" i="3"/>
  <c r="DY115" i="3"/>
  <c r="E115" i="3"/>
  <c r="DZ114" i="3"/>
  <c r="DY114" i="3"/>
  <c r="E114" i="3"/>
  <c r="DZ113" i="3"/>
  <c r="DY113" i="3"/>
  <c r="E113" i="3"/>
  <c r="DZ112" i="3"/>
  <c r="DY112" i="3"/>
  <c r="E112" i="3"/>
  <c r="DZ111" i="3"/>
  <c r="DY111" i="3"/>
  <c r="E111" i="3"/>
  <c r="DZ110" i="3"/>
  <c r="DY110" i="3"/>
  <c r="E110" i="3"/>
  <c r="CS122" i="2"/>
  <c r="CR122" i="2"/>
  <c r="CP122" i="2"/>
  <c r="CO122" i="2"/>
  <c r="CM122" i="2"/>
  <c r="CL122" i="2"/>
  <c r="CJ122" i="2"/>
  <c r="CI122" i="2"/>
  <c r="CG122" i="2"/>
  <c r="CF122" i="2"/>
  <c r="CD122" i="2"/>
  <c r="CC122" i="2"/>
  <c r="CA122" i="2"/>
  <c r="BZ122" i="2"/>
  <c r="BX122" i="2"/>
  <c r="BW122" i="2"/>
  <c r="BU122" i="2"/>
  <c r="BT122" i="2"/>
  <c r="BR122" i="2"/>
  <c r="BQ122" i="2"/>
  <c r="BO122" i="2"/>
  <c r="BN122" i="2"/>
  <c r="BL122" i="2"/>
  <c r="BK122" i="2"/>
  <c r="BI122" i="2"/>
  <c r="BH122" i="2"/>
  <c r="BF122" i="2"/>
  <c r="BE122" i="2"/>
  <c r="BC122" i="2"/>
  <c r="BB122" i="2"/>
  <c r="AZ122" i="2"/>
  <c r="AY122" i="2"/>
  <c r="AW122" i="2"/>
  <c r="AV122" i="2"/>
  <c r="AT122" i="2"/>
  <c r="AS122" i="2"/>
  <c r="AN122" i="2"/>
  <c r="AM122" i="2"/>
  <c r="AK122" i="2"/>
  <c r="AJ122" i="2"/>
  <c r="AH122" i="2"/>
  <c r="AG122" i="2"/>
  <c r="AE122" i="2"/>
  <c r="AD122" i="2"/>
  <c r="Y122" i="2"/>
  <c r="X122" i="2"/>
  <c r="V122" i="2"/>
  <c r="U122" i="2"/>
  <c r="S122" i="2"/>
  <c r="R122" i="2"/>
  <c r="P122" i="2"/>
  <c r="O122" i="2"/>
  <c r="M122" i="2"/>
  <c r="L122" i="2"/>
  <c r="J122" i="2"/>
  <c r="I122" i="2"/>
  <c r="G122" i="2"/>
  <c r="F122" i="2"/>
  <c r="CT121" i="2"/>
  <c r="CQ121" i="2"/>
  <c r="CN121" i="2"/>
  <c r="CK121" i="2"/>
  <c r="CH121" i="2"/>
  <c r="CE121" i="2"/>
  <c r="CB121" i="2"/>
  <c r="BY121" i="2"/>
  <c r="BV121" i="2"/>
  <c r="BS121" i="2"/>
  <c r="BP121" i="2"/>
  <c r="BM121" i="2"/>
  <c r="BJ121" i="2"/>
  <c r="BG121" i="2"/>
  <c r="BD121" i="2"/>
  <c r="BA121" i="2"/>
  <c r="AX121" i="2"/>
  <c r="AU121" i="2"/>
  <c r="AO121" i="2"/>
  <c r="AL121" i="2"/>
  <c r="AI121" i="2"/>
  <c r="AF121" i="2"/>
  <c r="Z121" i="2"/>
  <c r="W121" i="2"/>
  <c r="T121" i="2"/>
  <c r="Q121" i="2"/>
  <c r="N121" i="2"/>
  <c r="K121" i="2"/>
  <c r="H121" i="2"/>
  <c r="CT120" i="2"/>
  <c r="CQ120" i="2"/>
  <c r="CN120" i="2"/>
  <c r="CK120" i="2"/>
  <c r="CH120" i="2"/>
  <c r="CE120" i="2"/>
  <c r="CB120" i="2"/>
  <c r="BY120" i="2"/>
  <c r="BV120" i="2"/>
  <c r="BS120" i="2"/>
  <c r="BP120" i="2"/>
  <c r="BM120" i="2"/>
  <c r="BJ120" i="2"/>
  <c r="BG120" i="2"/>
  <c r="BD120" i="2"/>
  <c r="BA120" i="2"/>
  <c r="AX120" i="2"/>
  <c r="AU120" i="2"/>
  <c r="AO120" i="2"/>
  <c r="AL120" i="2"/>
  <c r="AI120" i="2"/>
  <c r="AF120" i="2"/>
  <c r="Z120" i="2"/>
  <c r="W120" i="2"/>
  <c r="T120" i="2"/>
  <c r="Q120" i="2"/>
  <c r="N120" i="2"/>
  <c r="K120" i="2"/>
  <c r="H120" i="2"/>
  <c r="CT119" i="2"/>
  <c r="CQ119" i="2"/>
  <c r="CN119" i="2"/>
  <c r="CK119" i="2"/>
  <c r="CH119" i="2"/>
  <c r="CE119" i="2"/>
  <c r="CB119" i="2"/>
  <c r="BY119" i="2"/>
  <c r="BV119" i="2"/>
  <c r="BS119" i="2"/>
  <c r="BP119" i="2"/>
  <c r="BM119" i="2"/>
  <c r="BJ119" i="2"/>
  <c r="BG119" i="2"/>
  <c r="BD119" i="2"/>
  <c r="BA119" i="2"/>
  <c r="AX119" i="2"/>
  <c r="AU119" i="2"/>
  <c r="AO119" i="2"/>
  <c r="AL119" i="2"/>
  <c r="AI119" i="2"/>
  <c r="AF119" i="2"/>
  <c r="Z119" i="2"/>
  <c r="W119" i="2"/>
  <c r="T119" i="2"/>
  <c r="Q119" i="2"/>
  <c r="N119" i="2"/>
  <c r="K119" i="2"/>
  <c r="H119" i="2"/>
  <c r="CT118" i="2"/>
  <c r="CQ118" i="2"/>
  <c r="CN118" i="2"/>
  <c r="CK118" i="2"/>
  <c r="CH118" i="2"/>
  <c r="CE118" i="2"/>
  <c r="CB118" i="2"/>
  <c r="BY118" i="2"/>
  <c r="BV118" i="2"/>
  <c r="BS118" i="2"/>
  <c r="BP118" i="2"/>
  <c r="BM118" i="2"/>
  <c r="BJ118" i="2"/>
  <c r="BG118" i="2"/>
  <c r="BD118" i="2"/>
  <c r="BA118" i="2"/>
  <c r="AX118" i="2"/>
  <c r="AU118" i="2"/>
  <c r="AO118" i="2"/>
  <c r="AL118" i="2"/>
  <c r="AI118" i="2"/>
  <c r="AF118" i="2"/>
  <c r="Z118" i="2"/>
  <c r="W118" i="2"/>
  <c r="T118" i="2"/>
  <c r="Q118" i="2"/>
  <c r="N118" i="2"/>
  <c r="K118" i="2"/>
  <c r="H118" i="2"/>
  <c r="CT117" i="2"/>
  <c r="CQ117" i="2"/>
  <c r="CN117" i="2"/>
  <c r="CK117" i="2"/>
  <c r="CH117" i="2"/>
  <c r="CE117" i="2"/>
  <c r="CB117" i="2"/>
  <c r="BY117" i="2"/>
  <c r="BV117" i="2"/>
  <c r="BS117" i="2"/>
  <c r="BP117" i="2"/>
  <c r="BM117" i="2"/>
  <c r="BJ117" i="2"/>
  <c r="BG117" i="2"/>
  <c r="BD117" i="2"/>
  <c r="BA117" i="2"/>
  <c r="AX117" i="2"/>
  <c r="AU117" i="2"/>
  <c r="AO117" i="2"/>
  <c r="AL117" i="2"/>
  <c r="AI117" i="2"/>
  <c r="AF117" i="2"/>
  <c r="Z117" i="2"/>
  <c r="W117" i="2"/>
  <c r="T117" i="2"/>
  <c r="Q117" i="2"/>
  <c r="N117" i="2"/>
  <c r="K117" i="2"/>
  <c r="H117" i="2"/>
  <c r="CT116" i="2"/>
  <c r="CQ116" i="2"/>
  <c r="CN116" i="2"/>
  <c r="CK116" i="2"/>
  <c r="CH116" i="2"/>
  <c r="CE116" i="2"/>
  <c r="CB116" i="2"/>
  <c r="BY116" i="2"/>
  <c r="BV116" i="2"/>
  <c r="BS116" i="2"/>
  <c r="BP116" i="2"/>
  <c r="BM116" i="2"/>
  <c r="BJ116" i="2"/>
  <c r="BG116" i="2"/>
  <c r="BD116" i="2"/>
  <c r="BA116" i="2"/>
  <c r="AX116" i="2"/>
  <c r="AU116" i="2"/>
  <c r="AO116" i="2"/>
  <c r="AL116" i="2"/>
  <c r="AI116" i="2"/>
  <c r="AF116" i="2"/>
  <c r="Z116" i="2"/>
  <c r="W116" i="2"/>
  <c r="T116" i="2"/>
  <c r="Q116" i="2"/>
  <c r="N116" i="2"/>
  <c r="K116" i="2"/>
  <c r="H116" i="2"/>
  <c r="CT115" i="2"/>
  <c r="CQ115" i="2"/>
  <c r="CN115" i="2"/>
  <c r="CK115" i="2"/>
  <c r="CH115" i="2"/>
  <c r="CE115" i="2"/>
  <c r="CB115" i="2"/>
  <c r="BY115" i="2"/>
  <c r="BV115" i="2"/>
  <c r="BS115" i="2"/>
  <c r="BP115" i="2"/>
  <c r="BM115" i="2"/>
  <c r="BJ115" i="2"/>
  <c r="BG115" i="2"/>
  <c r="BD115" i="2"/>
  <c r="BA115" i="2"/>
  <c r="AX115" i="2"/>
  <c r="AU115" i="2"/>
  <c r="AO115" i="2"/>
  <c r="AL115" i="2"/>
  <c r="AI115" i="2"/>
  <c r="AF115" i="2"/>
  <c r="Z115" i="2"/>
  <c r="W115" i="2"/>
  <c r="T115" i="2"/>
  <c r="Q115" i="2"/>
  <c r="N115" i="2"/>
  <c r="K115" i="2"/>
  <c r="H115" i="2"/>
  <c r="CT114" i="2"/>
  <c r="CQ114" i="2"/>
  <c r="CN114" i="2"/>
  <c r="CK114" i="2"/>
  <c r="CH114" i="2"/>
  <c r="CE114" i="2"/>
  <c r="CB114" i="2"/>
  <c r="BY114" i="2"/>
  <c r="BV114" i="2"/>
  <c r="BS114" i="2"/>
  <c r="BP114" i="2"/>
  <c r="BM114" i="2"/>
  <c r="BJ114" i="2"/>
  <c r="BG114" i="2"/>
  <c r="BD114" i="2"/>
  <c r="BA114" i="2"/>
  <c r="AX114" i="2"/>
  <c r="AU114" i="2"/>
  <c r="AO114" i="2"/>
  <c r="AL114" i="2"/>
  <c r="AI114" i="2"/>
  <c r="AF114" i="2"/>
  <c r="Z114" i="2"/>
  <c r="W114" i="2"/>
  <c r="T114" i="2"/>
  <c r="Q114" i="2"/>
  <c r="N114" i="2"/>
  <c r="K114" i="2"/>
  <c r="H114" i="2"/>
  <c r="CT113" i="2"/>
  <c r="CQ113" i="2"/>
  <c r="CN113" i="2"/>
  <c r="CK113" i="2"/>
  <c r="CH113" i="2"/>
  <c r="CE113" i="2"/>
  <c r="CB113" i="2"/>
  <c r="BY113" i="2"/>
  <c r="BV113" i="2"/>
  <c r="BS113" i="2"/>
  <c r="BP113" i="2"/>
  <c r="BM113" i="2"/>
  <c r="BJ113" i="2"/>
  <c r="BG113" i="2"/>
  <c r="BD113" i="2"/>
  <c r="BA113" i="2"/>
  <c r="AX113" i="2"/>
  <c r="AU113" i="2"/>
  <c r="AO113" i="2"/>
  <c r="AL113" i="2"/>
  <c r="AI113" i="2"/>
  <c r="AF113" i="2"/>
  <c r="Z113" i="2"/>
  <c r="W113" i="2"/>
  <c r="T113" i="2"/>
  <c r="Q113" i="2"/>
  <c r="N113" i="2"/>
  <c r="K113" i="2"/>
  <c r="H113" i="2"/>
  <c r="CT112" i="2"/>
  <c r="CQ112" i="2"/>
  <c r="CN112" i="2"/>
  <c r="CK112" i="2"/>
  <c r="CH112" i="2"/>
  <c r="CE112" i="2"/>
  <c r="CB112" i="2"/>
  <c r="BY112" i="2"/>
  <c r="BV112" i="2"/>
  <c r="BS112" i="2"/>
  <c r="BP112" i="2"/>
  <c r="BM112" i="2"/>
  <c r="BJ112" i="2"/>
  <c r="BG112" i="2"/>
  <c r="BD112" i="2"/>
  <c r="BA112" i="2"/>
  <c r="AX112" i="2"/>
  <c r="AU112" i="2"/>
  <c r="AO112" i="2"/>
  <c r="AL112" i="2"/>
  <c r="AI112" i="2"/>
  <c r="AF112" i="2"/>
  <c r="Z112" i="2"/>
  <c r="W112" i="2"/>
  <c r="T112" i="2"/>
  <c r="Q112" i="2"/>
  <c r="N112" i="2"/>
  <c r="K112" i="2"/>
  <c r="H112" i="2"/>
  <c r="CT111" i="2"/>
  <c r="CQ111" i="2"/>
  <c r="CN111" i="2"/>
  <c r="CK111" i="2"/>
  <c r="CH111" i="2"/>
  <c r="CE111" i="2"/>
  <c r="CB111" i="2"/>
  <c r="BY111" i="2"/>
  <c r="BV111" i="2"/>
  <c r="BS111" i="2"/>
  <c r="BP111" i="2"/>
  <c r="BM111" i="2"/>
  <c r="BJ111" i="2"/>
  <c r="BG111" i="2"/>
  <c r="BD111" i="2"/>
  <c r="BA111" i="2"/>
  <c r="AX111" i="2"/>
  <c r="AU111" i="2"/>
  <c r="AO111" i="2"/>
  <c r="AL111" i="2"/>
  <c r="AI111" i="2"/>
  <c r="AF111" i="2"/>
  <c r="Z111" i="2"/>
  <c r="W111" i="2"/>
  <c r="T111" i="2"/>
  <c r="Q111" i="2"/>
  <c r="N111" i="2"/>
  <c r="K111" i="2"/>
  <c r="H111" i="2"/>
  <c r="CT110" i="2"/>
  <c r="CQ110" i="2"/>
  <c r="CN110" i="2"/>
  <c r="CK110" i="2"/>
  <c r="CH110" i="2"/>
  <c r="CE110" i="2"/>
  <c r="CB110" i="2"/>
  <c r="BY110" i="2"/>
  <c r="BV110" i="2"/>
  <c r="BS110" i="2"/>
  <c r="BP110" i="2"/>
  <c r="BM110" i="2"/>
  <c r="BJ110" i="2"/>
  <c r="BG110" i="2"/>
  <c r="BD110" i="2"/>
  <c r="BA110" i="2"/>
  <c r="AX110" i="2"/>
  <c r="AU110" i="2"/>
  <c r="AO110" i="2"/>
  <c r="AL110" i="2"/>
  <c r="AI110" i="2"/>
  <c r="AF110" i="2"/>
  <c r="Z110" i="2"/>
  <c r="W110" i="2"/>
  <c r="T110" i="2"/>
  <c r="Q110" i="2"/>
  <c r="N110" i="2"/>
  <c r="K110" i="2"/>
  <c r="H110" i="2"/>
  <c r="D122" i="2"/>
  <c r="CV122" i="2" s="1"/>
  <c r="C122" i="2"/>
  <c r="CV121" i="2"/>
  <c r="CU121" i="2"/>
  <c r="E121" i="2"/>
  <c r="CV120" i="2"/>
  <c r="CU120" i="2"/>
  <c r="E120" i="2"/>
  <c r="CV119" i="2"/>
  <c r="CU119" i="2"/>
  <c r="E119" i="2"/>
  <c r="CV118" i="2"/>
  <c r="CU118" i="2"/>
  <c r="E118" i="2"/>
  <c r="CV117" i="2"/>
  <c r="CU117" i="2"/>
  <c r="E117" i="2"/>
  <c r="CV116" i="2"/>
  <c r="CU116" i="2"/>
  <c r="E116" i="2"/>
  <c r="CV115" i="2"/>
  <c r="CU115" i="2"/>
  <c r="E115" i="2"/>
  <c r="CV114" i="2"/>
  <c r="CU114" i="2"/>
  <c r="E114" i="2"/>
  <c r="CV113" i="2"/>
  <c r="CU113" i="2"/>
  <c r="E113" i="2"/>
  <c r="CV112" i="2"/>
  <c r="CU112" i="2"/>
  <c r="E112" i="2"/>
  <c r="CV111" i="2"/>
  <c r="CU111" i="2"/>
  <c r="E111" i="2"/>
  <c r="CV110" i="2"/>
  <c r="CU110" i="2"/>
  <c r="E110" i="2"/>
  <c r="CU100" i="2"/>
  <c r="BC109" i="2"/>
  <c r="BB109" i="2"/>
  <c r="BD108" i="2"/>
  <c r="BD107" i="2"/>
  <c r="BD106" i="2"/>
  <c r="BD105" i="2"/>
  <c r="BD104" i="2"/>
  <c r="BD103" i="2"/>
  <c r="BD102" i="2"/>
  <c r="BD101" i="2"/>
  <c r="BD100" i="2"/>
  <c r="BD99" i="2"/>
  <c r="BD98" i="2"/>
  <c r="BD97" i="2"/>
  <c r="DZ108" i="3"/>
  <c r="DY108" i="3"/>
  <c r="DZ107" i="3"/>
  <c r="DY107" i="3"/>
  <c r="DZ106" i="3"/>
  <c r="DY106" i="3"/>
  <c r="DZ105" i="3"/>
  <c r="DY105" i="3"/>
  <c r="DZ104" i="3"/>
  <c r="DY104" i="3"/>
  <c r="DZ103" i="3"/>
  <c r="DY103" i="3"/>
  <c r="DZ102" i="3"/>
  <c r="DY102" i="3"/>
  <c r="DZ101" i="3"/>
  <c r="DY101" i="3"/>
  <c r="DZ100" i="3"/>
  <c r="DY100" i="3"/>
  <c r="DZ99" i="3"/>
  <c r="DY99" i="3"/>
  <c r="DZ98" i="3"/>
  <c r="DY98" i="3"/>
  <c r="DZ97" i="3"/>
  <c r="DY97" i="3"/>
  <c r="DW109" i="3"/>
  <c r="DV109" i="3"/>
  <c r="DT109" i="3"/>
  <c r="DS109" i="3"/>
  <c r="DQ109" i="3"/>
  <c r="DP109" i="3"/>
  <c r="DN109" i="3"/>
  <c r="DM109" i="3"/>
  <c r="DK109" i="3"/>
  <c r="DJ109" i="3"/>
  <c r="DH109" i="3"/>
  <c r="DG109" i="3"/>
  <c r="DE109" i="3"/>
  <c r="DD109" i="3"/>
  <c r="DB109" i="3"/>
  <c r="DA109" i="3"/>
  <c r="CY109" i="3"/>
  <c r="CX109" i="3"/>
  <c r="CV109" i="3"/>
  <c r="CU109" i="3"/>
  <c r="CS109" i="3"/>
  <c r="CR109" i="3"/>
  <c r="CP109" i="3"/>
  <c r="CO109" i="3"/>
  <c r="CM109" i="3"/>
  <c r="CL109" i="3"/>
  <c r="CJ109" i="3"/>
  <c r="CI109" i="3"/>
  <c r="CG109" i="3"/>
  <c r="CF109" i="3"/>
  <c r="CD109" i="3"/>
  <c r="CC109" i="3"/>
  <c r="CA109" i="3"/>
  <c r="BZ109" i="3"/>
  <c r="BX109" i="3"/>
  <c r="BW109" i="3"/>
  <c r="BU109" i="3"/>
  <c r="BT109" i="3"/>
  <c r="BR109" i="3"/>
  <c r="BQ109" i="3"/>
  <c r="BO109" i="3"/>
  <c r="BN109" i="3"/>
  <c r="BI109" i="3"/>
  <c r="BH109" i="3"/>
  <c r="BF109" i="3"/>
  <c r="BE109" i="3"/>
  <c r="BC109" i="3"/>
  <c r="BB109" i="3"/>
  <c r="AZ109" i="3"/>
  <c r="AY109" i="3"/>
  <c r="AW109" i="3"/>
  <c r="AV109" i="3"/>
  <c r="AT109" i="3"/>
  <c r="AS109" i="3"/>
  <c r="AQ109" i="3"/>
  <c r="AP109" i="3"/>
  <c r="AN109" i="3"/>
  <c r="AM109" i="3"/>
  <c r="AK109" i="3"/>
  <c r="AJ109" i="3"/>
  <c r="AH109" i="3"/>
  <c r="AG109" i="3"/>
  <c r="AE109" i="3"/>
  <c r="AD109" i="3"/>
  <c r="AB109" i="3"/>
  <c r="AA109" i="3"/>
  <c r="Y109" i="3"/>
  <c r="X109" i="3"/>
  <c r="V109" i="3"/>
  <c r="U109" i="3"/>
  <c r="S109" i="3"/>
  <c r="R109" i="3"/>
  <c r="P109" i="3"/>
  <c r="O109" i="3"/>
  <c r="M109" i="3"/>
  <c r="L109" i="3"/>
  <c r="J109" i="3"/>
  <c r="I109" i="3"/>
  <c r="G109" i="3"/>
  <c r="F109" i="3"/>
  <c r="DX108" i="3"/>
  <c r="DU108" i="3"/>
  <c r="DR108" i="3"/>
  <c r="DO108" i="3"/>
  <c r="DL108" i="3"/>
  <c r="DI108" i="3"/>
  <c r="DF108" i="3"/>
  <c r="DC108" i="3"/>
  <c r="CZ108" i="3"/>
  <c r="CW108" i="3"/>
  <c r="CT108" i="3"/>
  <c r="CQ108" i="3"/>
  <c r="CN108" i="3"/>
  <c r="CK108" i="3"/>
  <c r="CH108" i="3"/>
  <c r="CE108" i="3"/>
  <c r="CB108" i="3"/>
  <c r="BY108" i="3"/>
  <c r="BV108" i="3"/>
  <c r="BS108" i="3"/>
  <c r="BP108" i="3"/>
  <c r="BJ108" i="3"/>
  <c r="BG108" i="3"/>
  <c r="BD108" i="3"/>
  <c r="BA108" i="3"/>
  <c r="AX108" i="3"/>
  <c r="AU108" i="3"/>
  <c r="AR108" i="3"/>
  <c r="AO108" i="3"/>
  <c r="AL108" i="3"/>
  <c r="AI108" i="3"/>
  <c r="AF108" i="3"/>
  <c r="AC108" i="3"/>
  <c r="Z108" i="3"/>
  <c r="W108" i="3"/>
  <c r="T108" i="3"/>
  <c r="Q108" i="3"/>
  <c r="N108" i="3"/>
  <c r="K108" i="3"/>
  <c r="H108" i="3"/>
  <c r="DX107" i="3"/>
  <c r="DU107" i="3"/>
  <c r="DR107" i="3"/>
  <c r="DO107" i="3"/>
  <c r="DL107" i="3"/>
  <c r="DI107" i="3"/>
  <c r="DF107" i="3"/>
  <c r="DC107" i="3"/>
  <c r="CZ107" i="3"/>
  <c r="CW107" i="3"/>
  <c r="CT107" i="3"/>
  <c r="CQ107" i="3"/>
  <c r="CN107" i="3"/>
  <c r="CK107" i="3"/>
  <c r="CH107" i="3"/>
  <c r="CE107" i="3"/>
  <c r="CB107" i="3"/>
  <c r="BY107" i="3"/>
  <c r="BV107" i="3"/>
  <c r="BS107" i="3"/>
  <c r="BP107" i="3"/>
  <c r="BJ107" i="3"/>
  <c r="BG107" i="3"/>
  <c r="BD107" i="3"/>
  <c r="BA107" i="3"/>
  <c r="AX107" i="3"/>
  <c r="AU107" i="3"/>
  <c r="AR107" i="3"/>
  <c r="AO107" i="3"/>
  <c r="AL107" i="3"/>
  <c r="AI107" i="3"/>
  <c r="AF107" i="3"/>
  <c r="AC107" i="3"/>
  <c r="Z107" i="3"/>
  <c r="W107" i="3"/>
  <c r="T107" i="3"/>
  <c r="Q107" i="3"/>
  <c r="N107" i="3"/>
  <c r="K107" i="3"/>
  <c r="H107" i="3"/>
  <c r="DX106" i="3"/>
  <c r="DU106" i="3"/>
  <c r="DR106" i="3"/>
  <c r="DO106" i="3"/>
  <c r="DL106" i="3"/>
  <c r="DI106" i="3"/>
  <c r="DF106" i="3"/>
  <c r="DC106" i="3"/>
  <c r="CZ106" i="3"/>
  <c r="CW106" i="3"/>
  <c r="CT106" i="3"/>
  <c r="CQ106" i="3"/>
  <c r="CN106" i="3"/>
  <c r="CK106" i="3"/>
  <c r="CH106" i="3"/>
  <c r="CE106" i="3"/>
  <c r="CB106" i="3"/>
  <c r="BY106" i="3"/>
  <c r="BV106" i="3"/>
  <c r="BS106" i="3"/>
  <c r="BP106" i="3"/>
  <c r="BJ106" i="3"/>
  <c r="BG106" i="3"/>
  <c r="BD106" i="3"/>
  <c r="BA106" i="3"/>
  <c r="AX106" i="3"/>
  <c r="AU106" i="3"/>
  <c r="AR106" i="3"/>
  <c r="AO106" i="3"/>
  <c r="AL106" i="3"/>
  <c r="AI106" i="3"/>
  <c r="AF106" i="3"/>
  <c r="AC106" i="3"/>
  <c r="Z106" i="3"/>
  <c r="W106" i="3"/>
  <c r="T106" i="3"/>
  <c r="Q106" i="3"/>
  <c r="N106" i="3"/>
  <c r="K106" i="3"/>
  <c r="H106" i="3"/>
  <c r="DX105" i="3"/>
  <c r="DU105" i="3"/>
  <c r="DR105" i="3"/>
  <c r="DO105" i="3"/>
  <c r="DL105" i="3"/>
  <c r="DI105" i="3"/>
  <c r="DF105" i="3"/>
  <c r="DC105" i="3"/>
  <c r="CZ105" i="3"/>
  <c r="CW105" i="3"/>
  <c r="CT105" i="3"/>
  <c r="CQ105" i="3"/>
  <c r="CN105" i="3"/>
  <c r="CK105" i="3"/>
  <c r="CH105" i="3"/>
  <c r="CE105" i="3"/>
  <c r="CB105" i="3"/>
  <c r="BY105" i="3"/>
  <c r="BV105" i="3"/>
  <c r="BS105" i="3"/>
  <c r="BP105" i="3"/>
  <c r="BJ105" i="3"/>
  <c r="BG105" i="3"/>
  <c r="BD105" i="3"/>
  <c r="BA105" i="3"/>
  <c r="AX105" i="3"/>
  <c r="AU105" i="3"/>
  <c r="AR105" i="3"/>
  <c r="AO105" i="3"/>
  <c r="AL105" i="3"/>
  <c r="AI105" i="3"/>
  <c r="AF105" i="3"/>
  <c r="AC105" i="3"/>
  <c r="Z105" i="3"/>
  <c r="W105" i="3"/>
  <c r="T105" i="3"/>
  <c r="Q105" i="3"/>
  <c r="N105" i="3"/>
  <c r="K105" i="3"/>
  <c r="H105" i="3"/>
  <c r="DX104" i="3"/>
  <c r="DU104" i="3"/>
  <c r="DR104" i="3"/>
  <c r="DO104" i="3"/>
  <c r="DL104" i="3"/>
  <c r="DI104" i="3"/>
  <c r="DF104" i="3"/>
  <c r="DC104" i="3"/>
  <c r="CZ104" i="3"/>
  <c r="CW104" i="3"/>
  <c r="CT104" i="3"/>
  <c r="CQ104" i="3"/>
  <c r="CN104" i="3"/>
  <c r="CK104" i="3"/>
  <c r="CH104" i="3"/>
  <c r="CE104" i="3"/>
  <c r="CB104" i="3"/>
  <c r="BY104" i="3"/>
  <c r="BV104" i="3"/>
  <c r="BS104" i="3"/>
  <c r="BP104" i="3"/>
  <c r="BJ104" i="3"/>
  <c r="BG104" i="3"/>
  <c r="BD104" i="3"/>
  <c r="BA104" i="3"/>
  <c r="AX104" i="3"/>
  <c r="AU104" i="3"/>
  <c r="AR104" i="3"/>
  <c r="AO104" i="3"/>
  <c r="AL104" i="3"/>
  <c r="AI104" i="3"/>
  <c r="AF104" i="3"/>
  <c r="AC104" i="3"/>
  <c r="Z104" i="3"/>
  <c r="W104" i="3"/>
  <c r="T104" i="3"/>
  <c r="Q104" i="3"/>
  <c r="N104" i="3"/>
  <c r="K104" i="3"/>
  <c r="H104" i="3"/>
  <c r="DX103" i="3"/>
  <c r="DU103" i="3"/>
  <c r="DR103" i="3"/>
  <c r="DO103" i="3"/>
  <c r="DL103" i="3"/>
  <c r="DI103" i="3"/>
  <c r="DF103" i="3"/>
  <c r="DC103" i="3"/>
  <c r="CZ103" i="3"/>
  <c r="CW103" i="3"/>
  <c r="CT103" i="3"/>
  <c r="CQ103" i="3"/>
  <c r="CN103" i="3"/>
  <c r="CK103" i="3"/>
  <c r="CH103" i="3"/>
  <c r="CE103" i="3"/>
  <c r="CB103" i="3"/>
  <c r="BY103" i="3"/>
  <c r="BV103" i="3"/>
  <c r="BS103" i="3"/>
  <c r="BP103" i="3"/>
  <c r="BJ103" i="3"/>
  <c r="BG103" i="3"/>
  <c r="BD103" i="3"/>
  <c r="BA103" i="3"/>
  <c r="AX103" i="3"/>
  <c r="AU103" i="3"/>
  <c r="AR103" i="3"/>
  <c r="AO103" i="3"/>
  <c r="AL103" i="3"/>
  <c r="AI103" i="3"/>
  <c r="AF103" i="3"/>
  <c r="AC103" i="3"/>
  <c r="Z103" i="3"/>
  <c r="W103" i="3"/>
  <c r="T103" i="3"/>
  <c r="Q103" i="3"/>
  <c r="N103" i="3"/>
  <c r="K103" i="3"/>
  <c r="H103" i="3"/>
  <c r="DX102" i="3"/>
  <c r="DU102" i="3"/>
  <c r="DR102" i="3"/>
  <c r="DO102" i="3"/>
  <c r="DL102" i="3"/>
  <c r="DI102" i="3"/>
  <c r="DF102" i="3"/>
  <c r="DC102" i="3"/>
  <c r="CZ102" i="3"/>
  <c r="CW102" i="3"/>
  <c r="CT102" i="3"/>
  <c r="CQ102" i="3"/>
  <c r="CN102" i="3"/>
  <c r="CK102" i="3"/>
  <c r="CH102" i="3"/>
  <c r="CE102" i="3"/>
  <c r="CB102" i="3"/>
  <c r="BY102" i="3"/>
  <c r="BV102" i="3"/>
  <c r="BS102" i="3"/>
  <c r="BP102" i="3"/>
  <c r="BJ102" i="3"/>
  <c r="BG102" i="3"/>
  <c r="BD102" i="3"/>
  <c r="BA102" i="3"/>
  <c r="AX102" i="3"/>
  <c r="AU102" i="3"/>
  <c r="AR102" i="3"/>
  <c r="AO102" i="3"/>
  <c r="AL102" i="3"/>
  <c r="AI102" i="3"/>
  <c r="AF102" i="3"/>
  <c r="AC102" i="3"/>
  <c r="Z102" i="3"/>
  <c r="W102" i="3"/>
  <c r="T102" i="3"/>
  <c r="Q102" i="3"/>
  <c r="N102" i="3"/>
  <c r="K102" i="3"/>
  <c r="H102" i="3"/>
  <c r="DX101" i="3"/>
  <c r="DU101" i="3"/>
  <c r="DR101" i="3"/>
  <c r="DO101" i="3"/>
  <c r="DL101" i="3"/>
  <c r="DI101" i="3"/>
  <c r="DF101" i="3"/>
  <c r="DC101" i="3"/>
  <c r="CZ101" i="3"/>
  <c r="CW101" i="3"/>
  <c r="CT101" i="3"/>
  <c r="CQ101" i="3"/>
  <c r="CN101" i="3"/>
  <c r="CK101" i="3"/>
  <c r="CH101" i="3"/>
  <c r="CE101" i="3"/>
  <c r="CB101" i="3"/>
  <c r="BY101" i="3"/>
  <c r="BV101" i="3"/>
  <c r="BS101" i="3"/>
  <c r="BP101" i="3"/>
  <c r="BJ101" i="3"/>
  <c r="BG101" i="3"/>
  <c r="BD101" i="3"/>
  <c r="BA101" i="3"/>
  <c r="AX101" i="3"/>
  <c r="AU101" i="3"/>
  <c r="AR101" i="3"/>
  <c r="AO101" i="3"/>
  <c r="AL101" i="3"/>
  <c r="AI101" i="3"/>
  <c r="AF101" i="3"/>
  <c r="AC101" i="3"/>
  <c r="Z101" i="3"/>
  <c r="W101" i="3"/>
  <c r="T101" i="3"/>
  <c r="Q101" i="3"/>
  <c r="N101" i="3"/>
  <c r="K101" i="3"/>
  <c r="H101" i="3"/>
  <c r="DX100" i="3"/>
  <c r="DU100" i="3"/>
  <c r="DR100" i="3"/>
  <c r="DO100" i="3"/>
  <c r="DL100" i="3"/>
  <c r="DI100" i="3"/>
  <c r="DF100" i="3"/>
  <c r="DC100" i="3"/>
  <c r="CZ100" i="3"/>
  <c r="CW100" i="3"/>
  <c r="CT100" i="3"/>
  <c r="CQ100" i="3"/>
  <c r="CN100" i="3"/>
  <c r="CK100" i="3"/>
  <c r="CH100" i="3"/>
  <c r="CE100" i="3"/>
  <c r="CB100" i="3"/>
  <c r="BY100" i="3"/>
  <c r="BV100" i="3"/>
  <c r="BS100" i="3"/>
  <c r="BP100" i="3"/>
  <c r="BJ100" i="3"/>
  <c r="BG100" i="3"/>
  <c r="BD100" i="3"/>
  <c r="BA100" i="3"/>
  <c r="AX100" i="3"/>
  <c r="AU100" i="3"/>
  <c r="AR100" i="3"/>
  <c r="AO100" i="3"/>
  <c r="AL100" i="3"/>
  <c r="AI100" i="3"/>
  <c r="AF100" i="3"/>
  <c r="AC100" i="3"/>
  <c r="Z100" i="3"/>
  <c r="W100" i="3"/>
  <c r="T100" i="3"/>
  <c r="Q100" i="3"/>
  <c r="N100" i="3"/>
  <c r="K100" i="3"/>
  <c r="H100" i="3"/>
  <c r="DX99" i="3"/>
  <c r="DU99" i="3"/>
  <c r="DR99" i="3"/>
  <c r="DO99" i="3"/>
  <c r="DL99" i="3"/>
  <c r="DI99" i="3"/>
  <c r="DF99" i="3"/>
  <c r="DC99" i="3"/>
  <c r="CZ99" i="3"/>
  <c r="CW99" i="3"/>
  <c r="CT99" i="3"/>
  <c r="CQ99" i="3"/>
  <c r="CN99" i="3"/>
  <c r="CK99" i="3"/>
  <c r="CH99" i="3"/>
  <c r="CE99" i="3"/>
  <c r="CB99" i="3"/>
  <c r="BY99" i="3"/>
  <c r="BV99" i="3"/>
  <c r="BS99" i="3"/>
  <c r="BP99" i="3"/>
  <c r="BJ99" i="3"/>
  <c r="BG99" i="3"/>
  <c r="BD99" i="3"/>
  <c r="BA99" i="3"/>
  <c r="AX99" i="3"/>
  <c r="AU99" i="3"/>
  <c r="AR99" i="3"/>
  <c r="AO99" i="3"/>
  <c r="AL99" i="3"/>
  <c r="AI99" i="3"/>
  <c r="AF99" i="3"/>
  <c r="AC99" i="3"/>
  <c r="Z99" i="3"/>
  <c r="W99" i="3"/>
  <c r="T99" i="3"/>
  <c r="Q99" i="3"/>
  <c r="N99" i="3"/>
  <c r="K99" i="3"/>
  <c r="H99" i="3"/>
  <c r="DX98" i="3"/>
  <c r="DU98" i="3"/>
  <c r="DR98" i="3"/>
  <c r="DO98" i="3"/>
  <c r="DL98" i="3"/>
  <c r="DI98" i="3"/>
  <c r="DF98" i="3"/>
  <c r="DC98" i="3"/>
  <c r="CZ98" i="3"/>
  <c r="CW98" i="3"/>
  <c r="CT98" i="3"/>
  <c r="CQ98" i="3"/>
  <c r="CN98" i="3"/>
  <c r="CK98" i="3"/>
  <c r="CH98" i="3"/>
  <c r="CE98" i="3"/>
  <c r="CB98" i="3"/>
  <c r="BY98" i="3"/>
  <c r="BV98" i="3"/>
  <c r="BS98" i="3"/>
  <c r="BP98" i="3"/>
  <c r="BJ98" i="3"/>
  <c r="BG98" i="3"/>
  <c r="BD98" i="3"/>
  <c r="BA98" i="3"/>
  <c r="AX98" i="3"/>
  <c r="AU98" i="3"/>
  <c r="AR98" i="3"/>
  <c r="AO98" i="3"/>
  <c r="AL98" i="3"/>
  <c r="AI98" i="3"/>
  <c r="AF98" i="3"/>
  <c r="AC98" i="3"/>
  <c r="Z98" i="3"/>
  <c r="W98" i="3"/>
  <c r="T98" i="3"/>
  <c r="Q98" i="3"/>
  <c r="N98" i="3"/>
  <c r="K98" i="3"/>
  <c r="H98" i="3"/>
  <c r="DX97" i="3"/>
  <c r="DU97" i="3"/>
  <c r="DR97" i="3"/>
  <c r="DO97" i="3"/>
  <c r="DL97" i="3"/>
  <c r="DI97" i="3"/>
  <c r="DF97" i="3"/>
  <c r="DC97" i="3"/>
  <c r="CZ97" i="3"/>
  <c r="CW97" i="3"/>
  <c r="CT97" i="3"/>
  <c r="CQ97" i="3"/>
  <c r="CN97" i="3"/>
  <c r="CK97" i="3"/>
  <c r="CH97" i="3"/>
  <c r="CE97" i="3"/>
  <c r="CB97" i="3"/>
  <c r="BY97" i="3"/>
  <c r="BV97" i="3"/>
  <c r="BS97" i="3"/>
  <c r="BP97" i="3"/>
  <c r="BJ97" i="3"/>
  <c r="BG97" i="3"/>
  <c r="BD97" i="3"/>
  <c r="BA97" i="3"/>
  <c r="AX97" i="3"/>
  <c r="AU97" i="3"/>
  <c r="AR97" i="3"/>
  <c r="AO97" i="3"/>
  <c r="AL97" i="3"/>
  <c r="AI97" i="3"/>
  <c r="AF97" i="3"/>
  <c r="AC97" i="3"/>
  <c r="Z97" i="3"/>
  <c r="W97" i="3"/>
  <c r="T97" i="3"/>
  <c r="Q97" i="3"/>
  <c r="N97" i="3"/>
  <c r="K97" i="3"/>
  <c r="H97" i="3"/>
  <c r="D109" i="3"/>
  <c r="C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CV108" i="2"/>
  <c r="CU108" i="2"/>
  <c r="CV107" i="2"/>
  <c r="CU107" i="2"/>
  <c r="CV106" i="2"/>
  <c r="CU106" i="2"/>
  <c r="CV105" i="2"/>
  <c r="CU105" i="2"/>
  <c r="CV104" i="2"/>
  <c r="CU104" i="2"/>
  <c r="CV103" i="2"/>
  <c r="CU103" i="2"/>
  <c r="CV102" i="2"/>
  <c r="CU102" i="2"/>
  <c r="CV101" i="2"/>
  <c r="CU101" i="2"/>
  <c r="CV100" i="2"/>
  <c r="CV99" i="2"/>
  <c r="CU99" i="2"/>
  <c r="CV98" i="2"/>
  <c r="CU98" i="2"/>
  <c r="CV97" i="2"/>
  <c r="CU97" i="2"/>
  <c r="CS109" i="2"/>
  <c r="CR109" i="2"/>
  <c r="CP109" i="2"/>
  <c r="CO109" i="2"/>
  <c r="CM109" i="2"/>
  <c r="CL109" i="2"/>
  <c r="CJ109" i="2"/>
  <c r="CI109" i="2"/>
  <c r="CG109" i="2"/>
  <c r="CF109" i="2"/>
  <c r="CD109" i="2"/>
  <c r="CC109" i="2"/>
  <c r="CA109" i="2"/>
  <c r="BZ109" i="2"/>
  <c r="BX109" i="2"/>
  <c r="BW109" i="2"/>
  <c r="BU109" i="2"/>
  <c r="BT109" i="2"/>
  <c r="BR109" i="2"/>
  <c r="BQ109" i="2"/>
  <c r="BO109" i="2"/>
  <c r="BN109" i="2"/>
  <c r="BL109" i="2"/>
  <c r="BK109" i="2"/>
  <c r="BI109" i="2"/>
  <c r="BH109" i="2"/>
  <c r="BF109" i="2"/>
  <c r="BE109" i="2"/>
  <c r="AZ109" i="2"/>
  <c r="AY109" i="2"/>
  <c r="AW109" i="2"/>
  <c r="AV109" i="2"/>
  <c r="AT109" i="2"/>
  <c r="AS109" i="2"/>
  <c r="AN109" i="2"/>
  <c r="AM109" i="2"/>
  <c r="AK109" i="2"/>
  <c r="AJ109" i="2"/>
  <c r="AH109" i="2"/>
  <c r="AG109" i="2"/>
  <c r="AE109" i="2"/>
  <c r="AD109" i="2"/>
  <c r="Y109" i="2"/>
  <c r="X109" i="2"/>
  <c r="V109" i="2"/>
  <c r="U109" i="2"/>
  <c r="S109" i="2"/>
  <c r="R109" i="2"/>
  <c r="P109" i="2"/>
  <c r="O109" i="2"/>
  <c r="M109" i="2"/>
  <c r="L109" i="2"/>
  <c r="J109" i="2"/>
  <c r="I109" i="2"/>
  <c r="G109" i="2"/>
  <c r="F109" i="2"/>
  <c r="CT108" i="2"/>
  <c r="CQ108" i="2"/>
  <c r="CN108" i="2"/>
  <c r="CK108" i="2"/>
  <c r="CH108" i="2"/>
  <c r="CE108" i="2"/>
  <c r="CB108" i="2"/>
  <c r="BY108" i="2"/>
  <c r="BV108" i="2"/>
  <c r="BS108" i="2"/>
  <c r="BP108" i="2"/>
  <c r="BM108" i="2"/>
  <c r="BJ108" i="2"/>
  <c r="BG108" i="2"/>
  <c r="BA108" i="2"/>
  <c r="AX108" i="2"/>
  <c r="AU108" i="2"/>
  <c r="AO108" i="2"/>
  <c r="AL108" i="2"/>
  <c r="AI108" i="2"/>
  <c r="AF108" i="2"/>
  <c r="Z108" i="2"/>
  <c r="W108" i="2"/>
  <c r="T108" i="2"/>
  <c r="Q108" i="2"/>
  <c r="N108" i="2"/>
  <c r="K108" i="2"/>
  <c r="H108" i="2"/>
  <c r="CT107" i="2"/>
  <c r="CQ107" i="2"/>
  <c r="CN107" i="2"/>
  <c r="CK107" i="2"/>
  <c r="CH107" i="2"/>
  <c r="CE107" i="2"/>
  <c r="CB107" i="2"/>
  <c r="BY107" i="2"/>
  <c r="BV107" i="2"/>
  <c r="BS107" i="2"/>
  <c r="BP107" i="2"/>
  <c r="BM107" i="2"/>
  <c r="BJ107" i="2"/>
  <c r="BG107" i="2"/>
  <c r="BA107" i="2"/>
  <c r="AX107" i="2"/>
  <c r="AU107" i="2"/>
  <c r="AO107" i="2"/>
  <c r="AL107" i="2"/>
  <c r="AI107" i="2"/>
  <c r="AF107" i="2"/>
  <c r="Z107" i="2"/>
  <c r="W107" i="2"/>
  <c r="T107" i="2"/>
  <c r="Q107" i="2"/>
  <c r="N107" i="2"/>
  <c r="K107" i="2"/>
  <c r="H107" i="2"/>
  <c r="CT106" i="2"/>
  <c r="CQ106" i="2"/>
  <c r="CN106" i="2"/>
  <c r="CK106" i="2"/>
  <c r="CH106" i="2"/>
  <c r="CE106" i="2"/>
  <c r="CB106" i="2"/>
  <c r="BY106" i="2"/>
  <c r="BV106" i="2"/>
  <c r="BS106" i="2"/>
  <c r="BP106" i="2"/>
  <c r="BM106" i="2"/>
  <c r="BJ106" i="2"/>
  <c r="BG106" i="2"/>
  <c r="BA106" i="2"/>
  <c r="AX106" i="2"/>
  <c r="AU106" i="2"/>
  <c r="AO106" i="2"/>
  <c r="AL106" i="2"/>
  <c r="AI106" i="2"/>
  <c r="AF106" i="2"/>
  <c r="Z106" i="2"/>
  <c r="W106" i="2"/>
  <c r="T106" i="2"/>
  <c r="Q106" i="2"/>
  <c r="N106" i="2"/>
  <c r="K106" i="2"/>
  <c r="H106" i="2"/>
  <c r="CT105" i="2"/>
  <c r="CQ105" i="2"/>
  <c r="CN105" i="2"/>
  <c r="CK105" i="2"/>
  <c r="CH105" i="2"/>
  <c r="CE105" i="2"/>
  <c r="CB105" i="2"/>
  <c r="BY105" i="2"/>
  <c r="BV105" i="2"/>
  <c r="BS105" i="2"/>
  <c r="BP105" i="2"/>
  <c r="BM105" i="2"/>
  <c r="BJ105" i="2"/>
  <c r="BG105" i="2"/>
  <c r="BA105" i="2"/>
  <c r="AX105" i="2"/>
  <c r="AU105" i="2"/>
  <c r="AO105" i="2"/>
  <c r="AL105" i="2"/>
  <c r="AI105" i="2"/>
  <c r="AF105" i="2"/>
  <c r="Z105" i="2"/>
  <c r="W105" i="2"/>
  <c r="T105" i="2"/>
  <c r="Q105" i="2"/>
  <c r="N105" i="2"/>
  <c r="K105" i="2"/>
  <c r="H105" i="2"/>
  <c r="CT104" i="2"/>
  <c r="CQ104" i="2"/>
  <c r="CN104" i="2"/>
  <c r="CK104" i="2"/>
  <c r="CH104" i="2"/>
  <c r="CE104" i="2"/>
  <c r="CB104" i="2"/>
  <c r="BY104" i="2"/>
  <c r="BV104" i="2"/>
  <c r="BS104" i="2"/>
  <c r="BP104" i="2"/>
  <c r="BM104" i="2"/>
  <c r="BJ104" i="2"/>
  <c r="BG104" i="2"/>
  <c r="BA104" i="2"/>
  <c r="AX104" i="2"/>
  <c r="AU104" i="2"/>
  <c r="AO104" i="2"/>
  <c r="AL104" i="2"/>
  <c r="AI104" i="2"/>
  <c r="AF104" i="2"/>
  <c r="Z104" i="2"/>
  <c r="W104" i="2"/>
  <c r="T104" i="2"/>
  <c r="Q104" i="2"/>
  <c r="N104" i="2"/>
  <c r="K104" i="2"/>
  <c r="H104" i="2"/>
  <c r="CT103" i="2"/>
  <c r="CQ103" i="2"/>
  <c r="CN103" i="2"/>
  <c r="CK103" i="2"/>
  <c r="CH103" i="2"/>
  <c r="CE103" i="2"/>
  <c r="CB103" i="2"/>
  <c r="BY103" i="2"/>
  <c r="BV103" i="2"/>
  <c r="BS103" i="2"/>
  <c r="BP103" i="2"/>
  <c r="BM103" i="2"/>
  <c r="BJ103" i="2"/>
  <c r="BG103" i="2"/>
  <c r="BA103" i="2"/>
  <c r="AX103" i="2"/>
  <c r="AU103" i="2"/>
  <c r="AO103" i="2"/>
  <c r="AL103" i="2"/>
  <c r="AI103" i="2"/>
  <c r="AF103" i="2"/>
  <c r="Z103" i="2"/>
  <c r="W103" i="2"/>
  <c r="T103" i="2"/>
  <c r="Q103" i="2"/>
  <c r="N103" i="2"/>
  <c r="K103" i="2"/>
  <c r="H103" i="2"/>
  <c r="CT102" i="2"/>
  <c r="CQ102" i="2"/>
  <c r="CN102" i="2"/>
  <c r="CK102" i="2"/>
  <c r="CH102" i="2"/>
  <c r="CE102" i="2"/>
  <c r="CB102" i="2"/>
  <c r="BY102" i="2"/>
  <c r="BV102" i="2"/>
  <c r="BS102" i="2"/>
  <c r="BP102" i="2"/>
  <c r="BM102" i="2"/>
  <c r="BJ102" i="2"/>
  <c r="BG102" i="2"/>
  <c r="BA102" i="2"/>
  <c r="AX102" i="2"/>
  <c r="AU102" i="2"/>
  <c r="AO102" i="2"/>
  <c r="AL102" i="2"/>
  <c r="AI102" i="2"/>
  <c r="AF102" i="2"/>
  <c r="Z102" i="2"/>
  <c r="W102" i="2"/>
  <c r="T102" i="2"/>
  <c r="Q102" i="2"/>
  <c r="N102" i="2"/>
  <c r="K102" i="2"/>
  <c r="H102" i="2"/>
  <c r="CT101" i="2"/>
  <c r="CQ101" i="2"/>
  <c r="CN101" i="2"/>
  <c r="CK101" i="2"/>
  <c r="CH101" i="2"/>
  <c r="CE101" i="2"/>
  <c r="CB101" i="2"/>
  <c r="BY101" i="2"/>
  <c r="BV101" i="2"/>
  <c r="BS101" i="2"/>
  <c r="BP101" i="2"/>
  <c r="BM101" i="2"/>
  <c r="BJ101" i="2"/>
  <c r="BG101" i="2"/>
  <c r="BA101" i="2"/>
  <c r="AX101" i="2"/>
  <c r="AU101" i="2"/>
  <c r="AO101" i="2"/>
  <c r="AL101" i="2"/>
  <c r="AI101" i="2"/>
  <c r="AF101" i="2"/>
  <c r="Z101" i="2"/>
  <c r="W101" i="2"/>
  <c r="T101" i="2"/>
  <c r="Q101" i="2"/>
  <c r="N101" i="2"/>
  <c r="K101" i="2"/>
  <c r="H101" i="2"/>
  <c r="CT100" i="2"/>
  <c r="CQ100" i="2"/>
  <c r="CN100" i="2"/>
  <c r="CK100" i="2"/>
  <c r="CH100" i="2"/>
  <c r="CE100" i="2"/>
  <c r="CB100" i="2"/>
  <c r="BY100" i="2"/>
  <c r="BV100" i="2"/>
  <c r="BS100" i="2"/>
  <c r="BP100" i="2"/>
  <c r="BM100" i="2"/>
  <c r="BJ100" i="2"/>
  <c r="BG100" i="2"/>
  <c r="BA100" i="2"/>
  <c r="AX100" i="2"/>
  <c r="AU100" i="2"/>
  <c r="AO100" i="2"/>
  <c r="AL100" i="2"/>
  <c r="AI100" i="2"/>
  <c r="AF100" i="2"/>
  <c r="Z100" i="2"/>
  <c r="W100" i="2"/>
  <c r="T100" i="2"/>
  <c r="Q100" i="2"/>
  <c r="N100" i="2"/>
  <c r="K100" i="2"/>
  <c r="H100" i="2"/>
  <c r="CT99" i="2"/>
  <c r="CQ99" i="2"/>
  <c r="CN99" i="2"/>
  <c r="CK99" i="2"/>
  <c r="CH99" i="2"/>
  <c r="CE99" i="2"/>
  <c r="CB99" i="2"/>
  <c r="BY99" i="2"/>
  <c r="BV99" i="2"/>
  <c r="BS99" i="2"/>
  <c r="BP99" i="2"/>
  <c r="BM99" i="2"/>
  <c r="BJ99" i="2"/>
  <c r="BG99" i="2"/>
  <c r="BA99" i="2"/>
  <c r="AX99" i="2"/>
  <c r="AU99" i="2"/>
  <c r="AO99" i="2"/>
  <c r="AL99" i="2"/>
  <c r="AI99" i="2"/>
  <c r="AF99" i="2"/>
  <c r="Z99" i="2"/>
  <c r="W99" i="2"/>
  <c r="T99" i="2"/>
  <c r="Q99" i="2"/>
  <c r="N99" i="2"/>
  <c r="K99" i="2"/>
  <c r="H99" i="2"/>
  <c r="CT98" i="2"/>
  <c r="CQ98" i="2"/>
  <c r="CN98" i="2"/>
  <c r="CK98" i="2"/>
  <c r="CH98" i="2"/>
  <c r="CE98" i="2"/>
  <c r="CB98" i="2"/>
  <c r="BY98" i="2"/>
  <c r="BV98" i="2"/>
  <c r="BS98" i="2"/>
  <c r="BP98" i="2"/>
  <c r="BM98" i="2"/>
  <c r="BJ98" i="2"/>
  <c r="BG98" i="2"/>
  <c r="BA98" i="2"/>
  <c r="AX98" i="2"/>
  <c r="AU98" i="2"/>
  <c r="AO98" i="2"/>
  <c r="AL98" i="2"/>
  <c r="AI98" i="2"/>
  <c r="AF98" i="2"/>
  <c r="Z98" i="2"/>
  <c r="W98" i="2"/>
  <c r="T98" i="2"/>
  <c r="Q98" i="2"/>
  <c r="N98" i="2"/>
  <c r="K98" i="2"/>
  <c r="H98" i="2"/>
  <c r="CT97" i="2"/>
  <c r="CQ97" i="2"/>
  <c r="CN97" i="2"/>
  <c r="CK97" i="2"/>
  <c r="CH97" i="2"/>
  <c r="CE97" i="2"/>
  <c r="CB97" i="2"/>
  <c r="BY97" i="2"/>
  <c r="BV97" i="2"/>
  <c r="BS97" i="2"/>
  <c r="BP97" i="2"/>
  <c r="BM97" i="2"/>
  <c r="BJ97" i="2"/>
  <c r="BG97" i="2"/>
  <c r="BA97" i="2"/>
  <c r="AX97" i="2"/>
  <c r="AU97" i="2"/>
  <c r="AO97" i="2"/>
  <c r="AL97" i="2"/>
  <c r="AI97" i="2"/>
  <c r="AF97" i="2"/>
  <c r="Z97" i="2"/>
  <c r="W97" i="2"/>
  <c r="T97" i="2"/>
  <c r="Q97" i="2"/>
  <c r="N97" i="2"/>
  <c r="K97" i="2"/>
  <c r="H97" i="2"/>
  <c r="D109" i="2"/>
  <c r="C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DU92" i="3"/>
  <c r="G96" i="2"/>
  <c r="F96" i="2"/>
  <c r="H95" i="2"/>
  <c r="H94" i="2"/>
  <c r="H93" i="2"/>
  <c r="H92" i="2"/>
  <c r="H91" i="2"/>
  <c r="H90" i="2"/>
  <c r="H89" i="2"/>
  <c r="H88" i="2"/>
  <c r="H87" i="2"/>
  <c r="H86" i="2"/>
  <c r="H85" i="2"/>
  <c r="H84" i="2"/>
  <c r="G83" i="2"/>
  <c r="F83" i="2"/>
  <c r="H82" i="2"/>
  <c r="H81" i="2"/>
  <c r="H80" i="2"/>
  <c r="H79" i="2"/>
  <c r="H78" i="2"/>
  <c r="H77" i="2"/>
  <c r="H76" i="2"/>
  <c r="H75" i="2"/>
  <c r="H74" i="2"/>
  <c r="H73" i="2"/>
  <c r="H72" i="2"/>
  <c r="H71" i="2"/>
  <c r="G70" i="2"/>
  <c r="F70" i="2"/>
  <c r="H69" i="2"/>
  <c r="H68" i="2"/>
  <c r="H67" i="2"/>
  <c r="H66" i="2"/>
  <c r="H65" i="2"/>
  <c r="H64" i="2"/>
  <c r="H63" i="2"/>
  <c r="H62" i="2"/>
  <c r="H61" i="2"/>
  <c r="H60" i="2"/>
  <c r="H59" i="2"/>
  <c r="H58" i="2"/>
  <c r="G57" i="2"/>
  <c r="F57" i="2"/>
  <c r="H56" i="2"/>
  <c r="H55" i="2"/>
  <c r="H54" i="2"/>
  <c r="H53" i="2"/>
  <c r="H52" i="2"/>
  <c r="H51" i="2"/>
  <c r="H50" i="2"/>
  <c r="H49" i="2"/>
  <c r="H48" i="2"/>
  <c r="H47" i="2"/>
  <c r="H46" i="2"/>
  <c r="H45" i="2"/>
  <c r="G44" i="2"/>
  <c r="F44" i="2"/>
  <c r="H43" i="2"/>
  <c r="H42" i="2"/>
  <c r="H41" i="2"/>
  <c r="H40" i="2"/>
  <c r="H39" i="2"/>
  <c r="H38" i="2"/>
  <c r="H37" i="2"/>
  <c r="H36" i="2"/>
  <c r="H35" i="2"/>
  <c r="H34" i="2"/>
  <c r="H33" i="2"/>
  <c r="H32" i="2"/>
  <c r="G31" i="2"/>
  <c r="F31" i="2"/>
  <c r="H30" i="2"/>
  <c r="H29" i="2"/>
  <c r="H28" i="2"/>
  <c r="H27" i="2"/>
  <c r="H26" i="2"/>
  <c r="H25" i="2"/>
  <c r="H24" i="2"/>
  <c r="H23" i="2"/>
  <c r="H22" i="2"/>
  <c r="H21" i="2"/>
  <c r="H20" i="2"/>
  <c r="H19" i="2"/>
  <c r="G18" i="2"/>
  <c r="F18" i="2"/>
  <c r="H17" i="2"/>
  <c r="H16" i="2"/>
  <c r="H15" i="2"/>
  <c r="H14" i="2"/>
  <c r="H13" i="2"/>
  <c r="H12" i="2"/>
  <c r="H11" i="2"/>
  <c r="H10" i="2"/>
  <c r="H9" i="2"/>
  <c r="H8" i="2"/>
  <c r="H7" i="2"/>
  <c r="H6" i="2"/>
  <c r="BF83" i="2"/>
  <c r="BE83" i="2"/>
  <c r="BG82" i="2"/>
  <c r="BG81" i="2"/>
  <c r="BG80" i="2"/>
  <c r="BG79" i="2"/>
  <c r="BG78" i="2"/>
  <c r="BG77" i="2"/>
  <c r="BG76" i="2"/>
  <c r="BG75" i="2"/>
  <c r="BG74" i="2"/>
  <c r="BG73" i="2"/>
  <c r="BG72" i="2"/>
  <c r="BG71" i="2"/>
  <c r="BF70" i="2"/>
  <c r="BE70" i="2"/>
  <c r="BG69" i="2"/>
  <c r="BG68" i="2"/>
  <c r="BG67" i="2"/>
  <c r="BG66" i="2"/>
  <c r="BG65" i="2"/>
  <c r="BG64" i="2"/>
  <c r="BG63" i="2"/>
  <c r="BG62" i="2"/>
  <c r="BG61" i="2"/>
  <c r="BG60" i="2"/>
  <c r="BG59" i="2"/>
  <c r="BG58" i="2"/>
  <c r="BF57" i="2"/>
  <c r="BE57" i="2"/>
  <c r="BG56" i="2"/>
  <c r="BG55" i="2"/>
  <c r="BG54" i="2"/>
  <c r="BG53" i="2"/>
  <c r="BG52" i="2"/>
  <c r="BG51" i="2"/>
  <c r="BG50" i="2"/>
  <c r="BG49" i="2"/>
  <c r="BG48" i="2"/>
  <c r="BG47" i="2"/>
  <c r="BG46" i="2"/>
  <c r="BG45" i="2"/>
  <c r="BF44" i="2"/>
  <c r="BE44" i="2"/>
  <c r="BG43" i="2"/>
  <c r="BG42" i="2"/>
  <c r="BG41" i="2"/>
  <c r="BG40" i="2"/>
  <c r="BG39" i="2"/>
  <c r="BG38" i="2"/>
  <c r="BG37" i="2"/>
  <c r="BG36" i="2"/>
  <c r="BG35" i="2"/>
  <c r="BG34" i="2"/>
  <c r="BG33" i="2"/>
  <c r="BG32" i="2"/>
  <c r="BF31" i="2"/>
  <c r="BE31" i="2"/>
  <c r="BG30" i="2"/>
  <c r="BG29" i="2"/>
  <c r="BG28" i="2"/>
  <c r="BG27" i="2"/>
  <c r="BG26" i="2"/>
  <c r="BG25" i="2"/>
  <c r="BG24" i="2"/>
  <c r="BG23" i="2"/>
  <c r="BG22" i="2"/>
  <c r="BG21" i="2"/>
  <c r="BG20" i="2"/>
  <c r="BG19" i="2"/>
  <c r="BF18" i="2"/>
  <c r="BE18" i="2"/>
  <c r="BG17" i="2"/>
  <c r="BG16" i="2"/>
  <c r="BG15" i="2"/>
  <c r="BG14" i="2"/>
  <c r="BG13" i="2"/>
  <c r="BG12" i="2"/>
  <c r="BG11" i="2"/>
  <c r="BG10" i="2"/>
  <c r="BG9" i="2"/>
  <c r="BG8" i="2"/>
  <c r="BG7" i="2"/>
  <c r="BG6" i="2"/>
  <c r="BF96" i="2"/>
  <c r="BE96" i="2"/>
  <c r="BG95" i="2"/>
  <c r="BG94" i="2"/>
  <c r="BG93" i="2"/>
  <c r="BG92" i="2"/>
  <c r="BG91" i="2"/>
  <c r="BG90" i="2"/>
  <c r="BG89" i="2"/>
  <c r="BG88" i="2"/>
  <c r="BG87" i="2"/>
  <c r="BG86" i="2"/>
  <c r="BG85" i="2"/>
  <c r="BG84" i="2"/>
  <c r="J83" i="2"/>
  <c r="I83" i="2"/>
  <c r="K82" i="2"/>
  <c r="K81" i="2"/>
  <c r="K80" i="2"/>
  <c r="K79" i="2"/>
  <c r="K78" i="2"/>
  <c r="K77" i="2"/>
  <c r="K76" i="2"/>
  <c r="K75" i="2"/>
  <c r="K74" i="2"/>
  <c r="K73" i="2"/>
  <c r="K72" i="2"/>
  <c r="K71" i="2"/>
  <c r="J70" i="2"/>
  <c r="I70" i="2"/>
  <c r="K69" i="2"/>
  <c r="K68" i="2"/>
  <c r="K67" i="2"/>
  <c r="K66" i="2"/>
  <c r="K65" i="2"/>
  <c r="K64" i="2"/>
  <c r="K63" i="2"/>
  <c r="K62" i="2"/>
  <c r="K61" i="2"/>
  <c r="K60" i="2"/>
  <c r="K59" i="2"/>
  <c r="K58" i="2"/>
  <c r="J57" i="2"/>
  <c r="I57" i="2"/>
  <c r="K56" i="2"/>
  <c r="K55" i="2"/>
  <c r="K54" i="2"/>
  <c r="K53" i="2"/>
  <c r="K52" i="2"/>
  <c r="K51" i="2"/>
  <c r="K50" i="2"/>
  <c r="K49" i="2"/>
  <c r="K48" i="2"/>
  <c r="K47" i="2"/>
  <c r="K46" i="2"/>
  <c r="K45" i="2"/>
  <c r="J44" i="2"/>
  <c r="I44" i="2"/>
  <c r="K43" i="2"/>
  <c r="K42" i="2"/>
  <c r="K41" i="2"/>
  <c r="K40" i="2"/>
  <c r="K39" i="2"/>
  <c r="K38" i="2"/>
  <c r="K37" i="2"/>
  <c r="K36" i="2"/>
  <c r="K35" i="2"/>
  <c r="K34" i="2"/>
  <c r="K33" i="2"/>
  <c r="K32" i="2"/>
  <c r="J31" i="2"/>
  <c r="I31" i="2"/>
  <c r="K30" i="2"/>
  <c r="K29" i="2"/>
  <c r="K28" i="2"/>
  <c r="K27" i="2"/>
  <c r="K26" i="2"/>
  <c r="K25" i="2"/>
  <c r="K24" i="2"/>
  <c r="K23" i="2"/>
  <c r="K22" i="2"/>
  <c r="K21" i="2"/>
  <c r="K20" i="2"/>
  <c r="K19" i="2"/>
  <c r="J18" i="2"/>
  <c r="I18" i="2"/>
  <c r="K17" i="2"/>
  <c r="K16" i="2"/>
  <c r="K15" i="2"/>
  <c r="K14" i="2"/>
  <c r="K13" i="2"/>
  <c r="K12" i="2"/>
  <c r="K11" i="2"/>
  <c r="K10" i="2"/>
  <c r="K9" i="2"/>
  <c r="K8" i="2"/>
  <c r="K7" i="2"/>
  <c r="K6" i="2"/>
  <c r="M96" i="2"/>
  <c r="L96" i="2"/>
  <c r="N95" i="2"/>
  <c r="N94" i="2"/>
  <c r="N93" i="2"/>
  <c r="N92" i="2"/>
  <c r="N91" i="2"/>
  <c r="N90" i="2"/>
  <c r="N89" i="2"/>
  <c r="N88" i="2"/>
  <c r="N87" i="2"/>
  <c r="N86" i="2"/>
  <c r="N85" i="2"/>
  <c r="N84" i="2"/>
  <c r="M83" i="2"/>
  <c r="L83" i="2"/>
  <c r="N82" i="2"/>
  <c r="N81" i="2"/>
  <c r="N80" i="2"/>
  <c r="N79" i="2"/>
  <c r="N78" i="2"/>
  <c r="N77" i="2"/>
  <c r="N76" i="2"/>
  <c r="N75" i="2"/>
  <c r="N74" i="2"/>
  <c r="N73" i="2"/>
  <c r="N72" i="2"/>
  <c r="N71" i="2"/>
  <c r="M70" i="2"/>
  <c r="L70" i="2"/>
  <c r="N69" i="2"/>
  <c r="N68" i="2"/>
  <c r="N67" i="2"/>
  <c r="N66" i="2"/>
  <c r="N65" i="2"/>
  <c r="N64" i="2"/>
  <c r="N63" i="2"/>
  <c r="N62" i="2"/>
  <c r="N61" i="2"/>
  <c r="N60" i="2"/>
  <c r="N59" i="2"/>
  <c r="N58" i="2"/>
  <c r="M57" i="2"/>
  <c r="L57" i="2"/>
  <c r="N56" i="2"/>
  <c r="N55" i="2"/>
  <c r="N54" i="2"/>
  <c r="N53" i="2"/>
  <c r="N52" i="2"/>
  <c r="N51" i="2"/>
  <c r="N50" i="2"/>
  <c r="N49" i="2"/>
  <c r="M44" i="2"/>
  <c r="L44" i="2"/>
  <c r="N39" i="2"/>
  <c r="M31" i="2"/>
  <c r="L31" i="2"/>
  <c r="N28" i="2"/>
  <c r="N23" i="2"/>
  <c r="M18" i="2"/>
  <c r="L18" i="2"/>
  <c r="DZ95" i="3"/>
  <c r="DY95" i="3"/>
  <c r="DZ94" i="3"/>
  <c r="DY94" i="3"/>
  <c r="DZ93" i="3"/>
  <c r="DY93" i="3"/>
  <c r="DZ92" i="3"/>
  <c r="DY92" i="3"/>
  <c r="DZ91" i="3"/>
  <c r="DY91" i="3"/>
  <c r="DZ90" i="3"/>
  <c r="DY90" i="3"/>
  <c r="DZ89" i="3"/>
  <c r="DY89" i="3"/>
  <c r="DZ88" i="3"/>
  <c r="DY88" i="3"/>
  <c r="DZ87" i="3"/>
  <c r="DY87" i="3"/>
  <c r="DZ86" i="3"/>
  <c r="DY86" i="3"/>
  <c r="DZ85" i="3"/>
  <c r="DY85" i="3"/>
  <c r="DZ84" i="3"/>
  <c r="DY84" i="3"/>
  <c r="DW96" i="3"/>
  <c r="DV96" i="3"/>
  <c r="DT96" i="3"/>
  <c r="DS96" i="3"/>
  <c r="DQ96" i="3"/>
  <c r="DP96" i="3"/>
  <c r="DN96" i="3"/>
  <c r="DM96" i="3"/>
  <c r="DK96" i="3"/>
  <c r="DJ96" i="3"/>
  <c r="DH96" i="3"/>
  <c r="DG96" i="3"/>
  <c r="DE96" i="3"/>
  <c r="DD96" i="3"/>
  <c r="DB96" i="3"/>
  <c r="DA96" i="3"/>
  <c r="CY96" i="3"/>
  <c r="CX96" i="3"/>
  <c r="CV96" i="3"/>
  <c r="CU96" i="3"/>
  <c r="CS96" i="3"/>
  <c r="CR96" i="3"/>
  <c r="CP96" i="3"/>
  <c r="CO96" i="3"/>
  <c r="CM96" i="3"/>
  <c r="CL96" i="3"/>
  <c r="CJ96" i="3"/>
  <c r="CI96" i="3"/>
  <c r="CG96" i="3"/>
  <c r="CF96" i="3"/>
  <c r="CD96" i="3"/>
  <c r="CC96" i="3"/>
  <c r="CA96" i="3"/>
  <c r="BZ96" i="3"/>
  <c r="BX96" i="3"/>
  <c r="BW96" i="3"/>
  <c r="BU96" i="3"/>
  <c r="BT96" i="3"/>
  <c r="BR96" i="3"/>
  <c r="BQ96" i="3"/>
  <c r="BO96" i="3"/>
  <c r="BN96" i="3"/>
  <c r="BI96" i="3"/>
  <c r="BH96" i="3"/>
  <c r="BF96" i="3"/>
  <c r="BE96" i="3"/>
  <c r="BC96" i="3"/>
  <c r="BB96" i="3"/>
  <c r="AZ96" i="3"/>
  <c r="AY96" i="3"/>
  <c r="AW96" i="3"/>
  <c r="AV96" i="3"/>
  <c r="AT96" i="3"/>
  <c r="AS96" i="3"/>
  <c r="AQ96" i="3"/>
  <c r="AP96" i="3"/>
  <c r="AN96" i="3"/>
  <c r="AM96" i="3"/>
  <c r="AK96" i="3"/>
  <c r="AJ96" i="3"/>
  <c r="AH96" i="3"/>
  <c r="AG96" i="3"/>
  <c r="AE96" i="3"/>
  <c r="AD96" i="3"/>
  <c r="AB96" i="3"/>
  <c r="AA96" i="3"/>
  <c r="Y96" i="3"/>
  <c r="X96" i="3"/>
  <c r="V96" i="3"/>
  <c r="U96" i="3"/>
  <c r="S96" i="3"/>
  <c r="R96" i="3"/>
  <c r="P96" i="3"/>
  <c r="O96" i="3"/>
  <c r="M96" i="3"/>
  <c r="L96" i="3"/>
  <c r="J96" i="3"/>
  <c r="I96" i="3"/>
  <c r="G96" i="3"/>
  <c r="F96" i="3"/>
  <c r="DX95" i="3"/>
  <c r="DU95" i="3"/>
  <c r="DR95" i="3"/>
  <c r="DO95" i="3"/>
  <c r="DL95" i="3"/>
  <c r="DI95" i="3"/>
  <c r="DF95" i="3"/>
  <c r="DC95" i="3"/>
  <c r="CZ95" i="3"/>
  <c r="CW95" i="3"/>
  <c r="CT95" i="3"/>
  <c r="CQ95" i="3"/>
  <c r="CN95" i="3"/>
  <c r="CK95" i="3"/>
  <c r="CH95" i="3"/>
  <c r="CE95" i="3"/>
  <c r="CB95" i="3"/>
  <c r="BY95" i="3"/>
  <c r="BV95" i="3"/>
  <c r="BS95" i="3"/>
  <c r="BP95" i="3"/>
  <c r="BJ95" i="3"/>
  <c r="BG95" i="3"/>
  <c r="BD95" i="3"/>
  <c r="BA95" i="3"/>
  <c r="AX95" i="3"/>
  <c r="AU95" i="3"/>
  <c r="AR95" i="3"/>
  <c r="AO95" i="3"/>
  <c r="AL95" i="3"/>
  <c r="AI95" i="3"/>
  <c r="AF95" i="3"/>
  <c r="AC95" i="3"/>
  <c r="Z95" i="3"/>
  <c r="W95" i="3"/>
  <c r="T95" i="3"/>
  <c r="Q95" i="3"/>
  <c r="N95" i="3"/>
  <c r="K95" i="3"/>
  <c r="H95" i="3"/>
  <c r="DX94" i="3"/>
  <c r="DU94" i="3"/>
  <c r="DR94" i="3"/>
  <c r="DO94" i="3"/>
  <c r="DL94" i="3"/>
  <c r="DI94" i="3"/>
  <c r="DF94" i="3"/>
  <c r="DC94" i="3"/>
  <c r="CZ94" i="3"/>
  <c r="CW94" i="3"/>
  <c r="CT94" i="3"/>
  <c r="CQ94" i="3"/>
  <c r="CN94" i="3"/>
  <c r="CK94" i="3"/>
  <c r="CH94" i="3"/>
  <c r="CE94" i="3"/>
  <c r="CB94" i="3"/>
  <c r="BY94" i="3"/>
  <c r="BV94" i="3"/>
  <c r="BS94" i="3"/>
  <c r="BP94" i="3"/>
  <c r="BJ94" i="3"/>
  <c r="BG94" i="3"/>
  <c r="BD94" i="3"/>
  <c r="BA94" i="3"/>
  <c r="AX94" i="3"/>
  <c r="AU94" i="3"/>
  <c r="AR94" i="3"/>
  <c r="AO94" i="3"/>
  <c r="AL94" i="3"/>
  <c r="AI94" i="3"/>
  <c r="AF94" i="3"/>
  <c r="AC94" i="3"/>
  <c r="Z94" i="3"/>
  <c r="W94" i="3"/>
  <c r="T94" i="3"/>
  <c r="Q94" i="3"/>
  <c r="N94" i="3"/>
  <c r="K94" i="3"/>
  <c r="H94" i="3"/>
  <c r="DX93" i="3"/>
  <c r="DU93" i="3"/>
  <c r="DR93" i="3"/>
  <c r="DO93" i="3"/>
  <c r="DL93" i="3"/>
  <c r="DI93" i="3"/>
  <c r="DF93" i="3"/>
  <c r="DC93" i="3"/>
  <c r="CZ93" i="3"/>
  <c r="CW93" i="3"/>
  <c r="CT93" i="3"/>
  <c r="CQ93" i="3"/>
  <c r="CN93" i="3"/>
  <c r="CK93" i="3"/>
  <c r="CH93" i="3"/>
  <c r="CE93" i="3"/>
  <c r="CB93" i="3"/>
  <c r="BY93" i="3"/>
  <c r="BV93" i="3"/>
  <c r="BS93" i="3"/>
  <c r="BP93" i="3"/>
  <c r="BJ93" i="3"/>
  <c r="BG93" i="3"/>
  <c r="BD93" i="3"/>
  <c r="BA93" i="3"/>
  <c r="AX93" i="3"/>
  <c r="AU93" i="3"/>
  <c r="AR93" i="3"/>
  <c r="AO93" i="3"/>
  <c r="AL93" i="3"/>
  <c r="AI93" i="3"/>
  <c r="AF93" i="3"/>
  <c r="AC93" i="3"/>
  <c r="Z93" i="3"/>
  <c r="W93" i="3"/>
  <c r="T93" i="3"/>
  <c r="Q93" i="3"/>
  <c r="N93" i="3"/>
  <c r="K93" i="3"/>
  <c r="H93" i="3"/>
  <c r="DX92" i="3"/>
  <c r="DR92" i="3"/>
  <c r="DO92" i="3"/>
  <c r="DL92" i="3"/>
  <c r="DI92" i="3"/>
  <c r="DF92" i="3"/>
  <c r="DC92" i="3"/>
  <c r="CZ92" i="3"/>
  <c r="CW92" i="3"/>
  <c r="CT92" i="3"/>
  <c r="CQ92" i="3"/>
  <c r="CN92" i="3"/>
  <c r="CK92" i="3"/>
  <c r="CH92" i="3"/>
  <c r="CE92" i="3"/>
  <c r="CB92" i="3"/>
  <c r="BY92" i="3"/>
  <c r="BV92" i="3"/>
  <c r="BS92" i="3"/>
  <c r="BP92" i="3"/>
  <c r="BJ92" i="3"/>
  <c r="BG92" i="3"/>
  <c r="BD92" i="3"/>
  <c r="BA92" i="3"/>
  <c r="AX92" i="3"/>
  <c r="AU92" i="3"/>
  <c r="AR92" i="3"/>
  <c r="AO92" i="3"/>
  <c r="AL92" i="3"/>
  <c r="AI92" i="3"/>
  <c r="AF92" i="3"/>
  <c r="AC92" i="3"/>
  <c r="Z92" i="3"/>
  <c r="W92" i="3"/>
  <c r="T92" i="3"/>
  <c r="Q92" i="3"/>
  <c r="N92" i="3"/>
  <c r="K92" i="3"/>
  <c r="H92" i="3"/>
  <c r="DX91" i="3"/>
  <c r="DU91" i="3"/>
  <c r="DR91" i="3"/>
  <c r="DO91" i="3"/>
  <c r="DL91" i="3"/>
  <c r="DI91" i="3"/>
  <c r="DF91" i="3"/>
  <c r="DC91" i="3"/>
  <c r="CZ91" i="3"/>
  <c r="CW91" i="3"/>
  <c r="CT91" i="3"/>
  <c r="CQ91" i="3"/>
  <c r="CN91" i="3"/>
  <c r="CK91" i="3"/>
  <c r="CH91" i="3"/>
  <c r="CE91" i="3"/>
  <c r="CB91" i="3"/>
  <c r="BY91" i="3"/>
  <c r="BV91" i="3"/>
  <c r="BS91" i="3"/>
  <c r="BP91" i="3"/>
  <c r="BJ91" i="3"/>
  <c r="BG91" i="3"/>
  <c r="BD91" i="3"/>
  <c r="BA91" i="3"/>
  <c r="AX91" i="3"/>
  <c r="AU91" i="3"/>
  <c r="AR91" i="3"/>
  <c r="AO91" i="3"/>
  <c r="AL91" i="3"/>
  <c r="AI91" i="3"/>
  <c r="AF91" i="3"/>
  <c r="AC91" i="3"/>
  <c r="Z91" i="3"/>
  <c r="W91" i="3"/>
  <c r="T91" i="3"/>
  <c r="Q91" i="3"/>
  <c r="N91" i="3"/>
  <c r="K91" i="3"/>
  <c r="H91" i="3"/>
  <c r="DX90" i="3"/>
  <c r="DU90" i="3"/>
  <c r="DR90" i="3"/>
  <c r="DO90" i="3"/>
  <c r="DL90" i="3"/>
  <c r="DI90" i="3"/>
  <c r="DF90" i="3"/>
  <c r="DC90" i="3"/>
  <c r="CZ90" i="3"/>
  <c r="CW90" i="3"/>
  <c r="CT90" i="3"/>
  <c r="CQ90" i="3"/>
  <c r="CN90" i="3"/>
  <c r="CK90" i="3"/>
  <c r="CH90" i="3"/>
  <c r="CE90" i="3"/>
  <c r="CB90" i="3"/>
  <c r="BY90" i="3"/>
  <c r="BV90" i="3"/>
  <c r="BS90" i="3"/>
  <c r="BP90" i="3"/>
  <c r="BJ90" i="3"/>
  <c r="BG90" i="3"/>
  <c r="BD90" i="3"/>
  <c r="BA90" i="3"/>
  <c r="AX90" i="3"/>
  <c r="AU90" i="3"/>
  <c r="AR90" i="3"/>
  <c r="AO90" i="3"/>
  <c r="AL90" i="3"/>
  <c r="AI90" i="3"/>
  <c r="AF90" i="3"/>
  <c r="AC90" i="3"/>
  <c r="Z90" i="3"/>
  <c r="W90" i="3"/>
  <c r="T90" i="3"/>
  <c r="Q90" i="3"/>
  <c r="N90" i="3"/>
  <c r="K90" i="3"/>
  <c r="H90" i="3"/>
  <c r="DX89" i="3"/>
  <c r="DU89" i="3"/>
  <c r="DR89" i="3"/>
  <c r="DO89" i="3"/>
  <c r="DL89" i="3"/>
  <c r="DI89" i="3"/>
  <c r="DF89" i="3"/>
  <c r="DC89" i="3"/>
  <c r="CZ89" i="3"/>
  <c r="CW89" i="3"/>
  <c r="CT89" i="3"/>
  <c r="CQ89" i="3"/>
  <c r="CN89" i="3"/>
  <c r="CK89" i="3"/>
  <c r="CH89" i="3"/>
  <c r="CE89" i="3"/>
  <c r="CB89" i="3"/>
  <c r="BY89" i="3"/>
  <c r="BV89" i="3"/>
  <c r="BS89" i="3"/>
  <c r="BP89" i="3"/>
  <c r="BJ89" i="3"/>
  <c r="BG89" i="3"/>
  <c r="BD89" i="3"/>
  <c r="BA89" i="3"/>
  <c r="AX89" i="3"/>
  <c r="AU89" i="3"/>
  <c r="AR89" i="3"/>
  <c r="AO89" i="3"/>
  <c r="AL89" i="3"/>
  <c r="AI89" i="3"/>
  <c r="AF89" i="3"/>
  <c r="AC89" i="3"/>
  <c r="Z89" i="3"/>
  <c r="W89" i="3"/>
  <c r="T89" i="3"/>
  <c r="Q89" i="3"/>
  <c r="N89" i="3"/>
  <c r="K89" i="3"/>
  <c r="H89" i="3"/>
  <c r="DX88" i="3"/>
  <c r="DU88" i="3"/>
  <c r="DR88" i="3"/>
  <c r="DO88" i="3"/>
  <c r="DL88" i="3"/>
  <c r="DI88" i="3"/>
  <c r="DF88" i="3"/>
  <c r="DC88" i="3"/>
  <c r="CZ88" i="3"/>
  <c r="CW88" i="3"/>
  <c r="CT88" i="3"/>
  <c r="CQ88" i="3"/>
  <c r="CN88" i="3"/>
  <c r="CK88" i="3"/>
  <c r="CH88" i="3"/>
  <c r="CE88" i="3"/>
  <c r="CB88" i="3"/>
  <c r="BY88" i="3"/>
  <c r="BV88" i="3"/>
  <c r="BS88" i="3"/>
  <c r="BP88" i="3"/>
  <c r="BJ88" i="3"/>
  <c r="BG88" i="3"/>
  <c r="BD88" i="3"/>
  <c r="BA88" i="3"/>
  <c r="AX88" i="3"/>
  <c r="AU88" i="3"/>
  <c r="AR88" i="3"/>
  <c r="AO88" i="3"/>
  <c r="AL88" i="3"/>
  <c r="AI88" i="3"/>
  <c r="AF88" i="3"/>
  <c r="AC88" i="3"/>
  <c r="Z88" i="3"/>
  <c r="W88" i="3"/>
  <c r="T88" i="3"/>
  <c r="Q88" i="3"/>
  <c r="N88" i="3"/>
  <c r="K88" i="3"/>
  <c r="H88" i="3"/>
  <c r="DX87" i="3"/>
  <c r="DU87" i="3"/>
  <c r="DR87" i="3"/>
  <c r="DO87" i="3"/>
  <c r="DL87" i="3"/>
  <c r="DI87" i="3"/>
  <c r="DF87" i="3"/>
  <c r="DC87" i="3"/>
  <c r="CZ87" i="3"/>
  <c r="CW87" i="3"/>
  <c r="CT87" i="3"/>
  <c r="CQ87" i="3"/>
  <c r="CN87" i="3"/>
  <c r="CK87" i="3"/>
  <c r="CH87" i="3"/>
  <c r="CE87" i="3"/>
  <c r="CB87" i="3"/>
  <c r="BY87" i="3"/>
  <c r="BV87" i="3"/>
  <c r="BS87" i="3"/>
  <c r="BP87" i="3"/>
  <c r="BJ87" i="3"/>
  <c r="BG87" i="3"/>
  <c r="BD87" i="3"/>
  <c r="BA87" i="3"/>
  <c r="AX87" i="3"/>
  <c r="AU87" i="3"/>
  <c r="AR87" i="3"/>
  <c r="AO87" i="3"/>
  <c r="AL87" i="3"/>
  <c r="AI87" i="3"/>
  <c r="AF87" i="3"/>
  <c r="AC87" i="3"/>
  <c r="Z87" i="3"/>
  <c r="W87" i="3"/>
  <c r="T87" i="3"/>
  <c r="Q87" i="3"/>
  <c r="N87" i="3"/>
  <c r="K87" i="3"/>
  <c r="H87" i="3"/>
  <c r="DX86" i="3"/>
  <c r="DU86" i="3"/>
  <c r="DR86" i="3"/>
  <c r="DO86" i="3"/>
  <c r="DL86" i="3"/>
  <c r="DI86" i="3"/>
  <c r="DF86" i="3"/>
  <c r="DC86" i="3"/>
  <c r="CZ86" i="3"/>
  <c r="CW86" i="3"/>
  <c r="CT86" i="3"/>
  <c r="CQ86" i="3"/>
  <c r="CN86" i="3"/>
  <c r="CK86" i="3"/>
  <c r="CH86" i="3"/>
  <c r="CE86" i="3"/>
  <c r="CB86" i="3"/>
  <c r="BY86" i="3"/>
  <c r="BV86" i="3"/>
  <c r="BS86" i="3"/>
  <c r="BP86" i="3"/>
  <c r="BJ86" i="3"/>
  <c r="BG86" i="3"/>
  <c r="BD86" i="3"/>
  <c r="BA86" i="3"/>
  <c r="AX86" i="3"/>
  <c r="AU86" i="3"/>
  <c r="AR86" i="3"/>
  <c r="AO86" i="3"/>
  <c r="AL86" i="3"/>
  <c r="AI86" i="3"/>
  <c r="AF86" i="3"/>
  <c r="AC86" i="3"/>
  <c r="Z86" i="3"/>
  <c r="W86" i="3"/>
  <c r="T86" i="3"/>
  <c r="Q86" i="3"/>
  <c r="N86" i="3"/>
  <c r="K86" i="3"/>
  <c r="H86" i="3"/>
  <c r="DX85" i="3"/>
  <c r="DU85" i="3"/>
  <c r="DR85" i="3"/>
  <c r="DO85" i="3"/>
  <c r="DL85" i="3"/>
  <c r="DI85" i="3"/>
  <c r="DF85" i="3"/>
  <c r="DC85" i="3"/>
  <c r="CZ85" i="3"/>
  <c r="CW85" i="3"/>
  <c r="CT85" i="3"/>
  <c r="CQ85" i="3"/>
  <c r="CN85" i="3"/>
  <c r="CK85" i="3"/>
  <c r="CH85" i="3"/>
  <c r="CE85" i="3"/>
  <c r="CB85" i="3"/>
  <c r="BY85" i="3"/>
  <c r="BV85" i="3"/>
  <c r="BS85" i="3"/>
  <c r="BP85" i="3"/>
  <c r="BJ85" i="3"/>
  <c r="BG85" i="3"/>
  <c r="BD85" i="3"/>
  <c r="BA85" i="3"/>
  <c r="AX85" i="3"/>
  <c r="AU85" i="3"/>
  <c r="AR85" i="3"/>
  <c r="AO85" i="3"/>
  <c r="AL85" i="3"/>
  <c r="AI85" i="3"/>
  <c r="AF85" i="3"/>
  <c r="AC85" i="3"/>
  <c r="Z85" i="3"/>
  <c r="W85" i="3"/>
  <c r="T85" i="3"/>
  <c r="Q85" i="3"/>
  <c r="N85" i="3"/>
  <c r="K85" i="3"/>
  <c r="H85" i="3"/>
  <c r="DX84" i="3"/>
  <c r="DU84" i="3"/>
  <c r="DR84" i="3"/>
  <c r="DO84" i="3"/>
  <c r="DL84" i="3"/>
  <c r="DI84" i="3"/>
  <c r="DF84" i="3"/>
  <c r="DC84" i="3"/>
  <c r="CZ84" i="3"/>
  <c r="CW84" i="3"/>
  <c r="CT84" i="3"/>
  <c r="CQ84" i="3"/>
  <c r="CN84" i="3"/>
  <c r="CK84" i="3"/>
  <c r="CH84" i="3"/>
  <c r="CE84" i="3"/>
  <c r="CB84" i="3"/>
  <c r="BY84" i="3"/>
  <c r="BV84" i="3"/>
  <c r="BS84" i="3"/>
  <c r="BP84" i="3"/>
  <c r="BJ84" i="3"/>
  <c r="BG84" i="3"/>
  <c r="BD84" i="3"/>
  <c r="BA84" i="3"/>
  <c r="AX84" i="3"/>
  <c r="AU84" i="3"/>
  <c r="AR84" i="3"/>
  <c r="AO84" i="3"/>
  <c r="AL84" i="3"/>
  <c r="AI84" i="3"/>
  <c r="AF84" i="3"/>
  <c r="AC84" i="3"/>
  <c r="Z84" i="3"/>
  <c r="W84" i="3"/>
  <c r="T84" i="3"/>
  <c r="Q84" i="3"/>
  <c r="N84" i="3"/>
  <c r="K84" i="3"/>
  <c r="H84" i="3"/>
  <c r="D96" i="3"/>
  <c r="C96" i="3"/>
  <c r="E95" i="3"/>
  <c r="E94" i="3"/>
  <c r="E93" i="3"/>
  <c r="E92" i="3"/>
  <c r="E91" i="3"/>
  <c r="E90" i="3"/>
  <c r="E89" i="3"/>
  <c r="E88" i="3"/>
  <c r="E87" i="3"/>
  <c r="E86" i="3"/>
  <c r="E85" i="3"/>
  <c r="E84" i="3"/>
  <c r="DY122" i="3" l="1"/>
  <c r="DZ122" i="3"/>
  <c r="CU122" i="2"/>
  <c r="CV109" i="2"/>
  <c r="CU109" i="2"/>
  <c r="DY109" i="3"/>
  <c r="DZ109" i="3"/>
  <c r="DY96" i="3"/>
  <c r="DZ96" i="3"/>
  <c r="CV95" i="2"/>
  <c r="CU95" i="2"/>
  <c r="CV94" i="2"/>
  <c r="CU94" i="2"/>
  <c r="CV93" i="2"/>
  <c r="CU93" i="2"/>
  <c r="CV92" i="2"/>
  <c r="CU92" i="2"/>
  <c r="CV91" i="2"/>
  <c r="CU91" i="2"/>
  <c r="CV90" i="2"/>
  <c r="CU90" i="2"/>
  <c r="CV89" i="2"/>
  <c r="CU89" i="2"/>
  <c r="CV88" i="2"/>
  <c r="CU88" i="2"/>
  <c r="CV87" i="2"/>
  <c r="CU87" i="2"/>
  <c r="CV86" i="2"/>
  <c r="CU86" i="2"/>
  <c r="CV85" i="2"/>
  <c r="CU85" i="2"/>
  <c r="CV84" i="2"/>
  <c r="CU84" i="2"/>
  <c r="CS96" i="2"/>
  <c r="CR96" i="2"/>
  <c r="CP96" i="2"/>
  <c r="CO96" i="2"/>
  <c r="CM96" i="2"/>
  <c r="CL96" i="2"/>
  <c r="CJ96" i="2"/>
  <c r="CI96" i="2"/>
  <c r="CG96" i="2"/>
  <c r="CF96" i="2"/>
  <c r="CD96" i="2"/>
  <c r="CC96" i="2"/>
  <c r="CA96" i="2"/>
  <c r="BZ96" i="2"/>
  <c r="BX96" i="2"/>
  <c r="BW96" i="2"/>
  <c r="BU96" i="2"/>
  <c r="BT96" i="2"/>
  <c r="BR96" i="2"/>
  <c r="BQ96" i="2"/>
  <c r="BO96" i="2"/>
  <c r="BN96" i="2"/>
  <c r="BL96" i="2"/>
  <c r="BK96" i="2"/>
  <c r="BI96" i="2"/>
  <c r="BH96" i="2"/>
  <c r="AZ96" i="2"/>
  <c r="AY96" i="2"/>
  <c r="AW96" i="2"/>
  <c r="AV96" i="2"/>
  <c r="AT96" i="2"/>
  <c r="AS96" i="2"/>
  <c r="AN96" i="2"/>
  <c r="AM96" i="2"/>
  <c r="AK96" i="2"/>
  <c r="AJ96" i="2"/>
  <c r="AH96" i="2"/>
  <c r="AG96" i="2"/>
  <c r="AE96" i="2"/>
  <c r="AD96" i="2"/>
  <c r="Y96" i="2"/>
  <c r="X96" i="2"/>
  <c r="V96" i="2"/>
  <c r="U96" i="2"/>
  <c r="S96" i="2"/>
  <c r="R96" i="2"/>
  <c r="P96" i="2"/>
  <c r="O96" i="2"/>
  <c r="J96" i="2"/>
  <c r="I96" i="2"/>
  <c r="CT95" i="2"/>
  <c r="CQ95" i="2"/>
  <c r="CN95" i="2"/>
  <c r="CK95" i="2"/>
  <c r="CH95" i="2"/>
  <c r="CE95" i="2"/>
  <c r="CB95" i="2"/>
  <c r="BY95" i="2"/>
  <c r="BV95" i="2"/>
  <c r="BS95" i="2"/>
  <c r="BP95" i="2"/>
  <c r="BM95" i="2"/>
  <c r="BJ95" i="2"/>
  <c r="BA95" i="2"/>
  <c r="AX95" i="2"/>
  <c r="AU95" i="2"/>
  <c r="AO95" i="2"/>
  <c r="AL95" i="2"/>
  <c r="AI95" i="2"/>
  <c r="AF95" i="2"/>
  <c r="Z95" i="2"/>
  <c r="W95" i="2"/>
  <c r="T95" i="2"/>
  <c r="Q95" i="2"/>
  <c r="K95" i="2"/>
  <c r="CT94" i="2"/>
  <c r="CQ94" i="2"/>
  <c r="CN94" i="2"/>
  <c r="CK94" i="2"/>
  <c r="CH94" i="2"/>
  <c r="CE94" i="2"/>
  <c r="CB94" i="2"/>
  <c r="BY94" i="2"/>
  <c r="BV94" i="2"/>
  <c r="BS94" i="2"/>
  <c r="BP94" i="2"/>
  <c r="BM94" i="2"/>
  <c r="BJ94" i="2"/>
  <c r="BA94" i="2"/>
  <c r="AX94" i="2"/>
  <c r="AU94" i="2"/>
  <c r="AO94" i="2"/>
  <c r="AL94" i="2"/>
  <c r="AI94" i="2"/>
  <c r="AF94" i="2"/>
  <c r="Z94" i="2"/>
  <c r="W94" i="2"/>
  <c r="T94" i="2"/>
  <c r="Q94" i="2"/>
  <c r="K94" i="2"/>
  <c r="CT93" i="2"/>
  <c r="CQ93" i="2"/>
  <c r="CN93" i="2"/>
  <c r="CK93" i="2"/>
  <c r="CH93" i="2"/>
  <c r="CE93" i="2"/>
  <c r="CB93" i="2"/>
  <c r="BY93" i="2"/>
  <c r="BV93" i="2"/>
  <c r="BS93" i="2"/>
  <c r="BP93" i="2"/>
  <c r="BM93" i="2"/>
  <c r="BJ93" i="2"/>
  <c r="BA93" i="2"/>
  <c r="AX93" i="2"/>
  <c r="AU93" i="2"/>
  <c r="AO93" i="2"/>
  <c r="AL93" i="2"/>
  <c r="AI93" i="2"/>
  <c r="AF93" i="2"/>
  <c r="Z93" i="2"/>
  <c r="W93" i="2"/>
  <c r="T93" i="2"/>
  <c r="Q93" i="2"/>
  <c r="K93" i="2"/>
  <c r="CT92" i="2"/>
  <c r="CQ92" i="2"/>
  <c r="CN92" i="2"/>
  <c r="CK92" i="2"/>
  <c r="CH92" i="2"/>
  <c r="CE92" i="2"/>
  <c r="CB92" i="2"/>
  <c r="BY92" i="2"/>
  <c r="BV92" i="2"/>
  <c r="BS92" i="2"/>
  <c r="BP92" i="2"/>
  <c r="BM92" i="2"/>
  <c r="BJ92" i="2"/>
  <c r="BA92" i="2"/>
  <c r="AX92" i="2"/>
  <c r="AU92" i="2"/>
  <c r="AO92" i="2"/>
  <c r="AL92" i="2"/>
  <c r="AI92" i="2"/>
  <c r="AF92" i="2"/>
  <c r="Z92" i="2"/>
  <c r="W92" i="2"/>
  <c r="T92" i="2"/>
  <c r="Q92" i="2"/>
  <c r="K92" i="2"/>
  <c r="CT91" i="2"/>
  <c r="CQ91" i="2"/>
  <c r="CN91" i="2"/>
  <c r="CK91" i="2"/>
  <c r="CH91" i="2"/>
  <c r="CE91" i="2"/>
  <c r="CB91" i="2"/>
  <c r="BY91" i="2"/>
  <c r="BV91" i="2"/>
  <c r="BS91" i="2"/>
  <c r="BP91" i="2"/>
  <c r="BM91" i="2"/>
  <c r="BJ91" i="2"/>
  <c r="BA91" i="2"/>
  <c r="AX91" i="2"/>
  <c r="AU91" i="2"/>
  <c r="AO91" i="2"/>
  <c r="AL91" i="2"/>
  <c r="AI91" i="2"/>
  <c r="AF91" i="2"/>
  <c r="Z91" i="2"/>
  <c r="W91" i="2"/>
  <c r="T91" i="2"/>
  <c r="Q91" i="2"/>
  <c r="K91" i="2"/>
  <c r="CT90" i="2"/>
  <c r="CQ90" i="2"/>
  <c r="CN90" i="2"/>
  <c r="CK90" i="2"/>
  <c r="CH90" i="2"/>
  <c r="CE90" i="2"/>
  <c r="CB90" i="2"/>
  <c r="BY90" i="2"/>
  <c r="BV90" i="2"/>
  <c r="BS90" i="2"/>
  <c r="BP90" i="2"/>
  <c r="BM90" i="2"/>
  <c r="BJ90" i="2"/>
  <c r="BA90" i="2"/>
  <c r="AX90" i="2"/>
  <c r="AU90" i="2"/>
  <c r="AO90" i="2"/>
  <c r="AL90" i="2"/>
  <c r="AI90" i="2"/>
  <c r="AF90" i="2"/>
  <c r="Z90" i="2"/>
  <c r="W90" i="2"/>
  <c r="T90" i="2"/>
  <c r="Q90" i="2"/>
  <c r="K90" i="2"/>
  <c r="CT89" i="2"/>
  <c r="CQ89" i="2"/>
  <c r="CN89" i="2"/>
  <c r="CK89" i="2"/>
  <c r="CH89" i="2"/>
  <c r="CE89" i="2"/>
  <c r="CB89" i="2"/>
  <c r="BY89" i="2"/>
  <c r="BV89" i="2"/>
  <c r="BS89" i="2"/>
  <c r="BP89" i="2"/>
  <c r="BM89" i="2"/>
  <c r="BJ89" i="2"/>
  <c r="BA89" i="2"/>
  <c r="AX89" i="2"/>
  <c r="AU89" i="2"/>
  <c r="AO89" i="2"/>
  <c r="AL89" i="2"/>
  <c r="AI89" i="2"/>
  <c r="AF89" i="2"/>
  <c r="Z89" i="2"/>
  <c r="W89" i="2"/>
  <c r="T89" i="2"/>
  <c r="Q89" i="2"/>
  <c r="K89" i="2"/>
  <c r="CT88" i="2"/>
  <c r="CQ88" i="2"/>
  <c r="CN88" i="2"/>
  <c r="CK88" i="2"/>
  <c r="CH88" i="2"/>
  <c r="CE88" i="2"/>
  <c r="CB88" i="2"/>
  <c r="BY88" i="2"/>
  <c r="BV88" i="2"/>
  <c r="BS88" i="2"/>
  <c r="BP88" i="2"/>
  <c r="BM88" i="2"/>
  <c r="BJ88" i="2"/>
  <c r="BA88" i="2"/>
  <c r="AX88" i="2"/>
  <c r="AU88" i="2"/>
  <c r="AO88" i="2"/>
  <c r="AL88" i="2"/>
  <c r="AI88" i="2"/>
  <c r="AF88" i="2"/>
  <c r="Z88" i="2"/>
  <c r="W88" i="2"/>
  <c r="T88" i="2"/>
  <c r="Q88" i="2"/>
  <c r="K88" i="2"/>
  <c r="CT87" i="2"/>
  <c r="CQ87" i="2"/>
  <c r="CN87" i="2"/>
  <c r="CK87" i="2"/>
  <c r="CH87" i="2"/>
  <c r="CE87" i="2"/>
  <c r="CB87" i="2"/>
  <c r="BY87" i="2"/>
  <c r="BV87" i="2"/>
  <c r="BS87" i="2"/>
  <c r="BP87" i="2"/>
  <c r="BM87" i="2"/>
  <c r="BJ87" i="2"/>
  <c r="BA87" i="2"/>
  <c r="AX87" i="2"/>
  <c r="AU87" i="2"/>
  <c r="AO87" i="2"/>
  <c r="AL87" i="2"/>
  <c r="AI87" i="2"/>
  <c r="AF87" i="2"/>
  <c r="Z87" i="2"/>
  <c r="W87" i="2"/>
  <c r="T87" i="2"/>
  <c r="Q87" i="2"/>
  <c r="K87" i="2"/>
  <c r="CT86" i="2"/>
  <c r="CQ86" i="2"/>
  <c r="CN86" i="2"/>
  <c r="CK86" i="2"/>
  <c r="CH86" i="2"/>
  <c r="CE86" i="2"/>
  <c r="CB86" i="2"/>
  <c r="BY86" i="2"/>
  <c r="BV86" i="2"/>
  <c r="BS86" i="2"/>
  <c r="BP86" i="2"/>
  <c r="BM86" i="2"/>
  <c r="BJ86" i="2"/>
  <c r="BA86" i="2"/>
  <c r="AX86" i="2"/>
  <c r="AU86" i="2"/>
  <c r="AO86" i="2"/>
  <c r="AL86" i="2"/>
  <c r="AI86" i="2"/>
  <c r="AF86" i="2"/>
  <c r="Z86" i="2"/>
  <c r="W86" i="2"/>
  <c r="T86" i="2"/>
  <c r="Q86" i="2"/>
  <c r="K86" i="2"/>
  <c r="CT85" i="2"/>
  <c r="CQ85" i="2"/>
  <c r="CN85" i="2"/>
  <c r="CK85" i="2"/>
  <c r="CH85" i="2"/>
  <c r="CE85" i="2"/>
  <c r="CB85" i="2"/>
  <c r="BY85" i="2"/>
  <c r="BV85" i="2"/>
  <c r="BS85" i="2"/>
  <c r="BP85" i="2"/>
  <c r="BM85" i="2"/>
  <c r="BJ85" i="2"/>
  <c r="BA85" i="2"/>
  <c r="AX85" i="2"/>
  <c r="AU85" i="2"/>
  <c r="AO85" i="2"/>
  <c r="AL85" i="2"/>
  <c r="AI85" i="2"/>
  <c r="AF85" i="2"/>
  <c r="Z85" i="2"/>
  <c r="W85" i="2"/>
  <c r="T85" i="2"/>
  <c r="Q85" i="2"/>
  <c r="K85" i="2"/>
  <c r="CT84" i="2"/>
  <c r="CQ84" i="2"/>
  <c r="CN84" i="2"/>
  <c r="CK84" i="2"/>
  <c r="CH84" i="2"/>
  <c r="CE84" i="2"/>
  <c r="CB84" i="2"/>
  <c r="BY84" i="2"/>
  <c r="BV84" i="2"/>
  <c r="BS84" i="2"/>
  <c r="BP84" i="2"/>
  <c r="BM84" i="2"/>
  <c r="BJ84" i="2"/>
  <c r="BA84" i="2"/>
  <c r="AX84" i="2"/>
  <c r="AU84" i="2"/>
  <c r="AO84" i="2"/>
  <c r="AL84" i="2"/>
  <c r="AI84" i="2"/>
  <c r="AF84" i="2"/>
  <c r="Z84" i="2"/>
  <c r="W84" i="2"/>
  <c r="T84" i="2"/>
  <c r="Q84" i="2"/>
  <c r="K84" i="2"/>
  <c r="D96" i="2"/>
  <c r="C96" i="2"/>
  <c r="E95" i="2"/>
  <c r="E94" i="2"/>
  <c r="E93" i="2"/>
  <c r="E92" i="2"/>
  <c r="E91" i="2"/>
  <c r="E90" i="2"/>
  <c r="E89" i="2"/>
  <c r="E88" i="2"/>
  <c r="E87" i="2"/>
  <c r="E86" i="2"/>
  <c r="E85" i="2"/>
  <c r="E84" i="2"/>
  <c r="V70" i="3"/>
  <c r="U70" i="3"/>
  <c r="W69" i="3"/>
  <c r="W68" i="3"/>
  <c r="W67" i="3"/>
  <c r="W66" i="3"/>
  <c r="W65" i="3"/>
  <c r="W64" i="3"/>
  <c r="W63" i="3"/>
  <c r="W62" i="3"/>
  <c r="W61" i="3"/>
  <c r="W60" i="3"/>
  <c r="W59" i="3"/>
  <c r="W58" i="3"/>
  <c r="V57" i="3"/>
  <c r="U57" i="3"/>
  <c r="W56" i="3"/>
  <c r="W55" i="3"/>
  <c r="W54" i="3"/>
  <c r="W53" i="3"/>
  <c r="W52" i="3"/>
  <c r="W51" i="3"/>
  <c r="W50" i="3"/>
  <c r="W49" i="3"/>
  <c r="W48" i="3"/>
  <c r="W47" i="3"/>
  <c r="W46" i="3"/>
  <c r="W45" i="3"/>
  <c r="V44" i="3"/>
  <c r="U44" i="3"/>
  <c r="W43" i="3"/>
  <c r="W42" i="3"/>
  <c r="W41" i="3"/>
  <c r="W40" i="3"/>
  <c r="W39" i="3"/>
  <c r="W38" i="3"/>
  <c r="W37" i="3"/>
  <c r="W36" i="3"/>
  <c r="W35" i="3"/>
  <c r="W34" i="3"/>
  <c r="W33" i="3"/>
  <c r="W32" i="3"/>
  <c r="V31" i="3"/>
  <c r="U31" i="3"/>
  <c r="W30" i="3"/>
  <c r="W29" i="3"/>
  <c r="W28" i="3"/>
  <c r="W27" i="3"/>
  <c r="W26" i="3"/>
  <c r="W25" i="3"/>
  <c r="W24" i="3"/>
  <c r="W23" i="3"/>
  <c r="W22" i="3"/>
  <c r="W21" i="3"/>
  <c r="W20" i="3"/>
  <c r="W19" i="3"/>
  <c r="V18" i="3"/>
  <c r="U18" i="3"/>
  <c r="W17" i="3"/>
  <c r="W16" i="3"/>
  <c r="W15" i="3"/>
  <c r="W14" i="3"/>
  <c r="W13" i="3"/>
  <c r="W12" i="3"/>
  <c r="W11" i="3"/>
  <c r="W10" i="3"/>
  <c r="W9" i="3"/>
  <c r="W8" i="3"/>
  <c r="W7" i="3"/>
  <c r="W6" i="3"/>
  <c r="V83" i="3"/>
  <c r="U83" i="3"/>
  <c r="W82" i="3"/>
  <c r="W81" i="3"/>
  <c r="W80" i="3"/>
  <c r="W79" i="3"/>
  <c r="W78" i="3"/>
  <c r="W77" i="3"/>
  <c r="W76" i="3"/>
  <c r="W75" i="3"/>
  <c r="W74" i="3"/>
  <c r="W73" i="3"/>
  <c r="W72" i="3"/>
  <c r="W71" i="3"/>
  <c r="DZ82" i="3"/>
  <c r="DY82" i="3"/>
  <c r="DZ81" i="3"/>
  <c r="DY81" i="3"/>
  <c r="DZ80" i="3"/>
  <c r="DY80" i="3"/>
  <c r="DZ79" i="3"/>
  <c r="DY79" i="3"/>
  <c r="DZ78" i="3"/>
  <c r="DY78" i="3"/>
  <c r="DZ77" i="3"/>
  <c r="DY77" i="3"/>
  <c r="DZ76" i="3"/>
  <c r="DY76" i="3"/>
  <c r="DZ75" i="3"/>
  <c r="DY75" i="3"/>
  <c r="DZ74" i="3"/>
  <c r="DY74" i="3"/>
  <c r="DZ73" i="3"/>
  <c r="DY73" i="3"/>
  <c r="DZ72" i="3"/>
  <c r="DY72" i="3"/>
  <c r="DZ71" i="3"/>
  <c r="DY71" i="3"/>
  <c r="CV82" i="2"/>
  <c r="CU82" i="2"/>
  <c r="CV81" i="2"/>
  <c r="CU81" i="2"/>
  <c r="CV80" i="2"/>
  <c r="CU80" i="2"/>
  <c r="CV79" i="2"/>
  <c r="CU79" i="2"/>
  <c r="CV78" i="2"/>
  <c r="CU78" i="2"/>
  <c r="CV77" i="2"/>
  <c r="CU77" i="2"/>
  <c r="CV76" i="2"/>
  <c r="CU76" i="2"/>
  <c r="CV75" i="2"/>
  <c r="CU75" i="2"/>
  <c r="CV74" i="2"/>
  <c r="CU74" i="2"/>
  <c r="CV73" i="2"/>
  <c r="CU73" i="2"/>
  <c r="CV72" i="2"/>
  <c r="CU72" i="2"/>
  <c r="CV71" i="2"/>
  <c r="CU71" i="2"/>
  <c r="BO70" i="3"/>
  <c r="BN70" i="3"/>
  <c r="BP69" i="3"/>
  <c r="BP68" i="3"/>
  <c r="BP67" i="3"/>
  <c r="BP66" i="3"/>
  <c r="BP65" i="3"/>
  <c r="BP64" i="3"/>
  <c r="BP63" i="3"/>
  <c r="BP62" i="3"/>
  <c r="BP61" i="3"/>
  <c r="BP60" i="3"/>
  <c r="BP59" i="3"/>
  <c r="BP58" i="3"/>
  <c r="BO57" i="3"/>
  <c r="BN57" i="3"/>
  <c r="BP56" i="3"/>
  <c r="BP55" i="3"/>
  <c r="BP54" i="3"/>
  <c r="BP53" i="3"/>
  <c r="BP52" i="3"/>
  <c r="BP51" i="3"/>
  <c r="BP50" i="3"/>
  <c r="BP49" i="3"/>
  <c r="BP48" i="3"/>
  <c r="BP47" i="3"/>
  <c r="BP46" i="3"/>
  <c r="BP45" i="3"/>
  <c r="BO44" i="3"/>
  <c r="BN44" i="3"/>
  <c r="BP43" i="3"/>
  <c r="BP42" i="3"/>
  <c r="BP41" i="3"/>
  <c r="BP40" i="3"/>
  <c r="BP39" i="3"/>
  <c r="BP38" i="3"/>
  <c r="BP37" i="3"/>
  <c r="BP36" i="3"/>
  <c r="BP35" i="3"/>
  <c r="BP34" i="3"/>
  <c r="BP33" i="3"/>
  <c r="BP32" i="3"/>
  <c r="BO31" i="3"/>
  <c r="BN31" i="3"/>
  <c r="BP30" i="3"/>
  <c r="BP29" i="3"/>
  <c r="BP28" i="3"/>
  <c r="BP27" i="3"/>
  <c r="BP26" i="3"/>
  <c r="BP25" i="3"/>
  <c r="BP24" i="3"/>
  <c r="BP23" i="3"/>
  <c r="BP22" i="3"/>
  <c r="BP21" i="3"/>
  <c r="BP20" i="3"/>
  <c r="BP19" i="3"/>
  <c r="BO18" i="3"/>
  <c r="BN18" i="3"/>
  <c r="BP17" i="3"/>
  <c r="BP16" i="3"/>
  <c r="BP15" i="3"/>
  <c r="BP14" i="3"/>
  <c r="BP13" i="3"/>
  <c r="BP12" i="3"/>
  <c r="BP11" i="3"/>
  <c r="BP10" i="3"/>
  <c r="BP9" i="3"/>
  <c r="BP8" i="3"/>
  <c r="BP7" i="3"/>
  <c r="BP6" i="3"/>
  <c r="BO83" i="3"/>
  <c r="BN83" i="3"/>
  <c r="BP82" i="3"/>
  <c r="BP81" i="3"/>
  <c r="BP80" i="3"/>
  <c r="BP79" i="3"/>
  <c r="BP78" i="3"/>
  <c r="BP77" i="3"/>
  <c r="BP76" i="3"/>
  <c r="BP75" i="3"/>
  <c r="BP74" i="3"/>
  <c r="BP73" i="3"/>
  <c r="BP72" i="3"/>
  <c r="BP71" i="3"/>
  <c r="AT70" i="2"/>
  <c r="AS70" i="2"/>
  <c r="AU69" i="2"/>
  <c r="AU68" i="2"/>
  <c r="AU67" i="2"/>
  <c r="AU66" i="2"/>
  <c r="AU65" i="2"/>
  <c r="AU64" i="2"/>
  <c r="AU63" i="2"/>
  <c r="AU62" i="2"/>
  <c r="AU61" i="2"/>
  <c r="AU60" i="2"/>
  <c r="AU59" i="2"/>
  <c r="AU58" i="2"/>
  <c r="AT57" i="2"/>
  <c r="AS57" i="2"/>
  <c r="AU56" i="2"/>
  <c r="AU55" i="2"/>
  <c r="AU54" i="2"/>
  <c r="AU53" i="2"/>
  <c r="AU52" i="2"/>
  <c r="AU51" i="2"/>
  <c r="AU50" i="2"/>
  <c r="AU49" i="2"/>
  <c r="AU48" i="2"/>
  <c r="AU47" i="2"/>
  <c r="AU46" i="2"/>
  <c r="AU45" i="2"/>
  <c r="AT44" i="2"/>
  <c r="AS44" i="2"/>
  <c r="AU43" i="2"/>
  <c r="AU42" i="2"/>
  <c r="AU41" i="2"/>
  <c r="AU40" i="2"/>
  <c r="AU39" i="2"/>
  <c r="AU38" i="2"/>
  <c r="AU37" i="2"/>
  <c r="AU36" i="2"/>
  <c r="AU35" i="2"/>
  <c r="AU34" i="2"/>
  <c r="AU33" i="2"/>
  <c r="AU32" i="2"/>
  <c r="AT31" i="2"/>
  <c r="AS31" i="2"/>
  <c r="AU30" i="2"/>
  <c r="AU29" i="2"/>
  <c r="AU28" i="2"/>
  <c r="AU27" i="2"/>
  <c r="AU26" i="2"/>
  <c r="AU25" i="2"/>
  <c r="AU24" i="2"/>
  <c r="AU23" i="2"/>
  <c r="AU22" i="2"/>
  <c r="AU21" i="2"/>
  <c r="AU20" i="2"/>
  <c r="AU19" i="2"/>
  <c r="AT18" i="2"/>
  <c r="AS18" i="2"/>
  <c r="AU17" i="2"/>
  <c r="AU16" i="2"/>
  <c r="AU15" i="2"/>
  <c r="AU14" i="2"/>
  <c r="AU13" i="2"/>
  <c r="AU12" i="2"/>
  <c r="AU11" i="2"/>
  <c r="AU10" i="2"/>
  <c r="AU9" i="2"/>
  <c r="AU8" i="2"/>
  <c r="AU7" i="2"/>
  <c r="AU6" i="2"/>
  <c r="AT83" i="2"/>
  <c r="AS83" i="2"/>
  <c r="AU82" i="2"/>
  <c r="AU81" i="2"/>
  <c r="AU80" i="2"/>
  <c r="AU79" i="2"/>
  <c r="AU78" i="2"/>
  <c r="AU77" i="2"/>
  <c r="AU76" i="2"/>
  <c r="AU75" i="2"/>
  <c r="AU74" i="2"/>
  <c r="AU73" i="2"/>
  <c r="AU72" i="2"/>
  <c r="AU71" i="2"/>
  <c r="AW70" i="3"/>
  <c r="AV70" i="3"/>
  <c r="AX69" i="3"/>
  <c r="AX68" i="3"/>
  <c r="AX67" i="3"/>
  <c r="AX66" i="3"/>
  <c r="AX65" i="3"/>
  <c r="AX64" i="3"/>
  <c r="AX63" i="3"/>
  <c r="AX62" i="3"/>
  <c r="AX61" i="3"/>
  <c r="AX60" i="3"/>
  <c r="AX59" i="3"/>
  <c r="AX58" i="3"/>
  <c r="AW57" i="3"/>
  <c r="AV57" i="3"/>
  <c r="AX56" i="3"/>
  <c r="AX55" i="3"/>
  <c r="AX54" i="3"/>
  <c r="AX53" i="3"/>
  <c r="AX52" i="3"/>
  <c r="AX51" i="3"/>
  <c r="AX50" i="3"/>
  <c r="AX49" i="3"/>
  <c r="AX48" i="3"/>
  <c r="AX47" i="3"/>
  <c r="AX46" i="3"/>
  <c r="AX45" i="3"/>
  <c r="AW44" i="3"/>
  <c r="AV44" i="3"/>
  <c r="AX43" i="3"/>
  <c r="AX42" i="3"/>
  <c r="AX41" i="3"/>
  <c r="AX40" i="3"/>
  <c r="AX39" i="3"/>
  <c r="AX38" i="3"/>
  <c r="AX37" i="3"/>
  <c r="AX36" i="3"/>
  <c r="AX35" i="3"/>
  <c r="AX34" i="3"/>
  <c r="AX33" i="3"/>
  <c r="AX32" i="3"/>
  <c r="AW31" i="3"/>
  <c r="AV31" i="3"/>
  <c r="AX30" i="3"/>
  <c r="AX29" i="3"/>
  <c r="AX28" i="3"/>
  <c r="AX27" i="3"/>
  <c r="AX26" i="3"/>
  <c r="AX25" i="3"/>
  <c r="AX24" i="3"/>
  <c r="AX23" i="3"/>
  <c r="AX22" i="3"/>
  <c r="AX21" i="3"/>
  <c r="AX20" i="3"/>
  <c r="AX19" i="3"/>
  <c r="AW18" i="3"/>
  <c r="AV18" i="3"/>
  <c r="AX17" i="3"/>
  <c r="AX16" i="3"/>
  <c r="AX15" i="3"/>
  <c r="AX14" i="3"/>
  <c r="AX13" i="3"/>
  <c r="AX12" i="3"/>
  <c r="AX11" i="3"/>
  <c r="AX10" i="3"/>
  <c r="AX9" i="3"/>
  <c r="AX8" i="3"/>
  <c r="AX7" i="3"/>
  <c r="AX6" i="3"/>
  <c r="AW83" i="3"/>
  <c r="AV83" i="3"/>
  <c r="AX82" i="3"/>
  <c r="AX81" i="3"/>
  <c r="AX80" i="3"/>
  <c r="AX79" i="3"/>
  <c r="AX78" i="3"/>
  <c r="AX77" i="3"/>
  <c r="AX76" i="3"/>
  <c r="AX75" i="3"/>
  <c r="AX74" i="3"/>
  <c r="AX73" i="3"/>
  <c r="AX72" i="3"/>
  <c r="AX71" i="3"/>
  <c r="AZ83" i="3"/>
  <c r="AY83" i="3"/>
  <c r="BA82" i="3"/>
  <c r="BA81" i="3"/>
  <c r="BA80" i="3"/>
  <c r="BA79" i="3"/>
  <c r="BA78" i="3"/>
  <c r="BA77" i="3"/>
  <c r="BA76" i="3"/>
  <c r="BA75" i="3"/>
  <c r="BA74" i="3"/>
  <c r="BA73" i="3"/>
  <c r="BA72" i="3"/>
  <c r="BA71" i="3"/>
  <c r="AZ70" i="3"/>
  <c r="AY70" i="3"/>
  <c r="BA69" i="3"/>
  <c r="BA68" i="3"/>
  <c r="BA67" i="3"/>
  <c r="BA66" i="3"/>
  <c r="BA65" i="3"/>
  <c r="BA64" i="3"/>
  <c r="BA63" i="3"/>
  <c r="BA62" i="3"/>
  <c r="BA61" i="3"/>
  <c r="BA60" i="3"/>
  <c r="BA59" i="3"/>
  <c r="BA58" i="3"/>
  <c r="AZ57" i="3"/>
  <c r="AY57" i="3"/>
  <c r="BA56" i="3"/>
  <c r="BA55" i="3"/>
  <c r="BA54" i="3"/>
  <c r="BA53" i="3"/>
  <c r="BA52" i="3"/>
  <c r="BA51" i="3"/>
  <c r="BA50" i="3"/>
  <c r="BA49" i="3"/>
  <c r="BA47" i="3"/>
  <c r="BA46" i="3"/>
  <c r="AZ44" i="3"/>
  <c r="AY44" i="3"/>
  <c r="BA43" i="3"/>
  <c r="BA42" i="3"/>
  <c r="BA41" i="3"/>
  <c r="BA40" i="3"/>
  <c r="BA39" i="3"/>
  <c r="BA38" i="3"/>
  <c r="BA37" i="3"/>
  <c r="BA36" i="3"/>
  <c r="BA35" i="3"/>
  <c r="BA32" i="3"/>
  <c r="AZ31" i="3"/>
  <c r="AY31" i="3"/>
  <c r="BA30" i="3"/>
  <c r="BA26" i="3"/>
  <c r="BA25" i="3"/>
  <c r="BA24" i="3"/>
  <c r="BA23" i="3"/>
  <c r="BA21" i="3"/>
  <c r="BA20" i="3"/>
  <c r="AZ18" i="3"/>
  <c r="AY18" i="3"/>
  <c r="BA17" i="3"/>
  <c r="BA16" i="3"/>
  <c r="BA15" i="3"/>
  <c r="BA14" i="3"/>
  <c r="BA12" i="3"/>
  <c r="BA11" i="3"/>
  <c r="BA10" i="3"/>
  <c r="BA9" i="3"/>
  <c r="BA8" i="3"/>
  <c r="BA7" i="3"/>
  <c r="CU96" i="2" l="1"/>
  <c r="CV96" i="2"/>
  <c r="AN70" i="2"/>
  <c r="AM70" i="2"/>
  <c r="AO69" i="2"/>
  <c r="AO68" i="2"/>
  <c r="AO67" i="2"/>
  <c r="AO66" i="2"/>
  <c r="AO65" i="2"/>
  <c r="AO64" i="2"/>
  <c r="AO63" i="2"/>
  <c r="AO62" i="2"/>
  <c r="AO61" i="2"/>
  <c r="AO60" i="2"/>
  <c r="AO59" i="2"/>
  <c r="AO58" i="2"/>
  <c r="AN57" i="2"/>
  <c r="AM57" i="2"/>
  <c r="AO56" i="2"/>
  <c r="AO55" i="2"/>
  <c r="AO54" i="2"/>
  <c r="AO53" i="2"/>
  <c r="AO52" i="2"/>
  <c r="AO51" i="2"/>
  <c r="AO50" i="2"/>
  <c r="AO49" i="2"/>
  <c r="AO48" i="2"/>
  <c r="AO47" i="2"/>
  <c r="AO46" i="2"/>
  <c r="AO45" i="2"/>
  <c r="AN44" i="2"/>
  <c r="AM44" i="2"/>
  <c r="AO43" i="2"/>
  <c r="AO42" i="2"/>
  <c r="AO41" i="2"/>
  <c r="AO40" i="2"/>
  <c r="AO39" i="2"/>
  <c r="AO38" i="2"/>
  <c r="AO37" i="2"/>
  <c r="AO36" i="2"/>
  <c r="AO35" i="2"/>
  <c r="AO34" i="2"/>
  <c r="AO33" i="2"/>
  <c r="AO32" i="2"/>
  <c r="AN31" i="2"/>
  <c r="AM31" i="2"/>
  <c r="AO30" i="2"/>
  <c r="AO29" i="2"/>
  <c r="AO28" i="2"/>
  <c r="AO27" i="2"/>
  <c r="AO26" i="2"/>
  <c r="AO25" i="2"/>
  <c r="AO24" i="2"/>
  <c r="AO23" i="2"/>
  <c r="AO22" i="2"/>
  <c r="AO21" i="2"/>
  <c r="AO20" i="2"/>
  <c r="AO19" i="2"/>
  <c r="AN18" i="2"/>
  <c r="AM18" i="2"/>
  <c r="AO17" i="2"/>
  <c r="AO16" i="2"/>
  <c r="AO15" i="2"/>
  <c r="AO14" i="2"/>
  <c r="AO13" i="2"/>
  <c r="AO12" i="2"/>
  <c r="AO11" i="2"/>
  <c r="AO10" i="2"/>
  <c r="AO9" i="2"/>
  <c r="AO8" i="2"/>
  <c r="AO7" i="2"/>
  <c r="AO6" i="2"/>
  <c r="AN83" i="2"/>
  <c r="AM83" i="2"/>
  <c r="AO82" i="2"/>
  <c r="AO81" i="2"/>
  <c r="AO80" i="2"/>
  <c r="AO79" i="2"/>
  <c r="AO78" i="2"/>
  <c r="AO77" i="2"/>
  <c r="AO76" i="2"/>
  <c r="AO75" i="2"/>
  <c r="AO74" i="2"/>
  <c r="AO73" i="2"/>
  <c r="AO72" i="2"/>
  <c r="AO71" i="2"/>
  <c r="CS70" i="3"/>
  <c r="CR70" i="3"/>
  <c r="CT69" i="3"/>
  <c r="CT68" i="3"/>
  <c r="CT67" i="3"/>
  <c r="CT66" i="3"/>
  <c r="CT65" i="3"/>
  <c r="CT64" i="3"/>
  <c r="CT63" i="3"/>
  <c r="CT62" i="3"/>
  <c r="CT61" i="3"/>
  <c r="CT60" i="3"/>
  <c r="CT59" i="3"/>
  <c r="CT58" i="3"/>
  <c r="CS57" i="3"/>
  <c r="CR57" i="3"/>
  <c r="CT56" i="3"/>
  <c r="CT55" i="3"/>
  <c r="CT54" i="3"/>
  <c r="CT53" i="3"/>
  <c r="CT52" i="3"/>
  <c r="CT51" i="3"/>
  <c r="CT50" i="3"/>
  <c r="CT49" i="3"/>
  <c r="CT48" i="3"/>
  <c r="CT47" i="3"/>
  <c r="CT46" i="3"/>
  <c r="CT45" i="3"/>
  <c r="CS44" i="3"/>
  <c r="CR44" i="3"/>
  <c r="CT43" i="3"/>
  <c r="CT42" i="3"/>
  <c r="CT41" i="3"/>
  <c r="CT40" i="3"/>
  <c r="CT39" i="3"/>
  <c r="CT38" i="3"/>
  <c r="CT37" i="3"/>
  <c r="CT36" i="3"/>
  <c r="CT35" i="3"/>
  <c r="CT34" i="3"/>
  <c r="CT33" i="3"/>
  <c r="CT32" i="3"/>
  <c r="CS31" i="3"/>
  <c r="CR31" i="3"/>
  <c r="CT30" i="3"/>
  <c r="CT29" i="3"/>
  <c r="CT28" i="3"/>
  <c r="CT27" i="3"/>
  <c r="CT26" i="3"/>
  <c r="CT25" i="3"/>
  <c r="CT24" i="3"/>
  <c r="CT23" i="3"/>
  <c r="CT22" i="3"/>
  <c r="CT21" i="3"/>
  <c r="CT20" i="3"/>
  <c r="CT19" i="3"/>
  <c r="CS18" i="3"/>
  <c r="CR18" i="3"/>
  <c r="CT17" i="3"/>
  <c r="CT16" i="3"/>
  <c r="CT15" i="3"/>
  <c r="CT14" i="3"/>
  <c r="CT13" i="3"/>
  <c r="CT12" i="3"/>
  <c r="CT11" i="3"/>
  <c r="CT10" i="3"/>
  <c r="CT9" i="3"/>
  <c r="CT8" i="3"/>
  <c r="CT7" i="3"/>
  <c r="CT6" i="3"/>
  <c r="CS83" i="3"/>
  <c r="CR83" i="3"/>
  <c r="CT82" i="3"/>
  <c r="CT81" i="3"/>
  <c r="CT80" i="3"/>
  <c r="CT79" i="3"/>
  <c r="CT78" i="3"/>
  <c r="CT77" i="3"/>
  <c r="CT76" i="3"/>
  <c r="CT75" i="3"/>
  <c r="CT74" i="3"/>
  <c r="CT73" i="3"/>
  <c r="CT72" i="3"/>
  <c r="CT71" i="3"/>
  <c r="BU70" i="3"/>
  <c r="BT70" i="3"/>
  <c r="BV69" i="3"/>
  <c r="BV68" i="3"/>
  <c r="BV67" i="3"/>
  <c r="BV66" i="3"/>
  <c r="BV65" i="3"/>
  <c r="BV64" i="3"/>
  <c r="BV63" i="3"/>
  <c r="BV62" i="3"/>
  <c r="BV61" i="3"/>
  <c r="BV60" i="3"/>
  <c r="BV59" i="3"/>
  <c r="BV58" i="3"/>
  <c r="BU57" i="3"/>
  <c r="BT57" i="3"/>
  <c r="BV56" i="3"/>
  <c r="BV55" i="3"/>
  <c r="BV54" i="3"/>
  <c r="BV53" i="3"/>
  <c r="BV52" i="3"/>
  <c r="BV51" i="3"/>
  <c r="BV50" i="3"/>
  <c r="BV49" i="3"/>
  <c r="BV48" i="3"/>
  <c r="BV47" i="3"/>
  <c r="BV46" i="3"/>
  <c r="BV45" i="3"/>
  <c r="BU44" i="3"/>
  <c r="BT44" i="3"/>
  <c r="BV43" i="3"/>
  <c r="BV42" i="3"/>
  <c r="BV41" i="3"/>
  <c r="BV40" i="3"/>
  <c r="BV39" i="3"/>
  <c r="BV38" i="3"/>
  <c r="BV37" i="3"/>
  <c r="BV36" i="3"/>
  <c r="BV35" i="3"/>
  <c r="BV34" i="3"/>
  <c r="BV33" i="3"/>
  <c r="BV32" i="3"/>
  <c r="BU31" i="3"/>
  <c r="BT31" i="3"/>
  <c r="BV30" i="3"/>
  <c r="BV29" i="3"/>
  <c r="BV28" i="3"/>
  <c r="BV27" i="3"/>
  <c r="BV26" i="3"/>
  <c r="BV25" i="3"/>
  <c r="BV24" i="3"/>
  <c r="BV23" i="3"/>
  <c r="BV22" i="3"/>
  <c r="BV21" i="3"/>
  <c r="BV20" i="3"/>
  <c r="BV19" i="3"/>
  <c r="BU18" i="3"/>
  <c r="BT18" i="3"/>
  <c r="BV17" i="3"/>
  <c r="BV16" i="3"/>
  <c r="BV15" i="3"/>
  <c r="BV14" i="3"/>
  <c r="BV13" i="3"/>
  <c r="BV12" i="3"/>
  <c r="BV11" i="3"/>
  <c r="BV10" i="3"/>
  <c r="BV9" i="3"/>
  <c r="BV8" i="3"/>
  <c r="BV7" i="3"/>
  <c r="BV6" i="3"/>
  <c r="BU83" i="3"/>
  <c r="BT83" i="3"/>
  <c r="BV82" i="3"/>
  <c r="BV81" i="3"/>
  <c r="BV80" i="3"/>
  <c r="BV79" i="3"/>
  <c r="BV78" i="3"/>
  <c r="BV77" i="3"/>
  <c r="BV76" i="3"/>
  <c r="BV75" i="3"/>
  <c r="BV74" i="3"/>
  <c r="BV73" i="3"/>
  <c r="BV72" i="3"/>
  <c r="BV71" i="3"/>
  <c r="CP57" i="3" l="1"/>
  <c r="CO57" i="3"/>
  <c r="CQ56" i="3"/>
  <c r="CQ55" i="3"/>
  <c r="CQ54" i="3"/>
  <c r="CQ53" i="3"/>
  <c r="CQ52" i="3"/>
  <c r="CQ51" i="3"/>
  <c r="CQ50" i="3"/>
  <c r="CQ49" i="3"/>
  <c r="CQ48" i="3"/>
  <c r="CQ47" i="3"/>
  <c r="CQ46" i="3"/>
  <c r="CQ45" i="3"/>
  <c r="CP44" i="3"/>
  <c r="CO44" i="3"/>
  <c r="CQ43" i="3"/>
  <c r="CQ42" i="3"/>
  <c r="CQ41" i="3"/>
  <c r="CQ40" i="3"/>
  <c r="CQ39" i="3"/>
  <c r="CQ38" i="3"/>
  <c r="CQ37" i="3"/>
  <c r="CQ36" i="3"/>
  <c r="CQ35" i="3"/>
  <c r="CQ34" i="3"/>
  <c r="CQ33" i="3"/>
  <c r="CQ32" i="3"/>
  <c r="CP31" i="3"/>
  <c r="CO31" i="3"/>
  <c r="CQ30" i="3"/>
  <c r="CQ29" i="3"/>
  <c r="CQ28" i="3"/>
  <c r="CQ27" i="3"/>
  <c r="CQ26" i="3"/>
  <c r="CQ25" i="3"/>
  <c r="CQ24" i="3"/>
  <c r="CQ23" i="3"/>
  <c r="CQ22" i="3"/>
  <c r="CQ21" i="3"/>
  <c r="CQ20" i="3"/>
  <c r="CQ19" i="3"/>
  <c r="CP18" i="3"/>
  <c r="CO18" i="3"/>
  <c r="CQ17" i="3"/>
  <c r="CQ16" i="3"/>
  <c r="CQ15" i="3"/>
  <c r="CQ14" i="3"/>
  <c r="CQ13" i="3"/>
  <c r="CQ12" i="3"/>
  <c r="CQ11" i="3"/>
  <c r="CQ10" i="3"/>
  <c r="CQ9" i="3"/>
  <c r="CQ8" i="3"/>
  <c r="CQ7" i="3"/>
  <c r="CQ6" i="3"/>
  <c r="CP83" i="3"/>
  <c r="CO83" i="3"/>
  <c r="CQ82" i="3"/>
  <c r="CQ81" i="3"/>
  <c r="CQ80" i="3"/>
  <c r="CQ79" i="3"/>
  <c r="CQ78" i="3"/>
  <c r="CQ77" i="3"/>
  <c r="CQ76" i="3"/>
  <c r="CQ75" i="3"/>
  <c r="CQ74" i="3"/>
  <c r="CQ73" i="3"/>
  <c r="CQ72" i="3"/>
  <c r="CQ71" i="3"/>
  <c r="CP70" i="3"/>
  <c r="CO70" i="3"/>
  <c r="CQ69" i="3"/>
  <c r="CQ68" i="3"/>
  <c r="CQ67" i="3"/>
  <c r="CQ66" i="3"/>
  <c r="CQ65" i="3"/>
  <c r="CQ64" i="3"/>
  <c r="CQ63" i="3"/>
  <c r="CQ62" i="3"/>
  <c r="CQ61" i="3"/>
  <c r="CQ60" i="3"/>
  <c r="CQ59" i="3"/>
  <c r="CQ58" i="3"/>
  <c r="DW83" i="3" l="1"/>
  <c r="DV83" i="3"/>
  <c r="DT83" i="3"/>
  <c r="DS83" i="3"/>
  <c r="DQ83" i="3"/>
  <c r="DP83" i="3"/>
  <c r="DN83" i="3"/>
  <c r="DM83" i="3"/>
  <c r="DK83" i="3"/>
  <c r="DJ83" i="3"/>
  <c r="DH83" i="3"/>
  <c r="DG83" i="3"/>
  <c r="DE83" i="3"/>
  <c r="DD83" i="3"/>
  <c r="DB83" i="3"/>
  <c r="DA83" i="3"/>
  <c r="CY83" i="3"/>
  <c r="CX83" i="3"/>
  <c r="CV83" i="3"/>
  <c r="CU83" i="3"/>
  <c r="CM83" i="3"/>
  <c r="CL83" i="3"/>
  <c r="CJ83" i="3"/>
  <c r="CI83" i="3"/>
  <c r="CG83" i="3"/>
  <c r="CF83" i="3"/>
  <c r="CD83" i="3"/>
  <c r="CC83" i="3"/>
  <c r="CA83" i="3"/>
  <c r="BZ83" i="3"/>
  <c r="BX83" i="3"/>
  <c r="BW83" i="3"/>
  <c r="BR83" i="3"/>
  <c r="BQ83" i="3"/>
  <c r="BI83" i="3"/>
  <c r="BH83" i="3"/>
  <c r="BF83" i="3"/>
  <c r="BE83" i="3"/>
  <c r="BC83" i="3"/>
  <c r="BB83" i="3"/>
  <c r="AT83" i="3"/>
  <c r="AS83" i="3"/>
  <c r="AQ83" i="3"/>
  <c r="AP83" i="3"/>
  <c r="AN83" i="3"/>
  <c r="AM83" i="3"/>
  <c r="AK83" i="3"/>
  <c r="AJ83" i="3"/>
  <c r="AH83" i="3"/>
  <c r="AG83" i="3"/>
  <c r="AE83" i="3"/>
  <c r="AD83" i="3"/>
  <c r="AB83" i="3"/>
  <c r="AA83" i="3"/>
  <c r="Y83" i="3"/>
  <c r="X83" i="3"/>
  <c r="S83" i="3"/>
  <c r="R83" i="3"/>
  <c r="P83" i="3"/>
  <c r="O83" i="3"/>
  <c r="M83" i="3"/>
  <c r="L83" i="3"/>
  <c r="J83" i="3"/>
  <c r="I83" i="3"/>
  <c r="G83" i="3"/>
  <c r="F83" i="3"/>
  <c r="DX82" i="3"/>
  <c r="DU82" i="3"/>
  <c r="DR82" i="3"/>
  <c r="DO82" i="3"/>
  <c r="DL82" i="3"/>
  <c r="DI82" i="3"/>
  <c r="DF82" i="3"/>
  <c r="DC82" i="3"/>
  <c r="CZ82" i="3"/>
  <c r="CW82" i="3"/>
  <c r="CN82" i="3"/>
  <c r="CK82" i="3"/>
  <c r="CH82" i="3"/>
  <c r="CE82" i="3"/>
  <c r="CB82" i="3"/>
  <c r="BY82" i="3"/>
  <c r="BS82" i="3"/>
  <c r="BJ82" i="3"/>
  <c r="BG82" i="3"/>
  <c r="BD82" i="3"/>
  <c r="AU82" i="3"/>
  <c r="AR82" i="3"/>
  <c r="AO82" i="3"/>
  <c r="AL82" i="3"/>
  <c r="AI82" i="3"/>
  <c r="AF82" i="3"/>
  <c r="AC82" i="3"/>
  <c r="Z82" i="3"/>
  <c r="T82" i="3"/>
  <c r="Q82" i="3"/>
  <c r="N82" i="3"/>
  <c r="K82" i="3"/>
  <c r="H82" i="3"/>
  <c r="DX81" i="3"/>
  <c r="DU81" i="3"/>
  <c r="DR81" i="3"/>
  <c r="DO81" i="3"/>
  <c r="DL81" i="3"/>
  <c r="DI81" i="3"/>
  <c r="DF81" i="3"/>
  <c r="DC81" i="3"/>
  <c r="CZ81" i="3"/>
  <c r="CW81" i="3"/>
  <c r="CN81" i="3"/>
  <c r="CK81" i="3"/>
  <c r="CH81" i="3"/>
  <c r="CE81" i="3"/>
  <c r="CB81" i="3"/>
  <c r="BY81" i="3"/>
  <c r="BS81" i="3"/>
  <c r="BJ81" i="3"/>
  <c r="BG81" i="3"/>
  <c r="BD81" i="3"/>
  <c r="AU81" i="3"/>
  <c r="AR81" i="3"/>
  <c r="AO81" i="3"/>
  <c r="AL81" i="3"/>
  <c r="AI81" i="3"/>
  <c r="AF81" i="3"/>
  <c r="AC81" i="3"/>
  <c r="Z81" i="3"/>
  <c r="T81" i="3"/>
  <c r="Q81" i="3"/>
  <c r="N81" i="3"/>
  <c r="K81" i="3"/>
  <c r="H81" i="3"/>
  <c r="DX80" i="3"/>
  <c r="DU80" i="3"/>
  <c r="DR80" i="3"/>
  <c r="DO80" i="3"/>
  <c r="DL80" i="3"/>
  <c r="DI80" i="3"/>
  <c r="DF80" i="3"/>
  <c r="DC80" i="3"/>
  <c r="CZ80" i="3"/>
  <c r="CW80" i="3"/>
  <c r="CN80" i="3"/>
  <c r="CK80" i="3"/>
  <c r="CH80" i="3"/>
  <c r="CE80" i="3"/>
  <c r="CB80" i="3"/>
  <c r="BY80" i="3"/>
  <c r="BS80" i="3"/>
  <c r="BJ80" i="3"/>
  <c r="BG80" i="3"/>
  <c r="BD80" i="3"/>
  <c r="AU80" i="3"/>
  <c r="AR80" i="3"/>
  <c r="AO80" i="3"/>
  <c r="AL80" i="3"/>
  <c r="AI80" i="3"/>
  <c r="AF80" i="3"/>
  <c r="AC80" i="3"/>
  <c r="Z80" i="3"/>
  <c r="T80" i="3"/>
  <c r="Q80" i="3"/>
  <c r="N80" i="3"/>
  <c r="K80" i="3"/>
  <c r="H80" i="3"/>
  <c r="DX79" i="3"/>
  <c r="DU79" i="3"/>
  <c r="DR79" i="3"/>
  <c r="DO79" i="3"/>
  <c r="DL79" i="3"/>
  <c r="DI79" i="3"/>
  <c r="DF79" i="3"/>
  <c r="DC79" i="3"/>
  <c r="CZ79" i="3"/>
  <c r="CW79" i="3"/>
  <c r="CN79" i="3"/>
  <c r="CK79" i="3"/>
  <c r="CH79" i="3"/>
  <c r="CE79" i="3"/>
  <c r="CB79" i="3"/>
  <c r="BY79" i="3"/>
  <c r="BS79" i="3"/>
  <c r="BJ79" i="3"/>
  <c r="BG79" i="3"/>
  <c r="BD79" i="3"/>
  <c r="AU79" i="3"/>
  <c r="AR79" i="3"/>
  <c r="AO79" i="3"/>
  <c r="AL79" i="3"/>
  <c r="AI79" i="3"/>
  <c r="AF79" i="3"/>
  <c r="AC79" i="3"/>
  <c r="Z79" i="3"/>
  <c r="T79" i="3"/>
  <c r="Q79" i="3"/>
  <c r="N79" i="3"/>
  <c r="K79" i="3"/>
  <c r="H79" i="3"/>
  <c r="DX78" i="3"/>
  <c r="DU78" i="3"/>
  <c r="DR78" i="3"/>
  <c r="DO78" i="3"/>
  <c r="DL78" i="3"/>
  <c r="DI78" i="3"/>
  <c r="DF78" i="3"/>
  <c r="DC78" i="3"/>
  <c r="CZ78" i="3"/>
  <c r="CW78" i="3"/>
  <c r="CN78" i="3"/>
  <c r="CK78" i="3"/>
  <c r="CH78" i="3"/>
  <c r="CE78" i="3"/>
  <c r="CB78" i="3"/>
  <c r="BY78" i="3"/>
  <c r="BS78" i="3"/>
  <c r="BJ78" i="3"/>
  <c r="BG78" i="3"/>
  <c r="BD78" i="3"/>
  <c r="AU78" i="3"/>
  <c r="AR78" i="3"/>
  <c r="AO78" i="3"/>
  <c r="AL78" i="3"/>
  <c r="AI78" i="3"/>
  <c r="AF78" i="3"/>
  <c r="AC78" i="3"/>
  <c r="Z78" i="3"/>
  <c r="T78" i="3"/>
  <c r="Q78" i="3"/>
  <c r="N78" i="3"/>
  <c r="K78" i="3"/>
  <c r="H78" i="3"/>
  <c r="DX77" i="3"/>
  <c r="DU77" i="3"/>
  <c r="DR77" i="3"/>
  <c r="DO77" i="3"/>
  <c r="DL77" i="3"/>
  <c r="DI77" i="3"/>
  <c r="DF77" i="3"/>
  <c r="DC77" i="3"/>
  <c r="CZ77" i="3"/>
  <c r="CW77" i="3"/>
  <c r="CN77" i="3"/>
  <c r="CK77" i="3"/>
  <c r="CH77" i="3"/>
  <c r="CE77" i="3"/>
  <c r="CB77" i="3"/>
  <c r="BY77" i="3"/>
  <c r="BS77" i="3"/>
  <c r="BJ77" i="3"/>
  <c r="BG77" i="3"/>
  <c r="BD77" i="3"/>
  <c r="AU77" i="3"/>
  <c r="AR77" i="3"/>
  <c r="AO77" i="3"/>
  <c r="AL77" i="3"/>
  <c r="AI77" i="3"/>
  <c r="AF77" i="3"/>
  <c r="AC77" i="3"/>
  <c r="Z77" i="3"/>
  <c r="T77" i="3"/>
  <c r="Q77" i="3"/>
  <c r="N77" i="3"/>
  <c r="K77" i="3"/>
  <c r="H77" i="3"/>
  <c r="DX76" i="3"/>
  <c r="DU76" i="3"/>
  <c r="DR76" i="3"/>
  <c r="DO76" i="3"/>
  <c r="DL76" i="3"/>
  <c r="DI76" i="3"/>
  <c r="DF76" i="3"/>
  <c r="DC76" i="3"/>
  <c r="CZ76" i="3"/>
  <c r="CW76" i="3"/>
  <c r="CN76" i="3"/>
  <c r="CK76" i="3"/>
  <c r="CH76" i="3"/>
  <c r="CE76" i="3"/>
  <c r="CB76" i="3"/>
  <c r="BY76" i="3"/>
  <c r="BS76" i="3"/>
  <c r="BJ76" i="3"/>
  <c r="BG76" i="3"/>
  <c r="BD76" i="3"/>
  <c r="AU76" i="3"/>
  <c r="AR76" i="3"/>
  <c r="AO76" i="3"/>
  <c r="AL76" i="3"/>
  <c r="AI76" i="3"/>
  <c r="AF76" i="3"/>
  <c r="AC76" i="3"/>
  <c r="Z76" i="3"/>
  <c r="T76" i="3"/>
  <c r="Q76" i="3"/>
  <c r="N76" i="3"/>
  <c r="K76" i="3"/>
  <c r="H76" i="3"/>
  <c r="DX75" i="3"/>
  <c r="DU75" i="3"/>
  <c r="DR75" i="3"/>
  <c r="DO75" i="3"/>
  <c r="DL75" i="3"/>
  <c r="DI75" i="3"/>
  <c r="DF75" i="3"/>
  <c r="DC75" i="3"/>
  <c r="CZ75" i="3"/>
  <c r="CW75" i="3"/>
  <c r="CN75" i="3"/>
  <c r="CK75" i="3"/>
  <c r="CH75" i="3"/>
  <c r="CE75" i="3"/>
  <c r="CB75" i="3"/>
  <c r="BY75" i="3"/>
  <c r="BS75" i="3"/>
  <c r="BJ75" i="3"/>
  <c r="BG75" i="3"/>
  <c r="BD75" i="3"/>
  <c r="AU75" i="3"/>
  <c r="AR75" i="3"/>
  <c r="AO75" i="3"/>
  <c r="AL75" i="3"/>
  <c r="AI75" i="3"/>
  <c r="AF75" i="3"/>
  <c r="AC75" i="3"/>
  <c r="Z75" i="3"/>
  <c r="T75" i="3"/>
  <c r="Q75" i="3"/>
  <c r="N75" i="3"/>
  <c r="K75" i="3"/>
  <c r="H75" i="3"/>
  <c r="DX74" i="3"/>
  <c r="DU74" i="3"/>
  <c r="DR74" i="3"/>
  <c r="DO74" i="3"/>
  <c r="DL74" i="3"/>
  <c r="DI74" i="3"/>
  <c r="DF74" i="3"/>
  <c r="DC74" i="3"/>
  <c r="CZ74" i="3"/>
  <c r="CW74" i="3"/>
  <c r="CN74" i="3"/>
  <c r="CK74" i="3"/>
  <c r="CH74" i="3"/>
  <c r="CE74" i="3"/>
  <c r="CB74" i="3"/>
  <c r="BY74" i="3"/>
  <c r="BS74" i="3"/>
  <c r="BJ74" i="3"/>
  <c r="BG74" i="3"/>
  <c r="BD74" i="3"/>
  <c r="AU74" i="3"/>
  <c r="AR74" i="3"/>
  <c r="AO74" i="3"/>
  <c r="AL74" i="3"/>
  <c r="AI74" i="3"/>
  <c r="AF74" i="3"/>
  <c r="AC74" i="3"/>
  <c r="Z74" i="3"/>
  <c r="T74" i="3"/>
  <c r="Q74" i="3"/>
  <c r="N74" i="3"/>
  <c r="K74" i="3"/>
  <c r="H74" i="3"/>
  <c r="DX73" i="3"/>
  <c r="DU73" i="3"/>
  <c r="DR73" i="3"/>
  <c r="DO73" i="3"/>
  <c r="DL73" i="3"/>
  <c r="DI73" i="3"/>
  <c r="DF73" i="3"/>
  <c r="DC73" i="3"/>
  <c r="CZ73" i="3"/>
  <c r="CW73" i="3"/>
  <c r="CN73" i="3"/>
  <c r="CK73" i="3"/>
  <c r="CH73" i="3"/>
  <c r="CE73" i="3"/>
  <c r="CB73" i="3"/>
  <c r="BY73" i="3"/>
  <c r="BS73" i="3"/>
  <c r="BJ73" i="3"/>
  <c r="BG73" i="3"/>
  <c r="BD73" i="3"/>
  <c r="AU73" i="3"/>
  <c r="AR73" i="3"/>
  <c r="AO73" i="3"/>
  <c r="AL73" i="3"/>
  <c r="AI73" i="3"/>
  <c r="AF73" i="3"/>
  <c r="AC73" i="3"/>
  <c r="Z73" i="3"/>
  <c r="T73" i="3"/>
  <c r="Q73" i="3"/>
  <c r="N73" i="3"/>
  <c r="K73" i="3"/>
  <c r="H73" i="3"/>
  <c r="DX72" i="3"/>
  <c r="DU72" i="3"/>
  <c r="DR72" i="3"/>
  <c r="DO72" i="3"/>
  <c r="DL72" i="3"/>
  <c r="DI72" i="3"/>
  <c r="DF72" i="3"/>
  <c r="DC72" i="3"/>
  <c r="CZ72" i="3"/>
  <c r="CW72" i="3"/>
  <c r="CN72" i="3"/>
  <c r="CK72" i="3"/>
  <c r="CH72" i="3"/>
  <c r="CE72" i="3"/>
  <c r="CB72" i="3"/>
  <c r="BY72" i="3"/>
  <c r="BS72" i="3"/>
  <c r="BJ72" i="3"/>
  <c r="BG72" i="3"/>
  <c r="BD72" i="3"/>
  <c r="AU72" i="3"/>
  <c r="AR72" i="3"/>
  <c r="AO72" i="3"/>
  <c r="AL72" i="3"/>
  <c r="AI72" i="3"/>
  <c r="AF72" i="3"/>
  <c r="AC72" i="3"/>
  <c r="Z72" i="3"/>
  <c r="T72" i="3"/>
  <c r="Q72" i="3"/>
  <c r="N72" i="3"/>
  <c r="K72" i="3"/>
  <c r="H72" i="3"/>
  <c r="DX71" i="3"/>
  <c r="DU71" i="3"/>
  <c r="DR71" i="3"/>
  <c r="DO71" i="3"/>
  <c r="DL71" i="3"/>
  <c r="DI71" i="3"/>
  <c r="DF71" i="3"/>
  <c r="DC71" i="3"/>
  <c r="CZ71" i="3"/>
  <c r="CW71" i="3"/>
  <c r="CN71" i="3"/>
  <c r="CK71" i="3"/>
  <c r="CH71" i="3"/>
  <c r="CE71" i="3"/>
  <c r="CB71" i="3"/>
  <c r="BY71" i="3"/>
  <c r="BS71" i="3"/>
  <c r="BJ71" i="3"/>
  <c r="BG71" i="3"/>
  <c r="BD71" i="3"/>
  <c r="AU71" i="3"/>
  <c r="AR71" i="3"/>
  <c r="AO71" i="3"/>
  <c r="AL71" i="3"/>
  <c r="AI71" i="3"/>
  <c r="AF71" i="3"/>
  <c r="AC71" i="3"/>
  <c r="Z71" i="3"/>
  <c r="T71" i="3"/>
  <c r="Q71" i="3"/>
  <c r="N71" i="3"/>
  <c r="K71" i="3"/>
  <c r="H71" i="3"/>
  <c r="D83" i="3"/>
  <c r="C83" i="3"/>
  <c r="E82" i="3"/>
  <c r="E81" i="3"/>
  <c r="E80" i="3"/>
  <c r="E79" i="3"/>
  <c r="E78" i="3"/>
  <c r="E77" i="3"/>
  <c r="E76" i="3"/>
  <c r="E75" i="3"/>
  <c r="E74" i="3"/>
  <c r="E73" i="3"/>
  <c r="E72" i="3"/>
  <c r="E71" i="3"/>
  <c r="CS83" i="2"/>
  <c r="CR83" i="2"/>
  <c r="CP83" i="2"/>
  <c r="CO83" i="2"/>
  <c r="CM83" i="2"/>
  <c r="CL83" i="2"/>
  <c r="CJ83" i="2"/>
  <c r="CI83" i="2"/>
  <c r="CG83" i="2"/>
  <c r="CF83" i="2"/>
  <c r="CD83" i="2"/>
  <c r="CC83" i="2"/>
  <c r="CA83" i="2"/>
  <c r="BZ83" i="2"/>
  <c r="BX83" i="2"/>
  <c r="BW83" i="2"/>
  <c r="BU83" i="2"/>
  <c r="BT83" i="2"/>
  <c r="BR83" i="2"/>
  <c r="BQ83" i="2"/>
  <c r="BO83" i="2"/>
  <c r="BN83" i="2"/>
  <c r="BL83" i="2"/>
  <c r="BK83" i="2"/>
  <c r="BI83" i="2"/>
  <c r="BH83" i="2"/>
  <c r="AZ83" i="2"/>
  <c r="AY83" i="2"/>
  <c r="AW83" i="2"/>
  <c r="AV83" i="2"/>
  <c r="AK83" i="2"/>
  <c r="AJ83" i="2"/>
  <c r="AH83" i="2"/>
  <c r="AG83" i="2"/>
  <c r="AE83" i="2"/>
  <c r="AD83" i="2"/>
  <c r="Y83" i="2"/>
  <c r="X83" i="2"/>
  <c r="V83" i="2"/>
  <c r="U83" i="2"/>
  <c r="S83" i="2"/>
  <c r="R83" i="2"/>
  <c r="P83" i="2"/>
  <c r="O83" i="2"/>
  <c r="CT82" i="2"/>
  <c r="CQ82" i="2"/>
  <c r="CN82" i="2"/>
  <c r="CK82" i="2"/>
  <c r="CH82" i="2"/>
  <c r="CE82" i="2"/>
  <c r="CB82" i="2"/>
  <c r="BY82" i="2"/>
  <c r="BV82" i="2"/>
  <c r="BS82" i="2"/>
  <c r="BP82" i="2"/>
  <c r="BM82" i="2"/>
  <c r="BJ82" i="2"/>
  <c r="BA82" i="2"/>
  <c r="AX82" i="2"/>
  <c r="AL82" i="2"/>
  <c r="AI82" i="2"/>
  <c r="AF82" i="2"/>
  <c r="Z82" i="2"/>
  <c r="W82" i="2"/>
  <c r="T82" i="2"/>
  <c r="Q82" i="2"/>
  <c r="CT81" i="2"/>
  <c r="CQ81" i="2"/>
  <c r="CN81" i="2"/>
  <c r="CK81" i="2"/>
  <c r="CH81" i="2"/>
  <c r="CE81" i="2"/>
  <c r="CB81" i="2"/>
  <c r="BY81" i="2"/>
  <c r="BV81" i="2"/>
  <c r="BS81" i="2"/>
  <c r="BP81" i="2"/>
  <c r="BM81" i="2"/>
  <c r="BJ81" i="2"/>
  <c r="BA81" i="2"/>
  <c r="AX81" i="2"/>
  <c r="AL81" i="2"/>
  <c r="AI81" i="2"/>
  <c r="AF81" i="2"/>
  <c r="Z81" i="2"/>
  <c r="W81" i="2"/>
  <c r="T81" i="2"/>
  <c r="Q81" i="2"/>
  <c r="CT80" i="2"/>
  <c r="CQ80" i="2"/>
  <c r="CN80" i="2"/>
  <c r="CK80" i="2"/>
  <c r="CH80" i="2"/>
  <c r="CE80" i="2"/>
  <c r="CB80" i="2"/>
  <c r="BY80" i="2"/>
  <c r="BV80" i="2"/>
  <c r="BS80" i="2"/>
  <c r="BP80" i="2"/>
  <c r="BM80" i="2"/>
  <c r="BJ80" i="2"/>
  <c r="BA80" i="2"/>
  <c r="AX80" i="2"/>
  <c r="AL80" i="2"/>
  <c r="AI80" i="2"/>
  <c r="AF80" i="2"/>
  <c r="Z80" i="2"/>
  <c r="W80" i="2"/>
  <c r="T80" i="2"/>
  <c r="Q80" i="2"/>
  <c r="CT79" i="2"/>
  <c r="CQ79" i="2"/>
  <c r="CN79" i="2"/>
  <c r="CK79" i="2"/>
  <c r="CH79" i="2"/>
  <c r="CE79" i="2"/>
  <c r="CB79" i="2"/>
  <c r="BY79" i="2"/>
  <c r="BV79" i="2"/>
  <c r="BS79" i="2"/>
  <c r="BP79" i="2"/>
  <c r="BM79" i="2"/>
  <c r="BJ79" i="2"/>
  <c r="BA79" i="2"/>
  <c r="AX79" i="2"/>
  <c r="AL79" i="2"/>
  <c r="AI79" i="2"/>
  <c r="AF79" i="2"/>
  <c r="Z79" i="2"/>
  <c r="W79" i="2"/>
  <c r="T79" i="2"/>
  <c r="Q79" i="2"/>
  <c r="CT78" i="2"/>
  <c r="CQ78" i="2"/>
  <c r="CN78" i="2"/>
  <c r="CK78" i="2"/>
  <c r="CH78" i="2"/>
  <c r="CE78" i="2"/>
  <c r="CB78" i="2"/>
  <c r="BY78" i="2"/>
  <c r="BV78" i="2"/>
  <c r="BS78" i="2"/>
  <c r="BP78" i="2"/>
  <c r="BM78" i="2"/>
  <c r="BJ78" i="2"/>
  <c r="BA78" i="2"/>
  <c r="AX78" i="2"/>
  <c r="AL78" i="2"/>
  <c r="AI78" i="2"/>
  <c r="AF78" i="2"/>
  <c r="Z78" i="2"/>
  <c r="W78" i="2"/>
  <c r="T78" i="2"/>
  <c r="Q78" i="2"/>
  <c r="CT77" i="2"/>
  <c r="CQ77" i="2"/>
  <c r="CN77" i="2"/>
  <c r="CK77" i="2"/>
  <c r="CH77" i="2"/>
  <c r="CE77" i="2"/>
  <c r="CB77" i="2"/>
  <c r="BY77" i="2"/>
  <c r="BV77" i="2"/>
  <c r="BS77" i="2"/>
  <c r="BP77" i="2"/>
  <c r="BM77" i="2"/>
  <c r="BJ77" i="2"/>
  <c r="BA77" i="2"/>
  <c r="AX77" i="2"/>
  <c r="AL77" i="2"/>
  <c r="AI77" i="2"/>
  <c r="AF77" i="2"/>
  <c r="Z77" i="2"/>
  <c r="W77" i="2"/>
  <c r="T77" i="2"/>
  <c r="Q77" i="2"/>
  <c r="CT76" i="2"/>
  <c r="CQ76" i="2"/>
  <c r="CN76" i="2"/>
  <c r="CK76" i="2"/>
  <c r="CH76" i="2"/>
  <c r="CE76" i="2"/>
  <c r="CB76" i="2"/>
  <c r="BY76" i="2"/>
  <c r="BV76" i="2"/>
  <c r="BS76" i="2"/>
  <c r="BP76" i="2"/>
  <c r="BM76" i="2"/>
  <c r="BJ76" i="2"/>
  <c r="BA76" i="2"/>
  <c r="AX76" i="2"/>
  <c r="AL76" i="2"/>
  <c r="AI76" i="2"/>
  <c r="AF76" i="2"/>
  <c r="Z76" i="2"/>
  <c r="W76" i="2"/>
  <c r="T76" i="2"/>
  <c r="Q76" i="2"/>
  <c r="CT75" i="2"/>
  <c r="CQ75" i="2"/>
  <c r="CN75" i="2"/>
  <c r="CK75" i="2"/>
  <c r="CH75" i="2"/>
  <c r="CE75" i="2"/>
  <c r="CB75" i="2"/>
  <c r="BY75" i="2"/>
  <c r="BV75" i="2"/>
  <c r="BS75" i="2"/>
  <c r="BP75" i="2"/>
  <c r="BM75" i="2"/>
  <c r="BJ75" i="2"/>
  <c r="BA75" i="2"/>
  <c r="AX75" i="2"/>
  <c r="AL75" i="2"/>
  <c r="AI75" i="2"/>
  <c r="AF75" i="2"/>
  <c r="Z75" i="2"/>
  <c r="W75" i="2"/>
  <c r="T75" i="2"/>
  <c r="Q75" i="2"/>
  <c r="CT74" i="2"/>
  <c r="CQ74" i="2"/>
  <c r="CN74" i="2"/>
  <c r="CK74" i="2"/>
  <c r="CH74" i="2"/>
  <c r="CE74" i="2"/>
  <c r="CB74" i="2"/>
  <c r="BY74" i="2"/>
  <c r="BV74" i="2"/>
  <c r="BS74" i="2"/>
  <c r="BP74" i="2"/>
  <c r="BM74" i="2"/>
  <c r="BJ74" i="2"/>
  <c r="BA74" i="2"/>
  <c r="AX74" i="2"/>
  <c r="AL74" i="2"/>
  <c r="AI74" i="2"/>
  <c r="AF74" i="2"/>
  <c r="Z74" i="2"/>
  <c r="W74" i="2"/>
  <c r="T74" i="2"/>
  <c r="Q74" i="2"/>
  <c r="CT73" i="2"/>
  <c r="CQ73" i="2"/>
  <c r="CN73" i="2"/>
  <c r="CK73" i="2"/>
  <c r="CH73" i="2"/>
  <c r="CE73" i="2"/>
  <c r="CB73" i="2"/>
  <c r="BY73" i="2"/>
  <c r="BV73" i="2"/>
  <c r="BS73" i="2"/>
  <c r="BP73" i="2"/>
  <c r="BM73" i="2"/>
  <c r="BJ73" i="2"/>
  <c r="BA73" i="2"/>
  <c r="AX73" i="2"/>
  <c r="AL73" i="2"/>
  <c r="AI73" i="2"/>
  <c r="AF73" i="2"/>
  <c r="Z73" i="2"/>
  <c r="W73" i="2"/>
  <c r="T73" i="2"/>
  <c r="Q73" i="2"/>
  <c r="CT72" i="2"/>
  <c r="CQ72" i="2"/>
  <c r="CN72" i="2"/>
  <c r="CK72" i="2"/>
  <c r="CH72" i="2"/>
  <c r="CE72" i="2"/>
  <c r="CB72" i="2"/>
  <c r="BY72" i="2"/>
  <c r="BV72" i="2"/>
  <c r="BS72" i="2"/>
  <c r="BP72" i="2"/>
  <c r="BM72" i="2"/>
  <c r="BJ72" i="2"/>
  <c r="BA72" i="2"/>
  <c r="AX72" i="2"/>
  <c r="AL72" i="2"/>
  <c r="AI72" i="2"/>
  <c r="AF72" i="2"/>
  <c r="Z72" i="2"/>
  <c r="W72" i="2"/>
  <c r="T72" i="2"/>
  <c r="Q72" i="2"/>
  <c r="CT71" i="2"/>
  <c r="CQ71" i="2"/>
  <c r="CN71" i="2"/>
  <c r="CK71" i="2"/>
  <c r="CH71" i="2"/>
  <c r="CE71" i="2"/>
  <c r="CB71" i="2"/>
  <c r="BY71" i="2"/>
  <c r="BV71" i="2"/>
  <c r="BS71" i="2"/>
  <c r="BP71" i="2"/>
  <c r="BM71" i="2"/>
  <c r="BJ71" i="2"/>
  <c r="BA71" i="2"/>
  <c r="AX71" i="2"/>
  <c r="AL71" i="2"/>
  <c r="AI71" i="2"/>
  <c r="AF71" i="2"/>
  <c r="Z71" i="2"/>
  <c r="W71" i="2"/>
  <c r="T71" i="2"/>
  <c r="Q71" i="2"/>
  <c r="D83" i="2"/>
  <c r="C83" i="2"/>
  <c r="E82" i="2"/>
  <c r="E81" i="2"/>
  <c r="E80" i="2"/>
  <c r="E79" i="2"/>
  <c r="E78" i="2"/>
  <c r="E77" i="2"/>
  <c r="E76" i="2"/>
  <c r="E75" i="2"/>
  <c r="E74" i="2"/>
  <c r="E73" i="2"/>
  <c r="E72" i="2"/>
  <c r="E71" i="2"/>
  <c r="CV57" i="3"/>
  <c r="CU57" i="3"/>
  <c r="CW56" i="3"/>
  <c r="CW55" i="3"/>
  <c r="CW54" i="3"/>
  <c r="CW53" i="3"/>
  <c r="CW52" i="3"/>
  <c r="CW51" i="3"/>
  <c r="CW50" i="3"/>
  <c r="CW49" i="3"/>
  <c r="CW48" i="3"/>
  <c r="CW47" i="3"/>
  <c r="CW46" i="3"/>
  <c r="CW45" i="3"/>
  <c r="CV44" i="3"/>
  <c r="CU44" i="3"/>
  <c r="CW43" i="3"/>
  <c r="CW42" i="3"/>
  <c r="CW41" i="3"/>
  <c r="CW40" i="3"/>
  <c r="CW39" i="3"/>
  <c r="CW38" i="3"/>
  <c r="CW37" i="3"/>
  <c r="CW36" i="3"/>
  <c r="CW35" i="3"/>
  <c r="CW34" i="3"/>
  <c r="CW33" i="3"/>
  <c r="CW32" i="3"/>
  <c r="CV31" i="3"/>
  <c r="CU31" i="3"/>
  <c r="CW30" i="3"/>
  <c r="CW29" i="3"/>
  <c r="CW28" i="3"/>
  <c r="CW27" i="3"/>
  <c r="CW26" i="3"/>
  <c r="CW25" i="3"/>
  <c r="CW24" i="3"/>
  <c r="CW23" i="3"/>
  <c r="CW22" i="3"/>
  <c r="CW21" i="3"/>
  <c r="CW20" i="3"/>
  <c r="CW19" i="3"/>
  <c r="CV18" i="3"/>
  <c r="CU18" i="3"/>
  <c r="CW17" i="3"/>
  <c r="CW16" i="3"/>
  <c r="CW15" i="3"/>
  <c r="CW14" i="3"/>
  <c r="CW13" i="3"/>
  <c r="CW12" i="3"/>
  <c r="CW11" i="3"/>
  <c r="CW10" i="3"/>
  <c r="CW9" i="3"/>
  <c r="CW8" i="3"/>
  <c r="CW7" i="3"/>
  <c r="CW6" i="3"/>
  <c r="CV70" i="3"/>
  <c r="CU70" i="3"/>
  <c r="CW69" i="3"/>
  <c r="CW68" i="3"/>
  <c r="CW67" i="3"/>
  <c r="CW66" i="3"/>
  <c r="CW65" i="3"/>
  <c r="CW64" i="3"/>
  <c r="CW63" i="3"/>
  <c r="CW62" i="3"/>
  <c r="CW61" i="3"/>
  <c r="CW60" i="3"/>
  <c r="CW59" i="3"/>
  <c r="CW58" i="3"/>
  <c r="DY83" i="3" l="1"/>
  <c r="CV83" i="2"/>
  <c r="CU83" i="2"/>
  <c r="DZ83" i="3"/>
  <c r="CV69" i="2"/>
  <c r="CU69" i="2"/>
  <c r="CV68" i="2"/>
  <c r="CU68" i="2"/>
  <c r="CV67" i="2"/>
  <c r="CU67" i="2"/>
  <c r="CV66" i="2"/>
  <c r="CU66" i="2"/>
  <c r="CV64" i="2"/>
  <c r="CU64" i="2"/>
  <c r="CV63" i="2"/>
  <c r="CU63" i="2"/>
  <c r="CV62" i="2"/>
  <c r="CU62" i="2"/>
  <c r="CV61" i="2"/>
  <c r="CU61" i="2"/>
  <c r="CV60" i="2"/>
  <c r="CU60" i="2"/>
  <c r="CV59" i="2"/>
  <c r="CU59" i="2"/>
  <c r="CV58" i="2"/>
  <c r="CU58" i="2"/>
  <c r="CV65" i="2"/>
  <c r="CU65" i="2"/>
  <c r="S57" i="2"/>
  <c r="R57" i="2"/>
  <c r="T56" i="2"/>
  <c r="T55" i="2"/>
  <c r="T54" i="2"/>
  <c r="T53" i="2"/>
  <c r="T52" i="2"/>
  <c r="T51" i="2"/>
  <c r="T50" i="2"/>
  <c r="T49" i="2"/>
  <c r="T48" i="2"/>
  <c r="T47" i="2"/>
  <c r="T46" i="2"/>
  <c r="T45" i="2"/>
  <c r="S44" i="2"/>
  <c r="R44" i="2"/>
  <c r="T43" i="2"/>
  <c r="T42" i="2"/>
  <c r="T41" i="2"/>
  <c r="T40" i="2"/>
  <c r="T39" i="2"/>
  <c r="T38" i="2"/>
  <c r="T37" i="2"/>
  <c r="T36" i="2"/>
  <c r="T35" i="2"/>
  <c r="T34" i="2"/>
  <c r="T33" i="2"/>
  <c r="T32" i="2"/>
  <c r="S31" i="2"/>
  <c r="R31" i="2"/>
  <c r="T30" i="2"/>
  <c r="T29" i="2"/>
  <c r="T28" i="2"/>
  <c r="T27" i="2"/>
  <c r="T26" i="2"/>
  <c r="T25" i="2"/>
  <c r="T24" i="2"/>
  <c r="T23" i="2"/>
  <c r="T22" i="2"/>
  <c r="T21" i="2"/>
  <c r="T20" i="2"/>
  <c r="T19" i="2"/>
  <c r="S18" i="2"/>
  <c r="R18" i="2"/>
  <c r="T17" i="2"/>
  <c r="T16" i="2"/>
  <c r="T15" i="2"/>
  <c r="T14" i="2"/>
  <c r="T13" i="2"/>
  <c r="T12" i="2"/>
  <c r="T11" i="2"/>
  <c r="T10" i="2"/>
  <c r="T9" i="2"/>
  <c r="T8" i="2"/>
  <c r="T7" i="2"/>
  <c r="T6" i="2"/>
  <c r="S70" i="2"/>
  <c r="R70" i="2"/>
  <c r="T69" i="2"/>
  <c r="T68" i="2"/>
  <c r="T67" i="2"/>
  <c r="T66" i="2"/>
  <c r="T65" i="2"/>
  <c r="T64" i="2"/>
  <c r="T63" i="2"/>
  <c r="T62" i="2"/>
  <c r="T61" i="2"/>
  <c r="T60" i="2"/>
  <c r="T59" i="2"/>
  <c r="T58" i="2"/>
  <c r="DZ69" i="3" l="1"/>
  <c r="DY69" i="3"/>
  <c r="DZ68" i="3"/>
  <c r="DY68" i="3"/>
  <c r="DZ67" i="3"/>
  <c r="DY67" i="3"/>
  <c r="DZ66" i="3"/>
  <c r="DY66" i="3"/>
  <c r="DZ65" i="3"/>
  <c r="DY65" i="3"/>
  <c r="DZ64" i="3"/>
  <c r="DY64" i="3"/>
  <c r="DZ62" i="3"/>
  <c r="DY62" i="3"/>
  <c r="DZ61" i="3"/>
  <c r="DY61" i="3"/>
  <c r="DZ60" i="3"/>
  <c r="DY60" i="3"/>
  <c r="DZ59" i="3"/>
  <c r="DY59" i="3"/>
  <c r="DZ58" i="3"/>
  <c r="DY58" i="3"/>
  <c r="DZ63" i="3"/>
  <c r="DY63" i="3"/>
  <c r="CG57" i="3"/>
  <c r="CF57" i="3"/>
  <c r="CH56" i="3"/>
  <c r="CH55" i="3"/>
  <c r="CH54" i="3"/>
  <c r="CH53" i="3"/>
  <c r="CH52" i="3"/>
  <c r="CH51" i="3"/>
  <c r="CH50" i="3"/>
  <c r="CH49" i="3"/>
  <c r="CH48" i="3"/>
  <c r="CH47" i="3"/>
  <c r="CH46" i="3"/>
  <c r="CH45" i="3"/>
  <c r="CG44" i="3"/>
  <c r="CF44" i="3"/>
  <c r="CH43" i="3"/>
  <c r="CH42" i="3"/>
  <c r="CH41" i="3"/>
  <c r="CH40" i="3"/>
  <c r="CH39" i="3"/>
  <c r="CH38" i="3"/>
  <c r="CH37" i="3"/>
  <c r="CH36" i="3"/>
  <c r="CH35" i="3"/>
  <c r="CH34" i="3"/>
  <c r="CH33" i="3"/>
  <c r="CH32" i="3"/>
  <c r="CG31" i="3"/>
  <c r="CF31" i="3"/>
  <c r="CH30" i="3"/>
  <c r="CH29" i="3"/>
  <c r="CH28" i="3"/>
  <c r="CH27" i="3"/>
  <c r="CH26" i="3"/>
  <c r="CH25" i="3"/>
  <c r="CH24" i="3"/>
  <c r="CH23" i="3"/>
  <c r="CH22" i="3"/>
  <c r="CH21" i="3"/>
  <c r="CH20" i="3"/>
  <c r="CH19" i="3"/>
  <c r="CG18" i="3"/>
  <c r="CF18" i="3"/>
  <c r="CH17" i="3"/>
  <c r="CH16" i="3"/>
  <c r="CH15" i="3"/>
  <c r="CH14" i="3"/>
  <c r="CH13" i="3"/>
  <c r="CH12" i="3"/>
  <c r="CH11" i="3"/>
  <c r="CH10" i="3"/>
  <c r="CH9" i="3"/>
  <c r="CH8" i="3"/>
  <c r="CH7" i="3"/>
  <c r="CH6" i="3"/>
  <c r="CG70" i="3"/>
  <c r="CF70" i="3"/>
  <c r="CH69" i="3"/>
  <c r="CH68" i="3"/>
  <c r="CH67" i="3"/>
  <c r="CH66" i="3"/>
  <c r="CH65" i="3"/>
  <c r="CH64" i="3"/>
  <c r="CH63" i="3"/>
  <c r="CH62" i="3"/>
  <c r="CH61" i="3"/>
  <c r="CH60" i="3"/>
  <c r="CH59" i="3"/>
  <c r="CH58" i="3"/>
  <c r="M57" i="3" l="1"/>
  <c r="L57" i="3"/>
  <c r="J57" i="3"/>
  <c r="I57" i="3"/>
  <c r="G57" i="3"/>
  <c r="F57" i="3"/>
  <c r="D57" i="3"/>
  <c r="C57" i="3"/>
  <c r="N56" i="3"/>
  <c r="K56" i="3"/>
  <c r="H56" i="3"/>
  <c r="E56" i="3"/>
  <c r="N55" i="3"/>
  <c r="K55" i="3"/>
  <c r="H55" i="3"/>
  <c r="E55" i="3"/>
  <c r="N54" i="3"/>
  <c r="K54" i="3"/>
  <c r="H54" i="3"/>
  <c r="E54" i="3"/>
  <c r="N53" i="3"/>
  <c r="K53" i="3"/>
  <c r="H53" i="3"/>
  <c r="E53" i="3"/>
  <c r="N52" i="3"/>
  <c r="K52" i="3"/>
  <c r="H52" i="3"/>
  <c r="E52" i="3"/>
  <c r="N51" i="3"/>
  <c r="K51" i="3"/>
  <c r="H51" i="3"/>
  <c r="E51" i="3"/>
  <c r="N50" i="3"/>
  <c r="K50" i="3"/>
  <c r="H50" i="3"/>
  <c r="E50" i="3"/>
  <c r="N49" i="3"/>
  <c r="K49" i="3"/>
  <c r="H49" i="3"/>
  <c r="E49" i="3"/>
  <c r="N48" i="3"/>
  <c r="K48" i="3"/>
  <c r="H48" i="3"/>
  <c r="E48" i="3"/>
  <c r="N47" i="3"/>
  <c r="K47" i="3"/>
  <c r="H47" i="3"/>
  <c r="E47" i="3"/>
  <c r="N46" i="3"/>
  <c r="K46" i="3"/>
  <c r="H46" i="3"/>
  <c r="E46" i="3"/>
  <c r="N45" i="3"/>
  <c r="K45" i="3"/>
  <c r="H45" i="3"/>
  <c r="E45" i="3"/>
  <c r="M44" i="3"/>
  <c r="L44" i="3"/>
  <c r="J44" i="3"/>
  <c r="I44" i="3"/>
  <c r="G44" i="3"/>
  <c r="F44" i="3"/>
  <c r="D44" i="3"/>
  <c r="C44" i="3"/>
  <c r="N43" i="3"/>
  <c r="K43" i="3"/>
  <c r="H43" i="3"/>
  <c r="E43" i="3"/>
  <c r="N42" i="3"/>
  <c r="K42" i="3"/>
  <c r="H42" i="3"/>
  <c r="E42" i="3"/>
  <c r="N41" i="3"/>
  <c r="K41" i="3"/>
  <c r="H41" i="3"/>
  <c r="E41" i="3"/>
  <c r="N40" i="3"/>
  <c r="K40" i="3"/>
  <c r="H40" i="3"/>
  <c r="E40" i="3"/>
  <c r="N39" i="3"/>
  <c r="K39" i="3"/>
  <c r="H39" i="3"/>
  <c r="E39" i="3"/>
  <c r="N38" i="3"/>
  <c r="K38" i="3"/>
  <c r="H38" i="3"/>
  <c r="E38" i="3"/>
  <c r="N37" i="3"/>
  <c r="K37" i="3"/>
  <c r="H37" i="3"/>
  <c r="E37" i="3"/>
  <c r="N36" i="3"/>
  <c r="K36" i="3"/>
  <c r="H36" i="3"/>
  <c r="E36" i="3"/>
  <c r="N35" i="3"/>
  <c r="K35" i="3"/>
  <c r="H35" i="3"/>
  <c r="E35" i="3"/>
  <c r="N34" i="3"/>
  <c r="K34" i="3"/>
  <c r="H34" i="3"/>
  <c r="E34" i="3"/>
  <c r="N33" i="3"/>
  <c r="K33" i="3"/>
  <c r="H33" i="3"/>
  <c r="E33" i="3"/>
  <c r="N32" i="3"/>
  <c r="K32" i="3"/>
  <c r="H32" i="3"/>
  <c r="E32" i="3"/>
  <c r="M31" i="3"/>
  <c r="L31" i="3"/>
  <c r="J31" i="3"/>
  <c r="I31" i="3"/>
  <c r="G31" i="3"/>
  <c r="F31" i="3"/>
  <c r="D31" i="3"/>
  <c r="C31" i="3"/>
  <c r="N30" i="3"/>
  <c r="K30" i="3"/>
  <c r="H30" i="3"/>
  <c r="E30" i="3"/>
  <c r="N29" i="3"/>
  <c r="K29" i="3"/>
  <c r="H29" i="3"/>
  <c r="E29" i="3"/>
  <c r="N28" i="3"/>
  <c r="K28" i="3"/>
  <c r="H28" i="3"/>
  <c r="E28" i="3"/>
  <c r="N27" i="3"/>
  <c r="K27" i="3"/>
  <c r="H27" i="3"/>
  <c r="E27" i="3"/>
  <c r="N26" i="3"/>
  <c r="K26" i="3"/>
  <c r="H26" i="3"/>
  <c r="E26" i="3"/>
  <c r="N25" i="3"/>
  <c r="K25" i="3"/>
  <c r="H25" i="3"/>
  <c r="E25" i="3"/>
  <c r="N24" i="3"/>
  <c r="K24" i="3"/>
  <c r="H24" i="3"/>
  <c r="E24" i="3"/>
  <c r="N23" i="3"/>
  <c r="K23" i="3"/>
  <c r="H23" i="3"/>
  <c r="E23" i="3"/>
  <c r="N22" i="3"/>
  <c r="K22" i="3"/>
  <c r="H22" i="3"/>
  <c r="E22" i="3"/>
  <c r="N21" i="3"/>
  <c r="K21" i="3"/>
  <c r="H21" i="3"/>
  <c r="E21" i="3"/>
  <c r="N20" i="3"/>
  <c r="K20" i="3"/>
  <c r="H20" i="3"/>
  <c r="E20" i="3"/>
  <c r="N19" i="3"/>
  <c r="K19" i="3"/>
  <c r="H19" i="3"/>
  <c r="E19" i="3"/>
  <c r="M18" i="3"/>
  <c r="L18" i="3"/>
  <c r="J18" i="3"/>
  <c r="I18" i="3"/>
  <c r="G18" i="3"/>
  <c r="F18" i="3"/>
  <c r="D18" i="3"/>
  <c r="C18" i="3"/>
  <c r="N17" i="3"/>
  <c r="K17" i="3"/>
  <c r="H17" i="3"/>
  <c r="E17" i="3"/>
  <c r="N16" i="3"/>
  <c r="K16" i="3"/>
  <c r="H16" i="3"/>
  <c r="E16" i="3"/>
  <c r="N15" i="3"/>
  <c r="K15" i="3"/>
  <c r="H15" i="3"/>
  <c r="E15" i="3"/>
  <c r="N14" i="3"/>
  <c r="K14" i="3"/>
  <c r="H14" i="3"/>
  <c r="E14" i="3"/>
  <c r="N13" i="3"/>
  <c r="K13" i="3"/>
  <c r="H13" i="3"/>
  <c r="E13" i="3"/>
  <c r="N12" i="3"/>
  <c r="K12" i="3"/>
  <c r="H12" i="3"/>
  <c r="E12" i="3"/>
  <c r="N11" i="3"/>
  <c r="K11" i="3"/>
  <c r="H11" i="3"/>
  <c r="E11" i="3"/>
  <c r="N10" i="3"/>
  <c r="K10" i="3"/>
  <c r="H10" i="3"/>
  <c r="E10" i="3"/>
  <c r="N9" i="3"/>
  <c r="K9" i="3"/>
  <c r="H9" i="3"/>
  <c r="E9" i="3"/>
  <c r="N8" i="3"/>
  <c r="K8" i="3"/>
  <c r="H8" i="3"/>
  <c r="E8" i="3"/>
  <c r="N7" i="3"/>
  <c r="K7" i="3"/>
  <c r="H7" i="3"/>
  <c r="E7" i="3"/>
  <c r="N6" i="3"/>
  <c r="K6" i="3"/>
  <c r="H6" i="3"/>
  <c r="E6" i="3"/>
  <c r="G70" i="3"/>
  <c r="F70" i="3"/>
  <c r="H69" i="3"/>
  <c r="H68" i="3"/>
  <c r="H67" i="3"/>
  <c r="H66" i="3"/>
  <c r="H65" i="3"/>
  <c r="H64" i="3"/>
  <c r="H63" i="3"/>
  <c r="H62" i="3"/>
  <c r="H61" i="3"/>
  <c r="H60" i="3"/>
  <c r="H59" i="3"/>
  <c r="H58" i="3"/>
  <c r="CY70" i="3" l="1"/>
  <c r="CX70" i="3"/>
  <c r="CZ69" i="3"/>
  <c r="CZ68" i="3"/>
  <c r="CZ67" i="3"/>
  <c r="CZ66" i="3"/>
  <c r="CZ65" i="3"/>
  <c r="CZ64" i="3"/>
  <c r="CZ63" i="3"/>
  <c r="CZ62" i="3"/>
  <c r="CZ61" i="3"/>
  <c r="CZ60" i="3"/>
  <c r="CZ59" i="3"/>
  <c r="CZ58" i="3"/>
  <c r="AK70" i="3"/>
  <c r="AJ70" i="3"/>
  <c r="AL69" i="3"/>
  <c r="AL68" i="3"/>
  <c r="AL67" i="3"/>
  <c r="AL66" i="3"/>
  <c r="AL65" i="3"/>
  <c r="AL64" i="3"/>
  <c r="AL63" i="3"/>
  <c r="AL62" i="3"/>
  <c r="AL61" i="3"/>
  <c r="AL60" i="3"/>
  <c r="AL59" i="3"/>
  <c r="AL58" i="3"/>
  <c r="DW70" i="3" l="1"/>
  <c r="DV70" i="3"/>
  <c r="DT70" i="3"/>
  <c r="DS70" i="3"/>
  <c r="DQ70" i="3"/>
  <c r="DP70" i="3"/>
  <c r="DN70" i="3"/>
  <c r="DM70" i="3"/>
  <c r="DK70" i="3"/>
  <c r="DJ70" i="3"/>
  <c r="DH70" i="3"/>
  <c r="DG70" i="3"/>
  <c r="DE70" i="3"/>
  <c r="DD70" i="3"/>
  <c r="DB70" i="3"/>
  <c r="DA70" i="3"/>
  <c r="CM70" i="3"/>
  <c r="CL70" i="3"/>
  <c r="CJ70" i="3"/>
  <c r="CI70" i="3"/>
  <c r="CD70" i="3"/>
  <c r="CC70" i="3"/>
  <c r="CA70" i="3"/>
  <c r="BZ70" i="3"/>
  <c r="BX70" i="3"/>
  <c r="BW70" i="3"/>
  <c r="BR70" i="3"/>
  <c r="BQ70" i="3"/>
  <c r="BI70" i="3"/>
  <c r="BH70" i="3"/>
  <c r="BF70" i="3"/>
  <c r="BE70" i="3"/>
  <c r="BC70" i="3"/>
  <c r="BB70" i="3"/>
  <c r="AT70" i="3"/>
  <c r="AS70" i="3"/>
  <c r="AQ70" i="3"/>
  <c r="AP70" i="3"/>
  <c r="AN70" i="3"/>
  <c r="AM70" i="3"/>
  <c r="AH70" i="3"/>
  <c r="AG70" i="3"/>
  <c r="AE70" i="3"/>
  <c r="AD70" i="3"/>
  <c r="AB70" i="3"/>
  <c r="AA70" i="3"/>
  <c r="Y70" i="3"/>
  <c r="X70" i="3"/>
  <c r="S70" i="3"/>
  <c r="R70" i="3"/>
  <c r="P70" i="3"/>
  <c r="O70" i="3"/>
  <c r="M70" i="3"/>
  <c r="L70" i="3"/>
  <c r="J70" i="3"/>
  <c r="I70" i="3"/>
  <c r="DX69" i="3"/>
  <c r="DU69" i="3"/>
  <c r="DR69" i="3"/>
  <c r="DO69" i="3"/>
  <c r="DL69" i="3"/>
  <c r="DI69" i="3"/>
  <c r="DF69" i="3"/>
  <c r="DC69" i="3"/>
  <c r="CN69" i="3"/>
  <c r="CK69" i="3"/>
  <c r="CE69" i="3"/>
  <c r="CB69" i="3"/>
  <c r="BY69" i="3"/>
  <c r="BS69" i="3"/>
  <c r="BJ69" i="3"/>
  <c r="BG69" i="3"/>
  <c r="BD69" i="3"/>
  <c r="AU69" i="3"/>
  <c r="AR69" i="3"/>
  <c r="AO69" i="3"/>
  <c r="AI69" i="3"/>
  <c r="AF69" i="3"/>
  <c r="AC69" i="3"/>
  <c r="Z69" i="3"/>
  <c r="T69" i="3"/>
  <c r="Q69" i="3"/>
  <c r="N69" i="3"/>
  <c r="K69" i="3"/>
  <c r="DX68" i="3"/>
  <c r="DU68" i="3"/>
  <c r="DR68" i="3"/>
  <c r="DO68" i="3"/>
  <c r="DL68" i="3"/>
  <c r="DI68" i="3"/>
  <c r="DF68" i="3"/>
  <c r="DC68" i="3"/>
  <c r="CN68" i="3"/>
  <c r="CK68" i="3"/>
  <c r="CE68" i="3"/>
  <c r="CB68" i="3"/>
  <c r="BY68" i="3"/>
  <c r="BS68" i="3"/>
  <c r="BJ68" i="3"/>
  <c r="BG68" i="3"/>
  <c r="BD68" i="3"/>
  <c r="AU68" i="3"/>
  <c r="AR68" i="3"/>
  <c r="AO68" i="3"/>
  <c r="AI68" i="3"/>
  <c r="AF68" i="3"/>
  <c r="AC68" i="3"/>
  <c r="Z68" i="3"/>
  <c r="T68" i="3"/>
  <c r="Q68" i="3"/>
  <c r="N68" i="3"/>
  <c r="K68" i="3"/>
  <c r="DX67" i="3"/>
  <c r="DU67" i="3"/>
  <c r="DR67" i="3"/>
  <c r="DO67" i="3"/>
  <c r="DL67" i="3"/>
  <c r="DI67" i="3"/>
  <c r="DF67" i="3"/>
  <c r="DC67" i="3"/>
  <c r="CN67" i="3"/>
  <c r="CK67" i="3"/>
  <c r="CE67" i="3"/>
  <c r="CB67" i="3"/>
  <c r="BY67" i="3"/>
  <c r="BS67" i="3"/>
  <c r="BJ67" i="3"/>
  <c r="BG67" i="3"/>
  <c r="BD67" i="3"/>
  <c r="AU67" i="3"/>
  <c r="AR67" i="3"/>
  <c r="AO67" i="3"/>
  <c r="AI67" i="3"/>
  <c r="AF67" i="3"/>
  <c r="AC67" i="3"/>
  <c r="Z67" i="3"/>
  <c r="T67" i="3"/>
  <c r="Q67" i="3"/>
  <c r="N67" i="3"/>
  <c r="K67" i="3"/>
  <c r="DX66" i="3"/>
  <c r="DU66" i="3"/>
  <c r="DR66" i="3"/>
  <c r="DO66" i="3"/>
  <c r="DL66" i="3"/>
  <c r="DI66" i="3"/>
  <c r="DF66" i="3"/>
  <c r="DC66" i="3"/>
  <c r="CN66" i="3"/>
  <c r="CK66" i="3"/>
  <c r="CE66" i="3"/>
  <c r="CB66" i="3"/>
  <c r="BY66" i="3"/>
  <c r="BS66" i="3"/>
  <c r="BJ66" i="3"/>
  <c r="BG66" i="3"/>
  <c r="BD66" i="3"/>
  <c r="AU66" i="3"/>
  <c r="AR66" i="3"/>
  <c r="AO66" i="3"/>
  <c r="AI66" i="3"/>
  <c r="AF66" i="3"/>
  <c r="AC66" i="3"/>
  <c r="Z66" i="3"/>
  <c r="T66" i="3"/>
  <c r="Q66" i="3"/>
  <c r="N66" i="3"/>
  <c r="K66" i="3"/>
  <c r="DX65" i="3"/>
  <c r="DU65" i="3"/>
  <c r="DR65" i="3"/>
  <c r="DO65" i="3"/>
  <c r="DL65" i="3"/>
  <c r="DI65" i="3"/>
  <c r="DF65" i="3"/>
  <c r="DC65" i="3"/>
  <c r="CN65" i="3"/>
  <c r="CK65" i="3"/>
  <c r="CE65" i="3"/>
  <c r="CB65" i="3"/>
  <c r="BY65" i="3"/>
  <c r="BS65" i="3"/>
  <c r="BJ65" i="3"/>
  <c r="BG65" i="3"/>
  <c r="BD65" i="3"/>
  <c r="AU65" i="3"/>
  <c r="AR65" i="3"/>
  <c r="AO65" i="3"/>
  <c r="AI65" i="3"/>
  <c r="AF65" i="3"/>
  <c r="AC65" i="3"/>
  <c r="Z65" i="3"/>
  <c r="T65" i="3"/>
  <c r="Q65" i="3"/>
  <c r="N65" i="3"/>
  <c r="K65" i="3"/>
  <c r="DX64" i="3"/>
  <c r="DU64" i="3"/>
  <c r="DR64" i="3"/>
  <c r="DO64" i="3"/>
  <c r="DL64" i="3"/>
  <c r="DI64" i="3"/>
  <c r="DF64" i="3"/>
  <c r="DC64" i="3"/>
  <c r="CN64" i="3"/>
  <c r="CK64" i="3"/>
  <c r="CE64" i="3"/>
  <c r="CB64" i="3"/>
  <c r="BY64" i="3"/>
  <c r="BS64" i="3"/>
  <c r="BJ64" i="3"/>
  <c r="BG64" i="3"/>
  <c r="BD64" i="3"/>
  <c r="AU64" i="3"/>
  <c r="AR64" i="3"/>
  <c r="AO64" i="3"/>
  <c r="AI64" i="3"/>
  <c r="AF64" i="3"/>
  <c r="AC64" i="3"/>
  <c r="Z64" i="3"/>
  <c r="T64" i="3"/>
  <c r="Q64" i="3"/>
  <c r="N64" i="3"/>
  <c r="K64" i="3"/>
  <c r="DX63" i="3"/>
  <c r="DU63" i="3"/>
  <c r="DR63" i="3"/>
  <c r="DO63" i="3"/>
  <c r="DL63" i="3"/>
  <c r="DI63" i="3"/>
  <c r="DF63" i="3"/>
  <c r="DC63" i="3"/>
  <c r="CN63" i="3"/>
  <c r="CK63" i="3"/>
  <c r="CE63" i="3"/>
  <c r="CB63" i="3"/>
  <c r="BY63" i="3"/>
  <c r="BS63" i="3"/>
  <c r="BJ63" i="3"/>
  <c r="BG63" i="3"/>
  <c r="BD63" i="3"/>
  <c r="AU63" i="3"/>
  <c r="AR63" i="3"/>
  <c r="AO63" i="3"/>
  <c r="AI63" i="3"/>
  <c r="AF63" i="3"/>
  <c r="AC63" i="3"/>
  <c r="Z63" i="3"/>
  <c r="T63" i="3"/>
  <c r="Q63" i="3"/>
  <c r="N63" i="3"/>
  <c r="K63" i="3"/>
  <c r="DX62" i="3"/>
  <c r="DU62" i="3"/>
  <c r="DR62" i="3"/>
  <c r="DO62" i="3"/>
  <c r="DL62" i="3"/>
  <c r="DI62" i="3"/>
  <c r="DF62" i="3"/>
  <c r="DC62" i="3"/>
  <c r="CN62" i="3"/>
  <c r="CK62" i="3"/>
  <c r="CE62" i="3"/>
  <c r="CB62" i="3"/>
  <c r="BY62" i="3"/>
  <c r="BS62" i="3"/>
  <c r="BJ62" i="3"/>
  <c r="BG62" i="3"/>
  <c r="BD62" i="3"/>
  <c r="AU62" i="3"/>
  <c r="AR62" i="3"/>
  <c r="AO62" i="3"/>
  <c r="AI62" i="3"/>
  <c r="AF62" i="3"/>
  <c r="AC62" i="3"/>
  <c r="Z62" i="3"/>
  <c r="T62" i="3"/>
  <c r="Q62" i="3"/>
  <c r="N62" i="3"/>
  <c r="K62" i="3"/>
  <c r="DX61" i="3"/>
  <c r="DU61" i="3"/>
  <c r="DR61" i="3"/>
  <c r="DO61" i="3"/>
  <c r="DL61" i="3"/>
  <c r="DI61" i="3"/>
  <c r="DF61" i="3"/>
  <c r="DC61" i="3"/>
  <c r="CN61" i="3"/>
  <c r="CK61" i="3"/>
  <c r="CE61" i="3"/>
  <c r="CB61" i="3"/>
  <c r="BY61" i="3"/>
  <c r="BS61" i="3"/>
  <c r="BJ61" i="3"/>
  <c r="BG61" i="3"/>
  <c r="BD61" i="3"/>
  <c r="AU61" i="3"/>
  <c r="AR61" i="3"/>
  <c r="AO61" i="3"/>
  <c r="AI61" i="3"/>
  <c r="AF61" i="3"/>
  <c r="AC61" i="3"/>
  <c r="Z61" i="3"/>
  <c r="T61" i="3"/>
  <c r="Q61" i="3"/>
  <c r="N61" i="3"/>
  <c r="K61" i="3"/>
  <c r="DX60" i="3"/>
  <c r="DU60" i="3"/>
  <c r="DR60" i="3"/>
  <c r="DO60" i="3"/>
  <c r="DL60" i="3"/>
  <c r="DI60" i="3"/>
  <c r="DF60" i="3"/>
  <c r="DC60" i="3"/>
  <c r="CN60" i="3"/>
  <c r="CK60" i="3"/>
  <c r="CE60" i="3"/>
  <c r="CB60" i="3"/>
  <c r="BY60" i="3"/>
  <c r="BS60" i="3"/>
  <c r="BJ60" i="3"/>
  <c r="BG60" i="3"/>
  <c r="BD60" i="3"/>
  <c r="AU60" i="3"/>
  <c r="AR60" i="3"/>
  <c r="AO60" i="3"/>
  <c r="AI60" i="3"/>
  <c r="AF60" i="3"/>
  <c r="AC60" i="3"/>
  <c r="Z60" i="3"/>
  <c r="T60" i="3"/>
  <c r="Q60" i="3"/>
  <c r="N60" i="3"/>
  <c r="K60" i="3"/>
  <c r="DX59" i="3"/>
  <c r="DU59" i="3"/>
  <c r="DR59" i="3"/>
  <c r="DO59" i="3"/>
  <c r="DL59" i="3"/>
  <c r="DI59" i="3"/>
  <c r="DF59" i="3"/>
  <c r="DC59" i="3"/>
  <c r="CN59" i="3"/>
  <c r="CK59" i="3"/>
  <c r="CE59" i="3"/>
  <c r="CB59" i="3"/>
  <c r="BY59" i="3"/>
  <c r="BS59" i="3"/>
  <c r="BJ59" i="3"/>
  <c r="BG59" i="3"/>
  <c r="BD59" i="3"/>
  <c r="AU59" i="3"/>
  <c r="AR59" i="3"/>
  <c r="AO59" i="3"/>
  <c r="AI59" i="3"/>
  <c r="AF59" i="3"/>
  <c r="AC59" i="3"/>
  <c r="Z59" i="3"/>
  <c r="T59" i="3"/>
  <c r="Q59" i="3"/>
  <c r="N59" i="3"/>
  <c r="K59" i="3"/>
  <c r="DX58" i="3"/>
  <c r="DU58" i="3"/>
  <c r="DR58" i="3"/>
  <c r="DO58" i="3"/>
  <c r="DL58" i="3"/>
  <c r="DI58" i="3"/>
  <c r="DF58" i="3"/>
  <c r="DC58" i="3"/>
  <c r="CN58" i="3"/>
  <c r="CK58" i="3"/>
  <c r="CE58" i="3"/>
  <c r="CB58" i="3"/>
  <c r="BY58" i="3"/>
  <c r="BS58" i="3"/>
  <c r="BJ58" i="3"/>
  <c r="BG58" i="3"/>
  <c r="BD58" i="3"/>
  <c r="AU58" i="3"/>
  <c r="AR58" i="3"/>
  <c r="AO58" i="3"/>
  <c r="AI58" i="3"/>
  <c r="AF58" i="3"/>
  <c r="AC58" i="3"/>
  <c r="Z58" i="3"/>
  <c r="T58" i="3"/>
  <c r="Q58" i="3"/>
  <c r="N58" i="3"/>
  <c r="K58" i="3"/>
  <c r="D70" i="3"/>
  <c r="C70" i="3"/>
  <c r="E69" i="3"/>
  <c r="E68" i="3"/>
  <c r="E67" i="3"/>
  <c r="E66" i="3"/>
  <c r="E65" i="3"/>
  <c r="E64" i="3"/>
  <c r="E63" i="3"/>
  <c r="E62" i="3"/>
  <c r="E61" i="3"/>
  <c r="E60" i="3"/>
  <c r="E59" i="3"/>
  <c r="E58" i="3"/>
  <c r="CS70" i="2"/>
  <c r="CR70" i="2"/>
  <c r="CP70" i="2"/>
  <c r="CO70" i="2"/>
  <c r="CM70" i="2"/>
  <c r="CL70" i="2"/>
  <c r="CJ70" i="2"/>
  <c r="CI70" i="2"/>
  <c r="CG70" i="2"/>
  <c r="CF70" i="2"/>
  <c r="CD70" i="2"/>
  <c r="CC70" i="2"/>
  <c r="CA70" i="2"/>
  <c r="BZ70" i="2"/>
  <c r="BX70" i="2"/>
  <c r="BW70" i="2"/>
  <c r="BU70" i="2"/>
  <c r="BT70" i="2"/>
  <c r="BR70" i="2"/>
  <c r="BQ70" i="2"/>
  <c r="BO70" i="2"/>
  <c r="BN70" i="2"/>
  <c r="BL70" i="2"/>
  <c r="BK70" i="2"/>
  <c r="BI70" i="2"/>
  <c r="BH70" i="2"/>
  <c r="AZ70" i="2"/>
  <c r="AY70" i="2"/>
  <c r="AW70" i="2"/>
  <c r="AV70" i="2"/>
  <c r="AK70" i="2"/>
  <c r="AJ70" i="2"/>
  <c r="AH70" i="2"/>
  <c r="AG70" i="2"/>
  <c r="AE70" i="2"/>
  <c r="AD70" i="2"/>
  <c r="Y70" i="2"/>
  <c r="X70" i="2"/>
  <c r="V70" i="2"/>
  <c r="U70" i="2"/>
  <c r="P70" i="2"/>
  <c r="O70" i="2"/>
  <c r="CT69" i="2"/>
  <c r="CQ69" i="2"/>
  <c r="CN69" i="2"/>
  <c r="CK69" i="2"/>
  <c r="CH69" i="2"/>
  <c r="CE69" i="2"/>
  <c r="CB69" i="2"/>
  <c r="BY69" i="2"/>
  <c r="BV69" i="2"/>
  <c r="BS69" i="2"/>
  <c r="BP69" i="2"/>
  <c r="BM69" i="2"/>
  <c r="BJ69" i="2"/>
  <c r="BA69" i="2"/>
  <c r="AX69" i="2"/>
  <c r="AL69" i="2"/>
  <c r="AI69" i="2"/>
  <c r="AF69" i="2"/>
  <c r="Z69" i="2"/>
  <c r="W69" i="2"/>
  <c r="Q69" i="2"/>
  <c r="CT68" i="2"/>
  <c r="CQ68" i="2"/>
  <c r="CN68" i="2"/>
  <c r="CK68" i="2"/>
  <c r="CH68" i="2"/>
  <c r="CE68" i="2"/>
  <c r="CB68" i="2"/>
  <c r="BY68" i="2"/>
  <c r="BV68" i="2"/>
  <c r="BS68" i="2"/>
  <c r="BP68" i="2"/>
  <c r="BM68" i="2"/>
  <c r="BJ68" i="2"/>
  <c r="BA68" i="2"/>
  <c r="AX68" i="2"/>
  <c r="AL68" i="2"/>
  <c r="AI68" i="2"/>
  <c r="AF68" i="2"/>
  <c r="Z68" i="2"/>
  <c r="W68" i="2"/>
  <c r="Q68" i="2"/>
  <c r="CT67" i="2"/>
  <c r="CQ67" i="2"/>
  <c r="CN67" i="2"/>
  <c r="CK67" i="2"/>
  <c r="CH67" i="2"/>
  <c r="CE67" i="2"/>
  <c r="CB67" i="2"/>
  <c r="BY67" i="2"/>
  <c r="BV67" i="2"/>
  <c r="BS67" i="2"/>
  <c r="BP67" i="2"/>
  <c r="BM67" i="2"/>
  <c r="BJ67" i="2"/>
  <c r="BA67" i="2"/>
  <c r="AX67" i="2"/>
  <c r="AL67" i="2"/>
  <c r="AI67" i="2"/>
  <c r="AF67" i="2"/>
  <c r="Z67" i="2"/>
  <c r="W67" i="2"/>
  <c r="Q67" i="2"/>
  <c r="CT66" i="2"/>
  <c r="CQ66" i="2"/>
  <c r="CN66" i="2"/>
  <c r="CK66" i="2"/>
  <c r="CH66" i="2"/>
  <c r="CE66" i="2"/>
  <c r="CB66" i="2"/>
  <c r="BY66" i="2"/>
  <c r="BV66" i="2"/>
  <c r="BS66" i="2"/>
  <c r="BP66" i="2"/>
  <c r="BM66" i="2"/>
  <c r="BJ66" i="2"/>
  <c r="BA66" i="2"/>
  <c r="AX66" i="2"/>
  <c r="AL66" i="2"/>
  <c r="AI66" i="2"/>
  <c r="AF66" i="2"/>
  <c r="Z66" i="2"/>
  <c r="W66" i="2"/>
  <c r="Q66" i="2"/>
  <c r="CT65" i="2"/>
  <c r="CQ65" i="2"/>
  <c r="CN65" i="2"/>
  <c r="CK65" i="2"/>
  <c r="CH65" i="2"/>
  <c r="CE65" i="2"/>
  <c r="CB65" i="2"/>
  <c r="BY65" i="2"/>
  <c r="BV65" i="2"/>
  <c r="BS65" i="2"/>
  <c r="BP65" i="2"/>
  <c r="BM65" i="2"/>
  <c r="BJ65" i="2"/>
  <c r="BA65" i="2"/>
  <c r="AX65" i="2"/>
  <c r="AL65" i="2"/>
  <c r="AI65" i="2"/>
  <c r="AF65" i="2"/>
  <c r="Z65" i="2"/>
  <c r="W65" i="2"/>
  <c r="Q65" i="2"/>
  <c r="CT64" i="2"/>
  <c r="CQ64" i="2"/>
  <c r="CN64" i="2"/>
  <c r="CK64" i="2"/>
  <c r="CH64" i="2"/>
  <c r="CE64" i="2"/>
  <c r="CB64" i="2"/>
  <c r="BY64" i="2"/>
  <c r="BV64" i="2"/>
  <c r="BS64" i="2"/>
  <c r="BP64" i="2"/>
  <c r="BM64" i="2"/>
  <c r="BJ64" i="2"/>
  <c r="BA64" i="2"/>
  <c r="AX64" i="2"/>
  <c r="AL64" i="2"/>
  <c r="AI64" i="2"/>
  <c r="AF64" i="2"/>
  <c r="Z64" i="2"/>
  <c r="W64" i="2"/>
  <c r="Q64" i="2"/>
  <c r="CT63" i="2"/>
  <c r="CQ63" i="2"/>
  <c r="CN63" i="2"/>
  <c r="CK63" i="2"/>
  <c r="CH63" i="2"/>
  <c r="CE63" i="2"/>
  <c r="CB63" i="2"/>
  <c r="BY63" i="2"/>
  <c r="BV63" i="2"/>
  <c r="BS63" i="2"/>
  <c r="BP63" i="2"/>
  <c r="BM63" i="2"/>
  <c r="BJ63" i="2"/>
  <c r="BA63" i="2"/>
  <c r="AX63" i="2"/>
  <c r="AL63" i="2"/>
  <c r="AI63" i="2"/>
  <c r="AF63" i="2"/>
  <c r="Z63" i="2"/>
  <c r="W63" i="2"/>
  <c r="Q63" i="2"/>
  <c r="CT62" i="2"/>
  <c r="CQ62" i="2"/>
  <c r="CN62" i="2"/>
  <c r="CK62" i="2"/>
  <c r="CH62" i="2"/>
  <c r="CE62" i="2"/>
  <c r="CB62" i="2"/>
  <c r="BY62" i="2"/>
  <c r="BV62" i="2"/>
  <c r="BS62" i="2"/>
  <c r="BP62" i="2"/>
  <c r="BM62" i="2"/>
  <c r="BJ62" i="2"/>
  <c r="BA62" i="2"/>
  <c r="AX62" i="2"/>
  <c r="AL62" i="2"/>
  <c r="AI62" i="2"/>
  <c r="AF62" i="2"/>
  <c r="Z62" i="2"/>
  <c r="W62" i="2"/>
  <c r="Q62" i="2"/>
  <c r="CT61" i="2"/>
  <c r="CQ61" i="2"/>
  <c r="CN61" i="2"/>
  <c r="CK61" i="2"/>
  <c r="CH61" i="2"/>
  <c r="CE61" i="2"/>
  <c r="CB61" i="2"/>
  <c r="BY61" i="2"/>
  <c r="BV61" i="2"/>
  <c r="BS61" i="2"/>
  <c r="BP61" i="2"/>
  <c r="BM61" i="2"/>
  <c r="BJ61" i="2"/>
  <c r="BA61" i="2"/>
  <c r="AX61" i="2"/>
  <c r="AL61" i="2"/>
  <c r="AI61" i="2"/>
  <c r="AF61" i="2"/>
  <c r="Z61" i="2"/>
  <c r="W61" i="2"/>
  <c r="Q61" i="2"/>
  <c r="CT60" i="2"/>
  <c r="CQ60" i="2"/>
  <c r="CN60" i="2"/>
  <c r="CK60" i="2"/>
  <c r="CH60" i="2"/>
  <c r="CE60" i="2"/>
  <c r="CB60" i="2"/>
  <c r="BY60" i="2"/>
  <c r="BV60" i="2"/>
  <c r="BS60" i="2"/>
  <c r="BP60" i="2"/>
  <c r="BM60" i="2"/>
  <c r="BJ60" i="2"/>
  <c r="BA60" i="2"/>
  <c r="AX60" i="2"/>
  <c r="AL60" i="2"/>
  <c r="AI60" i="2"/>
  <c r="AF60" i="2"/>
  <c r="Z60" i="2"/>
  <c r="W60" i="2"/>
  <c r="Q60" i="2"/>
  <c r="CT59" i="2"/>
  <c r="CQ59" i="2"/>
  <c r="CN59" i="2"/>
  <c r="CK59" i="2"/>
  <c r="CH59" i="2"/>
  <c r="CE59" i="2"/>
  <c r="CB59" i="2"/>
  <c r="BY59" i="2"/>
  <c r="BV59" i="2"/>
  <c r="BS59" i="2"/>
  <c r="BP59" i="2"/>
  <c r="BM59" i="2"/>
  <c r="BJ59" i="2"/>
  <c r="BA59" i="2"/>
  <c r="AX59" i="2"/>
  <c r="AL59" i="2"/>
  <c r="AI59" i="2"/>
  <c r="AF59" i="2"/>
  <c r="Z59" i="2"/>
  <c r="W59" i="2"/>
  <c r="Q59" i="2"/>
  <c r="CT58" i="2"/>
  <c r="CQ58" i="2"/>
  <c r="CN58" i="2"/>
  <c r="CK58" i="2"/>
  <c r="CH58" i="2"/>
  <c r="CE58" i="2"/>
  <c r="CB58" i="2"/>
  <c r="BY58" i="2"/>
  <c r="BV58" i="2"/>
  <c r="BS58" i="2"/>
  <c r="BP58" i="2"/>
  <c r="BM58" i="2"/>
  <c r="BJ58" i="2"/>
  <c r="BA58" i="2"/>
  <c r="AX58" i="2"/>
  <c r="AL58" i="2"/>
  <c r="AI58" i="2"/>
  <c r="AF58" i="2"/>
  <c r="Z58" i="2"/>
  <c r="W58" i="2"/>
  <c r="Q58" i="2"/>
  <c r="D70" i="2"/>
  <c r="C70" i="2"/>
  <c r="E69" i="2"/>
  <c r="E68" i="2"/>
  <c r="E67" i="2"/>
  <c r="E66" i="2"/>
  <c r="E65" i="2"/>
  <c r="E64" i="2"/>
  <c r="E63" i="2"/>
  <c r="E62" i="2"/>
  <c r="E61" i="2"/>
  <c r="E60" i="2"/>
  <c r="E59" i="2"/>
  <c r="E58" i="2"/>
  <c r="CU70" i="2" l="1"/>
  <c r="CV70" i="2"/>
  <c r="DY70" i="3"/>
  <c r="DZ70" i="3"/>
  <c r="CV56" i="2"/>
  <c r="CU56" i="2"/>
  <c r="CV55" i="2"/>
  <c r="CU55" i="2"/>
  <c r="CV53" i="2"/>
  <c r="CU53" i="2"/>
  <c r="CV52" i="2"/>
  <c r="CU52" i="2"/>
  <c r="CV51" i="2"/>
  <c r="CU51" i="2"/>
  <c r="CV50" i="2"/>
  <c r="CU50" i="2"/>
  <c r="CV49" i="2"/>
  <c r="CU49" i="2"/>
  <c r="CV48" i="2"/>
  <c r="CU48" i="2"/>
  <c r="CV47" i="2"/>
  <c r="CU47" i="2"/>
  <c r="CV46" i="2"/>
  <c r="CU46" i="2"/>
  <c r="CV45" i="2"/>
  <c r="CU45" i="2"/>
  <c r="CV54" i="2"/>
  <c r="CU54" i="2"/>
  <c r="BR57" i="2"/>
  <c r="BQ57" i="2"/>
  <c r="BS56" i="2"/>
  <c r="BS55" i="2"/>
  <c r="BS54" i="2"/>
  <c r="BS53" i="2"/>
  <c r="BS52" i="2"/>
  <c r="BS51" i="2"/>
  <c r="BS50" i="2"/>
  <c r="BS49" i="2"/>
  <c r="BR44" i="2"/>
  <c r="BQ44" i="2"/>
  <c r="BR31" i="2"/>
  <c r="BQ31" i="2"/>
  <c r="BR18" i="2"/>
  <c r="BQ18" i="2"/>
  <c r="DZ56" i="3" l="1"/>
  <c r="DY56" i="3"/>
  <c r="DZ55" i="3"/>
  <c r="DY55" i="3"/>
  <c r="DZ54" i="3"/>
  <c r="DY54" i="3"/>
  <c r="DZ52" i="3"/>
  <c r="DY52" i="3"/>
  <c r="DZ51" i="3"/>
  <c r="DY51" i="3"/>
  <c r="DZ50" i="3"/>
  <c r="DY50" i="3"/>
  <c r="DZ49" i="3"/>
  <c r="DY49" i="3"/>
  <c r="DZ48" i="3"/>
  <c r="DY48" i="3"/>
  <c r="DZ47" i="3"/>
  <c r="DY47" i="3"/>
  <c r="DZ46" i="3"/>
  <c r="DY46" i="3"/>
  <c r="DZ45" i="3"/>
  <c r="DY45" i="3"/>
  <c r="DZ53" i="3"/>
  <c r="DY53" i="3"/>
  <c r="DC30" i="3"/>
  <c r="DC29" i="3"/>
  <c r="DC28" i="3"/>
  <c r="DC27" i="3"/>
  <c r="DC26" i="3"/>
  <c r="DC25" i="3"/>
  <c r="DC24" i="3"/>
  <c r="DC23" i="3"/>
  <c r="DC43" i="3"/>
  <c r="DC42" i="3"/>
  <c r="DC41" i="3"/>
  <c r="DC40" i="3"/>
  <c r="DC39" i="3"/>
  <c r="DC38" i="3"/>
  <c r="DC37" i="3"/>
  <c r="DC36" i="3"/>
  <c r="DB57" i="3"/>
  <c r="DA57" i="3"/>
  <c r="DC56" i="3"/>
  <c r="DC55" i="3"/>
  <c r="DC54" i="3"/>
  <c r="DC53" i="3"/>
  <c r="DC52" i="3"/>
  <c r="DC51" i="3"/>
  <c r="DC50" i="3"/>
  <c r="DC49" i="3"/>
  <c r="DB44" i="3"/>
  <c r="DA44" i="3"/>
  <c r="DB31" i="3"/>
  <c r="DA31" i="3"/>
  <c r="DB18" i="3"/>
  <c r="DA18" i="3"/>
  <c r="BJ17" i="3"/>
  <c r="BJ16" i="3"/>
  <c r="BJ15" i="3"/>
  <c r="BJ14" i="3"/>
  <c r="BJ13" i="3"/>
  <c r="BJ12" i="3"/>
  <c r="BJ11" i="3"/>
  <c r="BJ10" i="3"/>
  <c r="BI57" i="3"/>
  <c r="BH57" i="3"/>
  <c r="BJ56" i="3"/>
  <c r="BJ55" i="3"/>
  <c r="BJ54" i="3"/>
  <c r="BJ53" i="3"/>
  <c r="BJ52" i="3"/>
  <c r="BJ51" i="3"/>
  <c r="BJ50" i="3"/>
  <c r="BJ49" i="3"/>
  <c r="BI44" i="3"/>
  <c r="BH44" i="3"/>
  <c r="BI31" i="3"/>
  <c r="BH31" i="3"/>
  <c r="BI18" i="3"/>
  <c r="BH18" i="3"/>
  <c r="BX57" i="3" l="1"/>
  <c r="BW57" i="3"/>
  <c r="BY56" i="3"/>
  <c r="BY55" i="3"/>
  <c r="BY54" i="3"/>
  <c r="BY53" i="3"/>
  <c r="BY52" i="3"/>
  <c r="BY51" i="3"/>
  <c r="BY50" i="3"/>
  <c r="BY49" i="3"/>
  <c r="BX44" i="3"/>
  <c r="BW44" i="3"/>
  <c r="BX31" i="3"/>
  <c r="BW31" i="3"/>
  <c r="BX18" i="3"/>
  <c r="BW18" i="3"/>
  <c r="DX56" i="3" l="1"/>
  <c r="DU56" i="3"/>
  <c r="DR56" i="3"/>
  <c r="DO56" i="3"/>
  <c r="DL56" i="3"/>
  <c r="DI56" i="3"/>
  <c r="DF56" i="3"/>
  <c r="CN56" i="3"/>
  <c r="CK56" i="3"/>
  <c r="CE56" i="3"/>
  <c r="CB56" i="3"/>
  <c r="BS56" i="3"/>
  <c r="BG56" i="3"/>
  <c r="BD56" i="3"/>
  <c r="AU56" i="3"/>
  <c r="AR56" i="3"/>
  <c r="AO56" i="3"/>
  <c r="AI56" i="3"/>
  <c r="AF56" i="3"/>
  <c r="AC56" i="3"/>
  <c r="Z56" i="3"/>
  <c r="T56" i="3"/>
  <c r="Q56" i="3"/>
  <c r="DX55" i="3"/>
  <c r="DU55" i="3"/>
  <c r="DR55" i="3"/>
  <c r="DO55" i="3"/>
  <c r="DL55" i="3"/>
  <c r="DI55" i="3"/>
  <c r="DF55" i="3"/>
  <c r="CN55" i="3"/>
  <c r="CK55" i="3"/>
  <c r="CE55" i="3"/>
  <c r="CB55" i="3"/>
  <c r="BS55" i="3"/>
  <c r="BG55" i="3"/>
  <c r="BD55" i="3"/>
  <c r="AU55" i="3"/>
  <c r="AR55" i="3"/>
  <c r="AO55" i="3"/>
  <c r="AI55" i="3"/>
  <c r="AF55" i="3"/>
  <c r="AC55" i="3"/>
  <c r="Z55" i="3"/>
  <c r="T55" i="3"/>
  <c r="Q55" i="3"/>
  <c r="DX54" i="3"/>
  <c r="DU54" i="3"/>
  <c r="DR54" i="3"/>
  <c r="DO54" i="3"/>
  <c r="DL54" i="3"/>
  <c r="DI54" i="3"/>
  <c r="DF54" i="3"/>
  <c r="CN54" i="3"/>
  <c r="CK54" i="3"/>
  <c r="CE54" i="3"/>
  <c r="CB54" i="3"/>
  <c r="BS54" i="3"/>
  <c r="BG54" i="3"/>
  <c r="BD54" i="3"/>
  <c r="AU54" i="3"/>
  <c r="AR54" i="3"/>
  <c r="AO54" i="3"/>
  <c r="AI54" i="3"/>
  <c r="AF54" i="3"/>
  <c r="AC54" i="3"/>
  <c r="Z54" i="3"/>
  <c r="T54" i="3"/>
  <c r="Q54" i="3"/>
  <c r="DX53" i="3"/>
  <c r="DU53" i="3"/>
  <c r="DR53" i="3"/>
  <c r="DO53" i="3"/>
  <c r="DL53" i="3"/>
  <c r="DI53" i="3"/>
  <c r="DF53" i="3"/>
  <c r="CN53" i="3"/>
  <c r="CK53" i="3"/>
  <c r="CE53" i="3"/>
  <c r="CB53" i="3"/>
  <c r="BS53" i="3"/>
  <c r="BG53" i="3"/>
  <c r="BD53" i="3"/>
  <c r="AU53" i="3"/>
  <c r="AR53" i="3"/>
  <c r="AO53" i="3"/>
  <c r="AI53" i="3"/>
  <c r="AF53" i="3"/>
  <c r="AC53" i="3"/>
  <c r="Z53" i="3"/>
  <c r="T53" i="3"/>
  <c r="Q53" i="3"/>
  <c r="DX52" i="3"/>
  <c r="DU52" i="3"/>
  <c r="DR52" i="3"/>
  <c r="DO52" i="3"/>
  <c r="DL52" i="3"/>
  <c r="DI52" i="3"/>
  <c r="DF52" i="3"/>
  <c r="CN52" i="3"/>
  <c r="CK52" i="3"/>
  <c r="CE52" i="3"/>
  <c r="CB52" i="3"/>
  <c r="BS52" i="3"/>
  <c r="BG52" i="3"/>
  <c r="BD52" i="3"/>
  <c r="AU52" i="3"/>
  <c r="AR52" i="3"/>
  <c r="AO52" i="3"/>
  <c r="AI52" i="3"/>
  <c r="AF52" i="3"/>
  <c r="AC52" i="3"/>
  <c r="Z52" i="3"/>
  <c r="T52" i="3"/>
  <c r="Q52" i="3"/>
  <c r="DX51" i="3"/>
  <c r="DU51" i="3"/>
  <c r="DR51" i="3"/>
  <c r="DO51" i="3"/>
  <c r="DL51" i="3"/>
  <c r="DI51" i="3"/>
  <c r="DF51" i="3"/>
  <c r="CN51" i="3"/>
  <c r="CK51" i="3"/>
  <c r="CE51" i="3"/>
  <c r="CB51" i="3"/>
  <c r="BS51" i="3"/>
  <c r="BG51" i="3"/>
  <c r="BD51" i="3"/>
  <c r="AU51" i="3"/>
  <c r="AR51" i="3"/>
  <c r="AO51" i="3"/>
  <c r="AI51" i="3"/>
  <c r="AF51" i="3"/>
  <c r="AC51" i="3"/>
  <c r="Z51" i="3"/>
  <c r="T51" i="3"/>
  <c r="Q51" i="3"/>
  <c r="DX50" i="3"/>
  <c r="DU50" i="3"/>
  <c r="DR50" i="3"/>
  <c r="DO50" i="3"/>
  <c r="DL50" i="3"/>
  <c r="DI50" i="3"/>
  <c r="DF50" i="3"/>
  <c r="CN50" i="3"/>
  <c r="CK50" i="3"/>
  <c r="CE50" i="3"/>
  <c r="CB50" i="3"/>
  <c r="BS50" i="3"/>
  <c r="BG50" i="3"/>
  <c r="BD50" i="3"/>
  <c r="AU50" i="3"/>
  <c r="AR50" i="3"/>
  <c r="AO50" i="3"/>
  <c r="AI50" i="3"/>
  <c r="AF50" i="3"/>
  <c r="AC50" i="3"/>
  <c r="Z50" i="3"/>
  <c r="T50" i="3"/>
  <c r="Q50" i="3"/>
  <c r="DX49" i="3"/>
  <c r="DU49" i="3"/>
  <c r="DR49" i="3"/>
  <c r="DO49" i="3"/>
  <c r="DL49" i="3"/>
  <c r="DI49" i="3"/>
  <c r="DF49" i="3"/>
  <c r="CN49" i="3"/>
  <c r="CK49" i="3"/>
  <c r="CE49" i="3"/>
  <c r="CB49" i="3"/>
  <c r="BS49" i="3"/>
  <c r="BG49" i="3"/>
  <c r="BD49" i="3"/>
  <c r="AU49" i="3"/>
  <c r="AR49" i="3"/>
  <c r="AO49" i="3"/>
  <c r="AI49" i="3"/>
  <c r="AF49" i="3"/>
  <c r="AC49" i="3"/>
  <c r="Z49" i="3"/>
  <c r="T49" i="3"/>
  <c r="Q49" i="3"/>
  <c r="CT56" i="2"/>
  <c r="CQ56" i="2"/>
  <c r="CN56" i="2"/>
  <c r="CK56" i="2"/>
  <c r="CH56" i="2"/>
  <c r="CE56" i="2"/>
  <c r="CB56" i="2"/>
  <c r="BY56" i="2"/>
  <c r="BV56" i="2"/>
  <c r="BP56" i="2"/>
  <c r="BM56" i="2"/>
  <c r="BJ56" i="2"/>
  <c r="BA56" i="2"/>
  <c r="AX56" i="2"/>
  <c r="AL56" i="2"/>
  <c r="AI56" i="2"/>
  <c r="AF56" i="2"/>
  <c r="Z56" i="2"/>
  <c r="W56" i="2"/>
  <c r="Q56" i="2"/>
  <c r="E56" i="2"/>
  <c r="CT55" i="2"/>
  <c r="CQ55" i="2"/>
  <c r="CN55" i="2"/>
  <c r="CK55" i="2"/>
  <c r="CH55" i="2"/>
  <c r="CE55" i="2"/>
  <c r="CB55" i="2"/>
  <c r="BY55" i="2"/>
  <c r="BV55" i="2"/>
  <c r="BP55" i="2"/>
  <c r="BM55" i="2"/>
  <c r="BJ55" i="2"/>
  <c r="BA55" i="2"/>
  <c r="AX55" i="2"/>
  <c r="AL55" i="2"/>
  <c r="AI55" i="2"/>
  <c r="AF55" i="2"/>
  <c r="Z55" i="2"/>
  <c r="W55" i="2"/>
  <c r="Q55" i="2"/>
  <c r="E55" i="2"/>
  <c r="CT54" i="2"/>
  <c r="CQ54" i="2"/>
  <c r="CN54" i="2"/>
  <c r="CK54" i="2"/>
  <c r="CH54" i="2"/>
  <c r="CE54" i="2"/>
  <c r="CB54" i="2"/>
  <c r="BY54" i="2"/>
  <c r="BV54" i="2"/>
  <c r="BP54" i="2"/>
  <c r="BM54" i="2"/>
  <c r="BJ54" i="2"/>
  <c r="BA54" i="2"/>
  <c r="AX54" i="2"/>
  <c r="AL54" i="2"/>
  <c r="AI54" i="2"/>
  <c r="AF54" i="2"/>
  <c r="Z54" i="2"/>
  <c r="W54" i="2"/>
  <c r="Q54" i="2"/>
  <c r="E54" i="2"/>
  <c r="CT53" i="2"/>
  <c r="CQ53" i="2"/>
  <c r="CN53" i="2"/>
  <c r="CK53" i="2"/>
  <c r="CH53" i="2"/>
  <c r="CE53" i="2"/>
  <c r="CB53" i="2"/>
  <c r="BY53" i="2"/>
  <c r="BV53" i="2"/>
  <c r="BP53" i="2"/>
  <c r="BM53" i="2"/>
  <c r="BJ53" i="2"/>
  <c r="BA53" i="2"/>
  <c r="AX53" i="2"/>
  <c r="AL53" i="2"/>
  <c r="AI53" i="2"/>
  <c r="AF53" i="2"/>
  <c r="Z53" i="2"/>
  <c r="W53" i="2"/>
  <c r="Q53" i="2"/>
  <c r="E53" i="2"/>
  <c r="CT52" i="2"/>
  <c r="CQ52" i="2"/>
  <c r="CN52" i="2"/>
  <c r="CK52" i="2"/>
  <c r="CH52" i="2"/>
  <c r="CE52" i="2"/>
  <c r="CB52" i="2"/>
  <c r="BY52" i="2"/>
  <c r="BV52" i="2"/>
  <c r="BP52" i="2"/>
  <c r="BM52" i="2"/>
  <c r="BJ52" i="2"/>
  <c r="BA52" i="2"/>
  <c r="AX52" i="2"/>
  <c r="AL52" i="2"/>
  <c r="AI52" i="2"/>
  <c r="AF52" i="2"/>
  <c r="Z52" i="2"/>
  <c r="W52" i="2"/>
  <c r="Q52" i="2"/>
  <c r="E52" i="2"/>
  <c r="CT51" i="2"/>
  <c r="CQ51" i="2"/>
  <c r="CN51" i="2"/>
  <c r="CK51" i="2"/>
  <c r="CH51" i="2"/>
  <c r="CE51" i="2"/>
  <c r="CB51" i="2"/>
  <c r="BY51" i="2"/>
  <c r="BV51" i="2"/>
  <c r="BP51" i="2"/>
  <c r="BM51" i="2"/>
  <c r="BJ51" i="2"/>
  <c r="BA51" i="2"/>
  <c r="AX51" i="2"/>
  <c r="AL51" i="2"/>
  <c r="AI51" i="2"/>
  <c r="AF51" i="2"/>
  <c r="Z51" i="2"/>
  <c r="W51" i="2"/>
  <c r="Q51" i="2"/>
  <c r="E51" i="2"/>
  <c r="CT50" i="2"/>
  <c r="CQ50" i="2"/>
  <c r="CN50" i="2"/>
  <c r="CK50" i="2"/>
  <c r="CH50" i="2"/>
  <c r="CE50" i="2"/>
  <c r="CB50" i="2"/>
  <c r="BY50" i="2"/>
  <c r="BV50" i="2"/>
  <c r="BP50" i="2"/>
  <c r="BM50" i="2"/>
  <c r="BJ50" i="2"/>
  <c r="BA50" i="2"/>
  <c r="AX50" i="2"/>
  <c r="AL50" i="2"/>
  <c r="AI50" i="2"/>
  <c r="AF50" i="2"/>
  <c r="Z50" i="2"/>
  <c r="W50" i="2"/>
  <c r="Q50" i="2"/>
  <c r="E50" i="2"/>
  <c r="CT49" i="2"/>
  <c r="CQ49" i="2"/>
  <c r="CN49" i="2"/>
  <c r="CK49" i="2"/>
  <c r="CH49" i="2"/>
  <c r="CE49" i="2"/>
  <c r="CB49" i="2"/>
  <c r="BY49" i="2"/>
  <c r="BV49" i="2"/>
  <c r="BP49" i="2"/>
  <c r="BM49" i="2"/>
  <c r="BJ49" i="2"/>
  <c r="BA49" i="2"/>
  <c r="AX49" i="2"/>
  <c r="AL49" i="2"/>
  <c r="AI49" i="2"/>
  <c r="AF49" i="2"/>
  <c r="Z49" i="2"/>
  <c r="W49" i="2"/>
  <c r="Q49" i="2"/>
  <c r="E49" i="2"/>
  <c r="BU57" i="2" l="1"/>
  <c r="BT57" i="2"/>
  <c r="BV46" i="2"/>
  <c r="BU44" i="2"/>
  <c r="BT44" i="2"/>
  <c r="BU31" i="2"/>
  <c r="BT31" i="2"/>
  <c r="BU18" i="2"/>
  <c r="BT18" i="2"/>
  <c r="DQ57" i="3" l="1"/>
  <c r="DP57" i="3"/>
  <c r="DR45" i="3"/>
  <c r="DQ44" i="3"/>
  <c r="DP44" i="3"/>
  <c r="DQ31" i="3"/>
  <c r="DP31" i="3"/>
  <c r="DQ18" i="3"/>
  <c r="DP18" i="3"/>
  <c r="DW57" i="3" l="1"/>
  <c r="DV57" i="3"/>
  <c r="DT57" i="3"/>
  <c r="DS57" i="3"/>
  <c r="DN57" i="3"/>
  <c r="DM57" i="3"/>
  <c r="DK57" i="3"/>
  <c r="DJ57" i="3"/>
  <c r="DH57" i="3"/>
  <c r="DG57" i="3"/>
  <c r="DE57" i="3"/>
  <c r="DD57" i="3"/>
  <c r="CM57" i="3"/>
  <c r="CL57" i="3"/>
  <c r="CJ57" i="3"/>
  <c r="CI57" i="3"/>
  <c r="CD57" i="3"/>
  <c r="CC57" i="3"/>
  <c r="CA57" i="3"/>
  <c r="BZ57" i="3"/>
  <c r="BR57" i="3"/>
  <c r="BQ57" i="3"/>
  <c r="BF57" i="3"/>
  <c r="BE57" i="3"/>
  <c r="BC57" i="3"/>
  <c r="BB57" i="3"/>
  <c r="AT57" i="3"/>
  <c r="AS57" i="3"/>
  <c r="AQ57" i="3"/>
  <c r="AP57" i="3"/>
  <c r="AN57" i="3"/>
  <c r="AM57" i="3"/>
  <c r="AH57" i="3"/>
  <c r="AG57" i="3"/>
  <c r="AE57" i="3"/>
  <c r="AD57" i="3"/>
  <c r="AB57" i="3"/>
  <c r="AA57" i="3"/>
  <c r="Y57" i="3"/>
  <c r="X57" i="3"/>
  <c r="S57" i="3"/>
  <c r="R57" i="3"/>
  <c r="P57" i="3"/>
  <c r="O57" i="3"/>
  <c r="DX48" i="3"/>
  <c r="DU48" i="3"/>
  <c r="BG48" i="3"/>
  <c r="T48" i="3"/>
  <c r="DU47" i="3"/>
  <c r="BG47" i="3"/>
  <c r="BD47" i="3"/>
  <c r="AR47" i="3"/>
  <c r="T47" i="3"/>
  <c r="DX46" i="3"/>
  <c r="BD46" i="3"/>
  <c r="AU46" i="3"/>
  <c r="DU45" i="3"/>
  <c r="BG45" i="3"/>
  <c r="AR45" i="3"/>
  <c r="T45" i="3"/>
  <c r="CS57" i="2"/>
  <c r="CR57" i="2"/>
  <c r="CP57" i="2"/>
  <c r="CO57" i="2"/>
  <c r="CM57" i="2"/>
  <c r="CL57" i="2"/>
  <c r="CJ57" i="2"/>
  <c r="CI57" i="2"/>
  <c r="CG57" i="2"/>
  <c r="CF57" i="2"/>
  <c r="CD57" i="2"/>
  <c r="CC57" i="2"/>
  <c r="CA57" i="2"/>
  <c r="BZ57" i="2"/>
  <c r="BX57" i="2"/>
  <c r="BW57" i="2"/>
  <c r="BO57" i="2"/>
  <c r="BN57" i="2"/>
  <c r="BL57" i="2"/>
  <c r="BK57" i="2"/>
  <c r="BI57" i="2"/>
  <c r="BH57" i="2"/>
  <c r="AZ57" i="2"/>
  <c r="AY57" i="2"/>
  <c r="AW57" i="2"/>
  <c r="AV57" i="2"/>
  <c r="AK57" i="2"/>
  <c r="AJ57" i="2"/>
  <c r="AH57" i="2"/>
  <c r="AG57" i="2"/>
  <c r="AE57" i="2"/>
  <c r="AD57" i="2"/>
  <c r="Y57" i="2"/>
  <c r="X57" i="2"/>
  <c r="V57" i="2"/>
  <c r="U57" i="2"/>
  <c r="P57" i="2"/>
  <c r="O57" i="2"/>
  <c r="CH48" i="2"/>
  <c r="BM48" i="2"/>
  <c r="CQ47" i="2"/>
  <c r="BP47" i="2"/>
  <c r="BJ47" i="2"/>
  <c r="Q47" i="2"/>
  <c r="CQ46" i="2"/>
  <c r="CH46" i="2"/>
  <c r="BM46" i="2"/>
  <c r="BJ46" i="2"/>
  <c r="Q46" i="2"/>
  <c r="CQ45" i="2"/>
  <c r="CN45" i="2"/>
  <c r="CH45" i="2"/>
  <c r="BP45" i="2"/>
  <c r="BM45" i="2"/>
  <c r="BJ45" i="2"/>
  <c r="Q45" i="2"/>
  <c r="D57" i="2"/>
  <c r="C57" i="2"/>
  <c r="CV57" i="2" l="1"/>
  <c r="CU57" i="2"/>
  <c r="DY57" i="3"/>
  <c r="DZ57" i="3"/>
  <c r="CV43" i="2"/>
  <c r="CU43" i="2"/>
  <c r="CV42" i="2"/>
  <c r="CU42" i="2"/>
  <c r="CV40" i="2"/>
  <c r="CU40" i="2"/>
  <c r="CV39" i="2"/>
  <c r="CU39" i="2"/>
  <c r="CV38" i="2"/>
  <c r="CU38" i="2"/>
  <c r="CV37" i="2"/>
  <c r="CU37" i="2"/>
  <c r="CV36" i="2"/>
  <c r="CU36" i="2"/>
  <c r="CV35" i="2"/>
  <c r="CU35" i="2"/>
  <c r="CV34" i="2"/>
  <c r="CU34" i="2"/>
  <c r="CV33" i="2"/>
  <c r="CU33" i="2"/>
  <c r="CV32" i="2"/>
  <c r="CU32" i="2"/>
  <c r="CV41" i="2"/>
  <c r="CU41" i="2"/>
  <c r="BM41" i="2"/>
  <c r="AH44" i="2"/>
  <c r="AG44" i="2"/>
  <c r="AI41" i="2"/>
  <c r="AH31" i="2"/>
  <c r="AG31" i="2"/>
  <c r="AH18" i="2"/>
  <c r="AG18" i="2"/>
  <c r="CD44" i="2" l="1"/>
  <c r="CC44" i="2"/>
  <c r="CE39" i="2"/>
  <c r="CD31" i="2"/>
  <c r="CC31" i="2"/>
  <c r="CD18" i="2"/>
  <c r="CC18" i="2"/>
  <c r="DZ43" i="3" l="1"/>
  <c r="DY43" i="3"/>
  <c r="DZ42" i="3"/>
  <c r="DY42" i="3"/>
  <c r="DZ41" i="3"/>
  <c r="DY41" i="3"/>
  <c r="DZ40" i="3"/>
  <c r="DY40" i="3"/>
  <c r="DZ39" i="3"/>
  <c r="DY39" i="3"/>
  <c r="DZ38" i="3"/>
  <c r="DY38" i="3"/>
  <c r="DZ36" i="3"/>
  <c r="DY36" i="3"/>
  <c r="DZ35" i="3"/>
  <c r="DY35" i="3"/>
  <c r="DZ34" i="3"/>
  <c r="DY34" i="3"/>
  <c r="DZ33" i="3"/>
  <c r="DY33" i="3"/>
  <c r="DZ32" i="3"/>
  <c r="DY32" i="3"/>
  <c r="DZ37" i="3"/>
  <c r="DY37" i="3"/>
  <c r="AB44" i="3"/>
  <c r="AA44" i="3"/>
  <c r="AC37" i="3"/>
  <c r="AB31" i="3"/>
  <c r="AA31" i="3"/>
  <c r="AB18" i="3"/>
  <c r="AA18" i="3"/>
  <c r="CB36" i="3" l="1"/>
  <c r="CA44" i="3"/>
  <c r="BZ44" i="3"/>
  <c r="CA31" i="3"/>
  <c r="BZ31" i="3"/>
  <c r="CA18" i="3"/>
  <c r="BZ18" i="3"/>
  <c r="AE44" i="3"/>
  <c r="AD44" i="3"/>
  <c r="AF36" i="3"/>
  <c r="AE31" i="3"/>
  <c r="AD31" i="3"/>
  <c r="AE18" i="3"/>
  <c r="AD18" i="3"/>
  <c r="CJ44" i="2" l="1"/>
  <c r="CI44" i="2"/>
  <c r="CK32" i="2"/>
  <c r="CJ31" i="2"/>
  <c r="CI31" i="2"/>
  <c r="CJ18" i="2"/>
  <c r="CI18" i="2"/>
  <c r="DW44" i="3" l="1"/>
  <c r="DV44" i="3"/>
  <c r="DT44" i="3"/>
  <c r="DS44" i="3"/>
  <c r="DN44" i="3"/>
  <c r="DM44" i="3"/>
  <c r="DK44" i="3"/>
  <c r="DJ44" i="3"/>
  <c r="DH44" i="3"/>
  <c r="DG44" i="3"/>
  <c r="DE44" i="3"/>
  <c r="DD44" i="3"/>
  <c r="S44" i="3"/>
  <c r="R44" i="3"/>
  <c r="CM44" i="3"/>
  <c r="CL44" i="3"/>
  <c r="CJ44" i="3"/>
  <c r="CI44" i="3"/>
  <c r="CD44" i="3"/>
  <c r="CC44" i="3"/>
  <c r="BR44" i="3"/>
  <c r="BQ44" i="3"/>
  <c r="BF44" i="3"/>
  <c r="BE44" i="3"/>
  <c r="BC44" i="3"/>
  <c r="BB44" i="3"/>
  <c r="AT44" i="3"/>
  <c r="AS44" i="3"/>
  <c r="AQ44" i="3"/>
  <c r="AP44" i="3"/>
  <c r="AN44" i="3"/>
  <c r="AM44" i="3"/>
  <c r="AH44" i="3"/>
  <c r="AG44" i="3"/>
  <c r="Y44" i="3"/>
  <c r="X44" i="3"/>
  <c r="P44" i="3"/>
  <c r="O44" i="3"/>
  <c r="DU43" i="3"/>
  <c r="DF43" i="3"/>
  <c r="T43" i="3"/>
  <c r="BG43" i="3"/>
  <c r="BD43" i="3"/>
  <c r="AR43" i="3"/>
  <c r="DX42" i="3"/>
  <c r="DL42" i="3"/>
  <c r="T42" i="3"/>
  <c r="BG42" i="3"/>
  <c r="BD42" i="3"/>
  <c r="DL41" i="3"/>
  <c r="T41" i="3"/>
  <c r="BG41" i="3"/>
  <c r="BD41" i="3"/>
  <c r="AR41" i="3"/>
  <c r="DU40" i="3"/>
  <c r="T40" i="3"/>
  <c r="BG40" i="3"/>
  <c r="BD40" i="3"/>
  <c r="AR40" i="3"/>
  <c r="DX39" i="3"/>
  <c r="T39" i="3"/>
  <c r="BG39" i="3"/>
  <c r="BD39" i="3"/>
  <c r="AU39" i="3"/>
  <c r="AR39" i="3"/>
  <c r="DX38" i="3"/>
  <c r="T38" i="3"/>
  <c r="BG38" i="3"/>
  <c r="BD38" i="3"/>
  <c r="AU38" i="3"/>
  <c r="DX37" i="3"/>
  <c r="DL37" i="3"/>
  <c r="T37" i="3"/>
  <c r="BG37" i="3"/>
  <c r="BD37" i="3"/>
  <c r="AU37" i="3"/>
  <c r="DX36" i="3"/>
  <c r="DU36" i="3"/>
  <c r="T36" i="3"/>
  <c r="BD36" i="3"/>
  <c r="AU36" i="3"/>
  <c r="AR36" i="3"/>
  <c r="DX35" i="3"/>
  <c r="DU35" i="3"/>
  <c r="T35" i="3"/>
  <c r="BD35" i="3"/>
  <c r="AR35" i="3"/>
  <c r="DX34" i="3"/>
  <c r="DU34" i="3"/>
  <c r="DO34" i="3"/>
  <c r="T34" i="3"/>
  <c r="BG34" i="3"/>
  <c r="AU34" i="3"/>
  <c r="DX33" i="3"/>
  <c r="T33" i="3"/>
  <c r="BG33" i="3"/>
  <c r="DX32" i="3"/>
  <c r="DO32" i="3"/>
  <c r="T32" i="3"/>
  <c r="BD32" i="3"/>
  <c r="DY44" i="3" l="1"/>
  <c r="DZ44" i="3"/>
  <c r="CV29" i="2"/>
  <c r="CU29" i="2"/>
  <c r="CV28" i="2"/>
  <c r="CU28" i="2"/>
  <c r="CV27" i="2"/>
  <c r="CU27" i="2"/>
  <c r="CV26" i="2"/>
  <c r="CU26" i="2"/>
  <c r="CV25" i="2"/>
  <c r="CU25" i="2"/>
  <c r="CV24" i="2"/>
  <c r="CU24" i="2"/>
  <c r="CV23" i="2"/>
  <c r="CU23" i="2"/>
  <c r="CV22" i="2"/>
  <c r="CU22" i="2"/>
  <c r="CV21" i="2"/>
  <c r="CU21" i="2"/>
  <c r="CV20" i="2"/>
  <c r="CU20" i="2"/>
  <c r="CV19" i="2"/>
  <c r="CU19" i="2"/>
  <c r="CV30" i="2"/>
  <c r="CU30" i="2"/>
  <c r="CG44" i="2"/>
  <c r="CF44" i="2"/>
  <c r="CH43" i="2"/>
  <c r="CH41" i="2"/>
  <c r="CH40" i="2"/>
  <c r="CH33" i="2"/>
  <c r="CG31" i="2"/>
  <c r="CF31" i="2"/>
  <c r="CH30" i="2"/>
  <c r="CG18" i="2"/>
  <c r="CF18" i="2"/>
  <c r="CS44" i="2"/>
  <c r="CR44" i="2"/>
  <c r="CP44" i="2"/>
  <c r="CO44" i="2"/>
  <c r="CM44" i="2"/>
  <c r="CL44" i="2"/>
  <c r="CA44" i="2"/>
  <c r="BZ44" i="2"/>
  <c r="BX44" i="2"/>
  <c r="BW44" i="2"/>
  <c r="BO44" i="2"/>
  <c r="BN44" i="2"/>
  <c r="BL44" i="2"/>
  <c r="BK44" i="2"/>
  <c r="BI44" i="2"/>
  <c r="BH44" i="2"/>
  <c r="AZ44" i="2"/>
  <c r="AY44" i="2"/>
  <c r="AW44" i="2"/>
  <c r="AV44" i="2"/>
  <c r="AK44" i="2"/>
  <c r="AJ44" i="2"/>
  <c r="AE44" i="2"/>
  <c r="AD44" i="2"/>
  <c r="Y44" i="2"/>
  <c r="X44" i="2"/>
  <c r="V44" i="2"/>
  <c r="U44" i="2"/>
  <c r="P44" i="2"/>
  <c r="O44" i="2"/>
  <c r="D44" i="2"/>
  <c r="C44" i="2"/>
  <c r="CQ43" i="2"/>
  <c r="Q43" i="2"/>
  <c r="Q42" i="2"/>
  <c r="CQ41" i="2"/>
  <c r="Q41" i="2"/>
  <c r="E41" i="2"/>
  <c r="CT40" i="2"/>
  <c r="CQ40" i="2"/>
  <c r="CN40" i="2"/>
  <c r="BP40" i="2"/>
  <c r="E40" i="2"/>
  <c r="Z39" i="2"/>
  <c r="Q39" i="2"/>
  <c r="E39" i="2"/>
  <c r="BP38" i="2"/>
  <c r="Q38" i="2"/>
  <c r="CQ37" i="2"/>
  <c r="BP37" i="2"/>
  <c r="AX37" i="2"/>
  <c r="Q37" i="2"/>
  <c r="CQ36" i="2"/>
  <c r="BJ36" i="2"/>
  <c r="Q36" i="2"/>
  <c r="E36" i="2"/>
  <c r="CN35" i="2"/>
  <c r="BP35" i="2"/>
  <c r="Q35" i="2"/>
  <c r="E35" i="2"/>
  <c r="CQ34" i="2"/>
  <c r="CN34" i="2"/>
  <c r="BP34" i="2"/>
  <c r="BJ34" i="2"/>
  <c r="W34" i="2"/>
  <c r="Q34" i="2"/>
  <c r="E34" i="2"/>
  <c r="CB33" i="2"/>
  <c r="BP33" i="2"/>
  <c r="AX33" i="2"/>
  <c r="Q33" i="2"/>
  <c r="E33" i="2"/>
  <c r="CQ32" i="2"/>
  <c r="W32" i="2"/>
  <c r="Q32" i="2"/>
  <c r="CU44" i="2" l="1"/>
  <c r="CV44" i="2"/>
  <c r="CN29" i="3"/>
  <c r="V31" i="2" l="1"/>
  <c r="U31" i="2"/>
  <c r="W29" i="2"/>
  <c r="V18" i="2"/>
  <c r="U18" i="2"/>
  <c r="CT28" i="2" l="1"/>
  <c r="CS31" i="2"/>
  <c r="CR31" i="2"/>
  <c r="CS18" i="2"/>
  <c r="CR18" i="2"/>
  <c r="DZ30" i="3" l="1"/>
  <c r="DY30" i="3"/>
  <c r="DZ29" i="3"/>
  <c r="DY29" i="3"/>
  <c r="DZ28" i="3"/>
  <c r="DY28" i="3"/>
  <c r="DZ26" i="3"/>
  <c r="DY26" i="3"/>
  <c r="DZ25" i="3"/>
  <c r="DY25" i="3"/>
  <c r="DZ24" i="3"/>
  <c r="DY24" i="3"/>
  <c r="DZ23" i="3"/>
  <c r="DY23" i="3"/>
  <c r="DZ22" i="3"/>
  <c r="DY22" i="3"/>
  <c r="DZ21" i="3"/>
  <c r="DY21" i="3"/>
  <c r="DZ20" i="3"/>
  <c r="DY20" i="3"/>
  <c r="DZ19" i="3"/>
  <c r="DY19" i="3"/>
  <c r="DZ17" i="3"/>
  <c r="DY17" i="3"/>
  <c r="DZ16" i="3"/>
  <c r="DY16" i="3"/>
  <c r="DZ15" i="3"/>
  <c r="DY15" i="3"/>
  <c r="DZ14" i="3"/>
  <c r="DY14" i="3"/>
  <c r="DZ13" i="3"/>
  <c r="DY13" i="3"/>
  <c r="DZ12" i="3"/>
  <c r="DY12" i="3"/>
  <c r="DZ11" i="3"/>
  <c r="DY11" i="3"/>
  <c r="DZ10" i="3"/>
  <c r="DY10" i="3"/>
  <c r="DZ9" i="3"/>
  <c r="DY9" i="3"/>
  <c r="DZ8" i="3"/>
  <c r="DY8" i="3"/>
  <c r="DZ7" i="3"/>
  <c r="DY7" i="3"/>
  <c r="DZ6" i="3"/>
  <c r="DY6" i="3"/>
  <c r="DY27" i="3"/>
  <c r="DZ27" i="3" l="1"/>
  <c r="CN27" i="3"/>
  <c r="CM31" i="3"/>
  <c r="CL31" i="3"/>
  <c r="CM18" i="3"/>
  <c r="CL18" i="3"/>
  <c r="BA26" i="2" l="1"/>
  <c r="AZ31" i="2"/>
  <c r="AY31" i="2"/>
  <c r="AZ18" i="2"/>
  <c r="AY18" i="2"/>
  <c r="Y31" i="2"/>
  <c r="X31" i="2"/>
  <c r="Z28" i="2"/>
  <c r="Z26" i="2"/>
  <c r="Y18" i="2"/>
  <c r="X18" i="2"/>
  <c r="DO25" i="3" l="1"/>
  <c r="DN31" i="3"/>
  <c r="DM31" i="3"/>
  <c r="DO29" i="3"/>
  <c r="DO28" i="3"/>
  <c r="DO27" i="3"/>
  <c r="DN18" i="3"/>
  <c r="DM18" i="3"/>
  <c r="CQ24" i="2" l="1"/>
  <c r="CP31" i="2"/>
  <c r="CO31" i="2"/>
  <c r="CQ29" i="2"/>
  <c r="CP18" i="2"/>
  <c r="CO18" i="2"/>
  <c r="CN23" i="2" l="1"/>
  <c r="CB23" i="2"/>
  <c r="CM31" i="2"/>
  <c r="CL31" i="2"/>
  <c r="CM18" i="2"/>
  <c r="CL18" i="2"/>
  <c r="CA31" i="2"/>
  <c r="BZ31" i="2"/>
  <c r="CA18" i="2"/>
  <c r="BZ18" i="2"/>
  <c r="P31" i="3" l="1"/>
  <c r="O31" i="3"/>
  <c r="Q22" i="3"/>
  <c r="P18" i="3"/>
  <c r="O18" i="3"/>
  <c r="CD31" i="3" l="1"/>
  <c r="CC31" i="3"/>
  <c r="CE21" i="3"/>
  <c r="CD18" i="3"/>
  <c r="CC18" i="3"/>
  <c r="DE31" i="3" l="1"/>
  <c r="DD31" i="3"/>
  <c r="DF20" i="3"/>
  <c r="DE18" i="3"/>
  <c r="DD18" i="3"/>
  <c r="CJ31" i="3"/>
  <c r="CI31" i="3"/>
  <c r="CK20" i="3"/>
  <c r="CJ18" i="3"/>
  <c r="CI18" i="3"/>
  <c r="T20" i="3"/>
  <c r="AN31" i="3"/>
  <c r="AM31" i="3"/>
  <c r="AO20" i="3"/>
  <c r="AN18" i="3"/>
  <c r="AM18" i="3"/>
  <c r="BP29" i="2" l="1"/>
  <c r="BP28" i="2"/>
  <c r="BP19" i="2"/>
  <c r="BM29" i="2"/>
  <c r="BM20" i="2"/>
  <c r="BM19" i="2"/>
  <c r="AX27" i="2"/>
  <c r="AX21" i="2"/>
  <c r="AX20" i="2"/>
  <c r="AX19" i="2"/>
  <c r="AF28" i="2"/>
  <c r="Q29" i="2"/>
  <c r="Q27" i="2"/>
  <c r="Q26" i="2"/>
  <c r="Q25" i="2"/>
  <c r="Q24" i="2"/>
  <c r="Q23" i="2"/>
  <c r="Q22" i="2"/>
  <c r="Q21" i="2"/>
  <c r="E30" i="2"/>
  <c r="E29" i="2"/>
  <c r="DX30" i="3"/>
  <c r="DX29" i="3"/>
  <c r="DX28" i="3"/>
  <c r="DX27" i="3"/>
  <c r="DX26" i="3"/>
  <c r="DX25" i="3"/>
  <c r="DX23" i="3"/>
  <c r="DX21" i="3"/>
  <c r="DX20" i="3"/>
  <c r="DX19" i="3"/>
  <c r="DU28" i="3"/>
  <c r="DU27" i="3"/>
  <c r="DU23" i="3"/>
  <c r="DI26" i="3"/>
  <c r="BD30" i="3"/>
  <c r="BD26" i="3"/>
  <c r="BD25" i="3"/>
  <c r="BD24" i="3"/>
  <c r="BD23" i="3"/>
  <c r="BD21" i="3"/>
  <c r="BD20" i="3"/>
  <c r="AU28" i="3"/>
  <c r="AU27" i="3"/>
  <c r="AU25" i="3"/>
  <c r="AU24" i="3"/>
  <c r="AU22" i="3"/>
  <c r="AR30" i="3"/>
  <c r="AR29" i="3"/>
  <c r="AR28" i="3"/>
  <c r="AR26" i="3"/>
  <c r="BX31" i="2" l="1"/>
  <c r="BW31" i="2"/>
  <c r="BO31" i="2"/>
  <c r="BN31" i="2"/>
  <c r="BL31" i="2"/>
  <c r="BK31" i="2"/>
  <c r="BI31" i="2"/>
  <c r="BH31" i="2"/>
  <c r="AW31" i="2"/>
  <c r="AV31" i="2"/>
  <c r="AK31" i="2"/>
  <c r="AJ31" i="2"/>
  <c r="AE31" i="2"/>
  <c r="AD31" i="2"/>
  <c r="P31" i="2"/>
  <c r="O31" i="2"/>
  <c r="D31" i="2"/>
  <c r="C31" i="2"/>
  <c r="DW31" i="3"/>
  <c r="DV31" i="3"/>
  <c r="DT31" i="3"/>
  <c r="DS31" i="3"/>
  <c r="DK31" i="3"/>
  <c r="DJ31" i="3"/>
  <c r="DH31" i="3"/>
  <c r="DG31" i="3"/>
  <c r="S31" i="3"/>
  <c r="R31" i="3"/>
  <c r="BR31" i="3"/>
  <c r="BQ31" i="3"/>
  <c r="BF31" i="3"/>
  <c r="BE31" i="3"/>
  <c r="BC31" i="3"/>
  <c r="BB31" i="3"/>
  <c r="AT31" i="3"/>
  <c r="AS31" i="3"/>
  <c r="AQ31" i="3"/>
  <c r="AP31" i="3"/>
  <c r="AH31" i="3"/>
  <c r="AG31" i="3"/>
  <c r="Y31" i="3"/>
  <c r="X31" i="3"/>
  <c r="T30" i="3"/>
  <c r="T29" i="3"/>
  <c r="BG29" i="3"/>
  <c r="T28" i="3"/>
  <c r="T27" i="3"/>
  <c r="BG27" i="3"/>
  <c r="T26" i="3"/>
  <c r="BG26" i="3"/>
  <c r="T25" i="3"/>
  <c r="BG25" i="3"/>
  <c r="BG24" i="3"/>
  <c r="T23" i="3"/>
  <c r="BG23" i="3"/>
  <c r="T22" i="3"/>
  <c r="BG22" i="3"/>
  <c r="T21" i="3"/>
  <c r="BG21" i="3"/>
  <c r="BG20" i="3"/>
  <c r="T19" i="3"/>
  <c r="BG19" i="3"/>
  <c r="CU31" i="2" l="1"/>
  <c r="CV31" i="2"/>
  <c r="DZ31" i="3"/>
  <c r="DY31" i="3"/>
  <c r="DI15" i="3"/>
  <c r="DH18" i="3"/>
  <c r="DG18" i="3"/>
  <c r="AH18" i="3"/>
  <c r="AG18" i="3"/>
  <c r="AI15" i="3"/>
  <c r="CU7" i="2" l="1"/>
  <c r="CV7" i="2"/>
  <c r="CU8" i="2"/>
  <c r="CV8" i="2"/>
  <c r="CU9" i="2"/>
  <c r="CV9" i="2"/>
  <c r="CU10" i="2"/>
  <c r="CV10" i="2"/>
  <c r="CU11" i="2"/>
  <c r="CV11" i="2"/>
  <c r="CU12" i="2"/>
  <c r="CV12" i="2"/>
  <c r="CU13" i="2"/>
  <c r="CV13" i="2"/>
  <c r="CU14" i="2"/>
  <c r="CV14" i="2"/>
  <c r="CU15" i="2"/>
  <c r="CV15" i="2"/>
  <c r="CU16" i="2"/>
  <c r="CV16" i="2"/>
  <c r="CU17" i="2"/>
  <c r="CV17" i="2"/>
  <c r="CV6" i="2"/>
  <c r="CU6" i="2"/>
  <c r="AX15" i="2"/>
  <c r="BJ15" i="2"/>
  <c r="AE18" i="2"/>
  <c r="AD18" i="2"/>
  <c r="AF15" i="2"/>
  <c r="BP13" i="2" l="1"/>
  <c r="E13" i="2"/>
  <c r="DX13" i="3" l="1"/>
  <c r="DU13" i="3"/>
  <c r="T13" i="3"/>
  <c r="BG13" i="3"/>
  <c r="AR13" i="3"/>
  <c r="DX12" i="3" l="1"/>
  <c r="DX9" i="3"/>
  <c r="DX7" i="3"/>
  <c r="DU11" i="3"/>
  <c r="DU10" i="3"/>
  <c r="T12" i="3"/>
  <c r="T11" i="3"/>
  <c r="T10" i="3"/>
  <c r="T9" i="3"/>
  <c r="T8" i="3"/>
  <c r="T7" i="3"/>
  <c r="T6" i="3"/>
  <c r="BS11" i="3"/>
  <c r="BG12" i="3"/>
  <c r="BG11" i="3"/>
  <c r="BG10" i="3"/>
  <c r="BG9" i="3"/>
  <c r="BG8" i="3"/>
  <c r="BG7" i="3"/>
  <c r="BG6" i="3"/>
  <c r="BD12" i="3"/>
  <c r="BD11" i="3"/>
  <c r="BD10" i="3"/>
  <c r="BD9" i="3"/>
  <c r="BD8" i="3"/>
  <c r="BD7" i="3"/>
  <c r="AU12" i="3"/>
  <c r="AU11" i="3"/>
  <c r="AU9" i="3"/>
  <c r="AU7" i="3"/>
  <c r="AR9" i="3"/>
  <c r="AR8" i="3"/>
  <c r="AR7" i="3"/>
  <c r="Z8" i="3"/>
  <c r="BR18" i="3"/>
  <c r="BQ18" i="3"/>
  <c r="BF18" i="3"/>
  <c r="BE18" i="3"/>
  <c r="BC18" i="3"/>
  <c r="BB18" i="3"/>
  <c r="AT18" i="3"/>
  <c r="AS18" i="3"/>
  <c r="BG17" i="3"/>
  <c r="BD17" i="3"/>
  <c r="AU17" i="3"/>
  <c r="BG16" i="3"/>
  <c r="BD16" i="3"/>
  <c r="BG15" i="3"/>
  <c r="BD15" i="3"/>
  <c r="AU15" i="3"/>
  <c r="BG14" i="3"/>
  <c r="BD14" i="3"/>
  <c r="AU14" i="3"/>
  <c r="AQ18" i="3"/>
  <c r="AP18" i="3"/>
  <c r="Y18" i="3"/>
  <c r="X18" i="3"/>
  <c r="BY8" i="2" l="1"/>
  <c r="BP6" i="2"/>
  <c r="BM11" i="2"/>
  <c r="BM8" i="2"/>
  <c r="BM7" i="2"/>
  <c r="BM6" i="2"/>
  <c r="BJ8" i="2"/>
  <c r="AX8" i="2"/>
  <c r="AX7" i="2"/>
  <c r="AL10" i="2"/>
  <c r="Q10" i="2"/>
  <c r="Q9" i="2"/>
  <c r="Q6" i="2"/>
  <c r="E12" i="2"/>
  <c r="E11" i="2"/>
  <c r="E8" i="2"/>
  <c r="E7" i="2"/>
  <c r="BO18" i="2"/>
  <c r="BN18" i="2"/>
  <c r="BP14" i="2"/>
  <c r="AW18" i="2"/>
  <c r="AV18" i="2"/>
  <c r="AK18" i="2"/>
  <c r="AJ18" i="2"/>
  <c r="DX17" i="3" l="1"/>
  <c r="DX15" i="3"/>
  <c r="DX14" i="3"/>
  <c r="DU17" i="3"/>
  <c r="DU14" i="3"/>
  <c r="T17" i="3"/>
  <c r="T16" i="3"/>
  <c r="T15" i="3"/>
  <c r="T14" i="3"/>
  <c r="DW18" i="3"/>
  <c r="DV18" i="3"/>
  <c r="DT18" i="3"/>
  <c r="DS18" i="3"/>
  <c r="DK18" i="3"/>
  <c r="DJ18" i="3"/>
  <c r="S18" i="3"/>
  <c r="R18" i="3"/>
  <c r="BM17" i="2"/>
  <c r="BM16" i="2"/>
  <c r="Q17" i="2"/>
  <c r="Q16" i="2"/>
  <c r="Q14" i="2"/>
  <c r="E14" i="2"/>
  <c r="E15" i="2"/>
  <c r="E16" i="2"/>
  <c r="BX18" i="2"/>
  <c r="BW18" i="2"/>
  <c r="BL18" i="2"/>
  <c r="BK18" i="2"/>
  <c r="BI18" i="2"/>
  <c r="BH18" i="2"/>
  <c r="P18" i="2"/>
  <c r="O18" i="2"/>
  <c r="D18" i="2"/>
  <c r="C18" i="2"/>
  <c r="DY18" i="3" l="1"/>
  <c r="DZ18" i="3"/>
  <c r="CU18" i="2"/>
  <c r="CV18" i="2"/>
</calcChain>
</file>

<file path=xl/sharedStrings.xml><?xml version="1.0" encoding="utf-8"?>
<sst xmlns="http://schemas.openxmlformats.org/spreadsheetml/2006/main" count="550" uniqueCount="88">
  <si>
    <t>Year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</si>
  <si>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</si>
  <si>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</si>
  <si>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</si>
  <si>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</si>
  <si>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</si>
  <si>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</si>
  <si>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</si>
  <si>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</si>
  <si>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</si>
  <si>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</si>
  <si>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</si>
  <si>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</si>
  <si>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</si>
  <si>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</si>
  <si>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Argentina</t>
  </si>
  <si>
    <t>Total quantity in tons</t>
  </si>
  <si>
    <t>All countries</t>
  </si>
  <si>
    <t>Country</t>
  </si>
  <si>
    <t>Total FOB value (R'000)</t>
  </si>
  <si>
    <t>Ton</t>
  </si>
  <si>
    <t>Imports</t>
  </si>
  <si>
    <t xml:space="preserve">FOB value R '000 </t>
  </si>
  <si>
    <t>Botswana</t>
  </si>
  <si>
    <t>Exports</t>
  </si>
  <si>
    <t xml:space="preserve">FOB value 
R '000 </t>
  </si>
  <si>
    <t>Tariff line 1512.11.90 Sunflower oil - Crude - Other</t>
  </si>
  <si>
    <t>Bulgaria</t>
  </si>
  <si>
    <t>Japan</t>
  </si>
  <si>
    <t>Netherlands</t>
  </si>
  <si>
    <t>Portugal</t>
  </si>
  <si>
    <t>Romania</t>
  </si>
  <si>
    <t>Spain</t>
  </si>
  <si>
    <t>Thailand</t>
  </si>
  <si>
    <t>Congo</t>
  </si>
  <si>
    <t>Lesotho</t>
  </si>
  <si>
    <t>Malawi</t>
  </si>
  <si>
    <t>Mozambique</t>
  </si>
  <si>
    <t>Namibia</t>
  </si>
  <si>
    <t>Nigeria</t>
  </si>
  <si>
    <t>United States</t>
  </si>
  <si>
    <t>Zambia</t>
  </si>
  <si>
    <t>Zimbabwe</t>
  </si>
  <si>
    <t>Old: Tariff line 1512.11 Sunflower oil - Crude</t>
  </si>
  <si>
    <t>India</t>
  </si>
  <si>
    <t>Hong Kong</t>
  </si>
  <si>
    <t>United Kingdom</t>
  </si>
  <si>
    <t>Kenya</t>
  </si>
  <si>
    <t>Sierra Leone</t>
  </si>
  <si>
    <t>United Arab Emirates</t>
  </si>
  <si>
    <t>Congo, Dem Rep Of</t>
  </si>
  <si>
    <t>Rwanda</t>
  </si>
  <si>
    <t>Cote D Ivoire</t>
  </si>
  <si>
    <t>Turkey</t>
  </si>
  <si>
    <t>Month</t>
  </si>
  <si>
    <t>Unknown</t>
  </si>
  <si>
    <t>Germany</t>
  </si>
  <si>
    <t>Singapore</t>
  </si>
  <si>
    <t>France</t>
  </si>
  <si>
    <t>Ukraine</t>
  </si>
  <si>
    <t>Georgia</t>
  </si>
  <si>
    <t>Qatar</t>
  </si>
  <si>
    <t>Gabon</t>
  </si>
  <si>
    <t>Uganda</t>
  </si>
  <si>
    <t>Italy</t>
  </si>
  <si>
    <t>Falklands Islands (Malvinas)</t>
  </si>
  <si>
    <t>Vietnam</t>
  </si>
  <si>
    <t>Syrian Arab Rep</t>
  </si>
  <si>
    <t>Papa New Guinea</t>
  </si>
  <si>
    <t>Nepal</t>
  </si>
  <si>
    <t>Switzerland</t>
  </si>
  <si>
    <t>Eswatini</t>
  </si>
  <si>
    <t>Austria</t>
  </si>
  <si>
    <t>Saint Helena</t>
  </si>
  <si>
    <t>China</t>
  </si>
  <si>
    <t>Tanzania</t>
  </si>
  <si>
    <t>Panama</t>
  </si>
  <si>
    <t>Sri Lanka</t>
  </si>
  <si>
    <t>Mauritius</t>
  </si>
  <si>
    <t>Malaysia</t>
  </si>
  <si>
    <t>New Zealand</t>
  </si>
  <si>
    <t>Ethiopia</t>
  </si>
  <si>
    <t>Belgium</t>
  </si>
  <si>
    <t>Poland</t>
  </si>
  <si>
    <t>Australia</t>
  </si>
  <si>
    <t>Peru</t>
  </si>
  <si>
    <t>Hungary</t>
  </si>
  <si>
    <t>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</si>
</sst>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4" fontId="0" fillId="0" borderId="0" xfId="0" applyNumberFormat="1"/>
    <xf numFmtId="4" fontId="2" fillId="0" borderId="0" xfId="0" applyNumberFormat="1" applyFont="1" applyAlignment="1">
      <alignment vertical="center" wrapText="1"/>
    </xf>
    <xf numFmtId="4" fontId="0" fillId="0" borderId="1" xfId="0" applyNumberFormat="1" applyBorder="1"/>
    <xf numFmtId="164" fontId="0" fillId="0" borderId="3" xfId="0" applyNumberFormat="1" applyBorder="1"/>
    <xf numFmtId="164" fontId="0" fillId="0" borderId="0" xfId="0" applyNumberFormat="1"/>
    <xf numFmtId="4" fontId="0" fillId="0" borderId="2" xfId="0" applyNumberFormat="1" applyBorder="1"/>
    <xf numFmtId="164" fontId="0" fillId="0" borderId="6" xfId="0" applyNumberFormat="1" applyBorder="1"/>
    <xf numFmtId="0" fontId="0" fillId="2" borderId="0" xfId="0" applyFill="1"/>
    <xf numFmtId="0" fontId="0" fillId="2" borderId="0" xfId="0" applyFill="1" applyAlignment="1">
      <alignment horizontal="left"/>
    </xf>
    <xf numFmtId="164" fontId="0" fillId="2" borderId="0" xfId="0" applyNumberFormat="1" applyFill="1"/>
    <xf numFmtId="4" fontId="0" fillId="2" borderId="0" xfId="0" applyNumberFormat="1" applyFill="1"/>
    <xf numFmtId="49" fontId="4" fillId="2" borderId="0" xfId="0" applyNumberFormat="1" applyFont="1" applyFill="1" applyAlignment="1">
      <alignment wrapText="1"/>
    </xf>
    <xf numFmtId="49" fontId="5" fillId="2" borderId="0" xfId="0" applyNumberFormat="1" applyFont="1" applyFill="1" applyAlignment="1">
      <alignment horizontal="left" wrapText="1"/>
    </xf>
    <xf numFmtId="4" fontId="5" fillId="2" borderId="0" xfId="0" applyNumberFormat="1" applyFont="1" applyFill="1" applyAlignment="1">
      <alignment horizontal="left" wrapText="1"/>
    </xf>
    <xf numFmtId="4" fontId="4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0" fillId="0" borderId="8" xfId="0" applyNumberFormat="1" applyBorder="1"/>
    <xf numFmtId="164" fontId="0" fillId="0" borderId="9" xfId="0" applyNumberFormat="1" applyBorder="1"/>
    <xf numFmtId="4" fontId="0" fillId="0" borderId="10" xfId="0" applyNumberFormat="1" applyBorder="1"/>
    <xf numFmtId="164" fontId="2" fillId="0" borderId="4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8" fillId="3" borderId="11" xfId="0" applyNumberFormat="1" applyFont="1" applyFill="1" applyBorder="1"/>
    <xf numFmtId="164" fontId="8" fillId="3" borderId="4" xfId="0" applyNumberFormat="1" applyFont="1" applyFill="1" applyBorder="1"/>
    <xf numFmtId="4" fontId="8" fillId="3" borderId="5" xfId="0" applyNumberFormat="1" applyFont="1" applyFill="1" applyBorder="1"/>
    <xf numFmtId="4" fontId="5" fillId="2" borderId="0" xfId="0" applyNumberFormat="1" applyFont="1" applyFill="1" applyAlignment="1">
      <alignment wrapText="1"/>
    </xf>
    <xf numFmtId="164" fontId="5" fillId="2" borderId="0" xfId="0" applyNumberFormat="1" applyFont="1" applyFill="1" applyAlignment="1">
      <alignment wrapText="1"/>
    </xf>
    <xf numFmtId="164" fontId="0" fillId="0" borderId="12" xfId="0" applyNumberFormat="1" applyBorder="1"/>
    <xf numFmtId="4" fontId="10" fillId="3" borderId="11" xfId="0" applyNumberFormat="1" applyFont="1" applyFill="1" applyBorder="1"/>
    <xf numFmtId="164" fontId="10" fillId="3" borderId="7" xfId="0" applyNumberFormat="1" applyFont="1" applyFill="1" applyBorder="1"/>
    <xf numFmtId="4" fontId="10" fillId="3" borderId="5" xfId="0" applyNumberFormat="1" applyFont="1" applyFill="1" applyBorder="1"/>
    <xf numFmtId="164" fontId="8" fillId="3" borderId="13" xfId="0" applyNumberFormat="1" applyFont="1" applyFill="1" applyBorder="1" applyAlignment="1">
      <alignment horizontal="center" vertical="center" wrapText="1"/>
    </xf>
    <xf numFmtId="4" fontId="8" fillId="3" borderId="1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left"/>
    </xf>
    <xf numFmtId="0" fontId="8" fillId="3" borderId="7" xfId="0" applyFont="1" applyFill="1" applyBorder="1"/>
    <xf numFmtId="0" fontId="8" fillId="3" borderId="5" xfId="0" applyFont="1" applyFill="1" applyBorder="1" applyAlignment="1">
      <alignment horizontal="left"/>
    </xf>
    <xf numFmtId="0" fontId="10" fillId="3" borderId="7" xfId="0" applyFont="1" applyFill="1" applyBorder="1"/>
    <xf numFmtId="0" fontId="10" fillId="3" borderId="5" xfId="0" applyFont="1" applyFill="1" applyBorder="1" applyAlignment="1">
      <alignment horizontal="left"/>
    </xf>
    <xf numFmtId="164" fontId="10" fillId="3" borderId="4" xfId="0" applyNumberFormat="1" applyFont="1" applyFill="1" applyBorder="1"/>
    <xf numFmtId="164" fontId="10" fillId="3" borderId="15" xfId="0" applyNumberFormat="1" applyFont="1" applyFill="1" applyBorder="1"/>
    <xf numFmtId="164" fontId="8" fillId="3" borderId="22" xfId="0" applyNumberFormat="1" applyFont="1" applyFill="1" applyBorder="1"/>
    <xf numFmtId="4" fontId="11" fillId="0" borderId="2" xfId="0" applyNumberFormat="1" applyFont="1" applyBorder="1"/>
    <xf numFmtId="164" fontId="10" fillId="3" borderId="5" xfId="0" applyNumberFormat="1" applyFont="1" applyFill="1" applyBorder="1"/>
    <xf numFmtId="4" fontId="6" fillId="2" borderId="0" xfId="0" applyNumberFormat="1" applyFont="1" applyFill="1" applyAlignment="1">
      <alignment wrapText="1"/>
    </xf>
    <xf numFmtId="0" fontId="0" fillId="0" borderId="3" xfId="0" applyBorder="1"/>
    <xf numFmtId="0" fontId="0" fillId="0" borderId="2" xfId="0" applyBorder="1"/>
    <xf numFmtId="0" fontId="8" fillId="3" borderId="5" xfId="0" applyFont="1" applyFill="1" applyBorder="1"/>
    <xf numFmtId="0" fontId="12" fillId="3" borderId="7" xfId="0" applyFont="1" applyFill="1" applyBorder="1"/>
    <xf numFmtId="0" fontId="12" fillId="3" borderId="5" xfId="0" applyFont="1" applyFill="1" applyBorder="1"/>
    <xf numFmtId="164" fontId="12" fillId="3" borderId="4" xfId="0" applyNumberFormat="1" applyFont="1" applyFill="1" applyBorder="1"/>
    <xf numFmtId="4" fontId="12" fillId="3" borderId="11" xfId="0" applyNumberFormat="1" applyFont="1" applyFill="1" applyBorder="1"/>
    <xf numFmtId="4" fontId="12" fillId="3" borderId="5" xfId="0" applyNumberFormat="1" applyFont="1" applyFill="1" applyBorder="1"/>
    <xf numFmtId="164" fontId="13" fillId="0" borderId="24" xfId="0" applyNumberFormat="1" applyFont="1" applyBorder="1"/>
    <xf numFmtId="4" fontId="13" fillId="0" borderId="0" xfId="0" applyNumberFormat="1" applyFont="1"/>
    <xf numFmtId="164" fontId="13" fillId="0" borderId="1" xfId="0" applyNumberFormat="1" applyFont="1" applyBorder="1"/>
    <xf numFmtId="4" fontId="13" fillId="0" borderId="1" xfId="0" applyNumberFormat="1" applyFont="1" applyBorder="1"/>
    <xf numFmtId="4" fontId="0" fillId="0" borderId="25" xfId="0" applyNumberFormat="1" applyBorder="1"/>
    <xf numFmtId="164" fontId="0" fillId="0" borderId="1" xfId="0" applyNumberFormat="1" applyBorder="1"/>
    <xf numFmtId="164" fontId="14" fillId="0" borderId="1" xfId="0" applyNumberFormat="1" applyFont="1" applyBorder="1"/>
    <xf numFmtId="4" fontId="14" fillId="0" borderId="1" xfId="0" applyNumberFormat="1" applyFont="1" applyBorder="1"/>
    <xf numFmtId="4" fontId="12" fillId="3" borderId="14" xfId="0" applyNumberFormat="1" applyFont="1" applyFill="1" applyBorder="1" applyAlignment="1">
      <alignment horizontal="center" vertical="center" wrapText="1"/>
    </xf>
    <xf numFmtId="164" fontId="12" fillId="3" borderId="13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164" fontId="16" fillId="0" borderId="1" xfId="0" applyNumberFormat="1" applyFont="1" applyBorder="1"/>
    <xf numFmtId="4" fontId="16" fillId="0" borderId="1" xfId="0" applyNumberFormat="1" applyFont="1" applyBorder="1"/>
    <xf numFmtId="2" fontId="0" fillId="0" borderId="1" xfId="0" applyNumberFormat="1" applyBorder="1"/>
    <xf numFmtId="4" fontId="8" fillId="3" borderId="16" xfId="0" applyNumberFormat="1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4" fontId="8" fillId="3" borderId="13" xfId="0" applyNumberFormat="1" applyFont="1" applyFill="1" applyBorder="1" applyAlignment="1">
      <alignment horizontal="center" vertical="center" wrapText="1"/>
    </xf>
    <xf numFmtId="4" fontId="8" fillId="3" borderId="19" xfId="0" applyNumberFormat="1" applyFont="1" applyFill="1" applyBorder="1" applyAlignment="1">
      <alignment horizontal="center" vertical="center" wrapText="1"/>
    </xf>
    <xf numFmtId="4" fontId="8" fillId="3" borderId="14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horizontal="left" wrapText="1"/>
    </xf>
    <xf numFmtId="4" fontId="6" fillId="2" borderId="0" xfId="0" applyNumberFormat="1" applyFont="1" applyFill="1" applyAlignment="1">
      <alignment horizontal="left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4" fontId="12" fillId="3" borderId="13" xfId="0" applyNumberFormat="1" applyFont="1" applyFill="1" applyBorder="1" applyAlignment="1">
      <alignment horizontal="center" vertical="center" wrapText="1"/>
    </xf>
    <xf numFmtId="4" fontId="12" fillId="3" borderId="19" xfId="0" applyNumberFormat="1" applyFont="1" applyFill="1" applyBorder="1" applyAlignment="1">
      <alignment horizontal="center" vertical="center" wrapText="1"/>
    </xf>
    <xf numFmtId="4" fontId="12" fillId="3" borderId="14" xfId="0" applyNumberFormat="1" applyFont="1" applyFill="1" applyBorder="1" applyAlignment="1">
      <alignment horizontal="center" vertical="center" wrapText="1"/>
    </xf>
    <xf numFmtId="4" fontId="12" fillId="3" borderId="16" xfId="0" applyNumberFormat="1" applyFont="1" applyFill="1" applyBorder="1" applyAlignment="1">
      <alignment horizontal="center" vertical="center" wrapText="1"/>
    </xf>
    <xf numFmtId="4" fontId="12" fillId="3" borderId="17" xfId="0" applyNumberFormat="1" applyFont="1" applyFill="1" applyBorder="1" applyAlignment="1">
      <alignment horizontal="center" vertical="center" wrapText="1"/>
    </xf>
    <xf numFmtId="4" fontId="12" fillId="3" borderId="18" xfId="0" applyNumberFormat="1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4" fontId="6" fillId="2" borderId="23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1868"/>
  <sheetViews>
    <sheetView tabSelected="1" zoomScaleNormal="10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113" sqref="A113"/>
    </sheetView>
  </sheetViews>
  <sheetFormatPr defaultColWidth="13.5546875" defaultRowHeight="14.4" x14ac:dyDescent="0.3"/>
  <cols>
    <col min="1" max="1" width="9.109375" customWidth="1"/>
    <col min="2" max="2" width="11.5546875" style="1" customWidth="1"/>
    <col min="3" max="3" width="10.88671875" style="7" bestFit="1" customWidth="1"/>
    <col min="4" max="4" width="10.88671875" style="3" bestFit="1" customWidth="1"/>
    <col min="5" max="5" width="10.33203125" style="3" customWidth="1"/>
    <col min="6" max="6" width="10.88671875" style="7" bestFit="1" customWidth="1"/>
    <col min="7" max="7" width="12.109375" style="3" bestFit="1" customWidth="1"/>
    <col min="8" max="8" width="12" style="3" customWidth="1"/>
    <col min="9" max="9" width="10.88671875" style="7" bestFit="1" customWidth="1"/>
    <col min="10" max="10" width="12.109375" style="3" bestFit="1" customWidth="1"/>
    <col min="11" max="11" width="11.109375" style="3" customWidth="1"/>
    <col min="12" max="12" width="10.88671875" style="7" bestFit="1" customWidth="1"/>
    <col min="13" max="13" width="12.109375" style="3" bestFit="1" customWidth="1"/>
    <col min="14" max="14" width="11.109375" style="3" customWidth="1"/>
    <col min="15" max="15" width="10.88671875" style="7" bestFit="1" customWidth="1"/>
    <col min="16" max="16" width="12.109375" style="3" bestFit="1" customWidth="1"/>
    <col min="17" max="17" width="11.109375" style="3" customWidth="1"/>
    <col min="18" max="18" width="10.33203125" style="7" customWidth="1"/>
    <col min="19" max="19" width="10.33203125" style="3" customWidth="1"/>
    <col min="20" max="20" width="10.88671875" style="3" bestFit="1" customWidth="1"/>
    <col min="21" max="21" width="10.33203125" style="7" customWidth="1"/>
    <col min="22" max="22" width="10.33203125" style="3" customWidth="1"/>
    <col min="23" max="23" width="10.88671875" style="3" bestFit="1" customWidth="1"/>
    <col min="24" max="24" width="10.33203125" style="7" customWidth="1"/>
    <col min="25" max="25" width="10.33203125" style="3" customWidth="1"/>
    <col min="26" max="26" width="10.88671875" style="3" bestFit="1" customWidth="1"/>
    <col min="27" max="27" width="10.33203125" style="7" customWidth="1"/>
    <col min="28" max="28" width="10.33203125" style="3" customWidth="1"/>
    <col min="29" max="29" width="10.88671875" style="3" bestFit="1" customWidth="1"/>
    <col min="30" max="30" width="10.33203125" style="7" customWidth="1"/>
    <col min="31" max="31" width="10.33203125" style="3" customWidth="1"/>
    <col min="32" max="32" width="10.88671875" style="3" bestFit="1" customWidth="1"/>
    <col min="33" max="33" width="10.33203125" style="7" customWidth="1"/>
    <col min="34" max="34" width="10.33203125" style="3" customWidth="1"/>
    <col min="35" max="35" width="10.88671875" style="3" bestFit="1" customWidth="1"/>
    <col min="36" max="36" width="10.33203125" style="7" customWidth="1"/>
    <col min="37" max="37" width="10.33203125" style="3" customWidth="1"/>
    <col min="38" max="38" width="10.88671875" style="3" bestFit="1" customWidth="1"/>
    <col min="39" max="39" width="13.109375" style="7" customWidth="1"/>
    <col min="40" max="40" width="13" style="3" customWidth="1"/>
    <col min="41" max="41" width="11" style="3" customWidth="1"/>
    <col min="42" max="42" width="13.109375" style="7" customWidth="1"/>
    <col min="43" max="43" width="13" style="3" customWidth="1"/>
    <col min="44" max="44" width="11" style="3" customWidth="1"/>
    <col min="45" max="45" width="13.109375" style="7" customWidth="1"/>
    <col min="46" max="46" width="13" style="3" customWidth="1"/>
    <col min="47" max="47" width="11" style="3" customWidth="1"/>
    <col min="48" max="48" width="13.109375" style="7" customWidth="1"/>
    <col min="49" max="49" width="13" style="3" customWidth="1"/>
    <col min="50" max="50" width="11" style="3" customWidth="1"/>
    <col min="51" max="51" width="10.33203125" style="7" customWidth="1"/>
    <col min="52" max="52" width="10.33203125" style="3" customWidth="1"/>
    <col min="53" max="53" width="10.88671875" style="3" bestFit="1" customWidth="1"/>
    <col min="54" max="54" width="10.33203125" style="7" customWidth="1"/>
    <col min="55" max="55" width="10.33203125" style="3" customWidth="1"/>
    <col min="56" max="56" width="10.88671875" style="3" bestFit="1" customWidth="1"/>
    <col min="57" max="57" width="10.33203125" style="7" customWidth="1"/>
    <col min="58" max="58" width="10.33203125" style="3" customWidth="1"/>
    <col min="59" max="59" width="10.88671875" style="3" bestFit="1" customWidth="1"/>
    <col min="60" max="60" width="10.33203125" style="7" customWidth="1"/>
    <col min="61" max="62" width="10.33203125" style="3" customWidth="1"/>
    <col min="63" max="63" width="10.88671875" style="7" bestFit="1" customWidth="1"/>
    <col min="64" max="64" width="10.88671875" style="3" bestFit="1" customWidth="1"/>
    <col min="65" max="66" width="10.33203125" style="3" customWidth="1"/>
    <col min="67" max="67" width="11.6640625" style="3" customWidth="1"/>
    <col min="68" max="76" width="10.33203125" style="3" customWidth="1"/>
    <col min="77" max="77" width="12.109375" style="3" customWidth="1"/>
    <col min="78" max="88" width="10.33203125" style="3" customWidth="1"/>
    <col min="89" max="89" width="12.44140625" style="3" bestFit="1" customWidth="1"/>
    <col min="90" max="94" width="10.33203125" style="3" customWidth="1"/>
    <col min="95" max="95" width="12.44140625" style="3" bestFit="1" customWidth="1"/>
    <col min="96" max="98" width="10.33203125" style="3" customWidth="1"/>
    <col min="99" max="99" width="12.109375" style="7" bestFit="1" customWidth="1"/>
    <col min="100" max="100" width="13.5546875" style="3" bestFit="1" customWidth="1"/>
    <col min="101" max="101" width="13.5546875" style="3"/>
  </cols>
  <sheetData>
    <row r="1" spans="1:101" s="10" customFormat="1" ht="12" customHeight="1" x14ac:dyDescent="0.3">
      <c r="B1" s="11"/>
      <c r="C1" s="12"/>
      <c r="D1" s="13"/>
      <c r="E1" s="13"/>
      <c r="F1" s="12"/>
      <c r="G1" s="13"/>
      <c r="H1" s="13"/>
      <c r="I1" s="12"/>
      <c r="J1" s="13"/>
      <c r="K1" s="13"/>
      <c r="L1" s="12"/>
      <c r="M1" s="13"/>
      <c r="N1" s="13"/>
      <c r="O1" s="12"/>
      <c r="P1" s="13"/>
      <c r="Q1" s="13"/>
      <c r="R1" s="12"/>
      <c r="S1" s="13"/>
      <c r="T1" s="13"/>
      <c r="U1" s="12"/>
      <c r="V1" s="13"/>
      <c r="W1" s="13"/>
      <c r="X1" s="12"/>
      <c r="Y1" s="13"/>
      <c r="Z1" s="13"/>
      <c r="AA1" s="12"/>
      <c r="AB1" s="13"/>
      <c r="AC1" s="13"/>
      <c r="AD1" s="12"/>
      <c r="AE1" s="13"/>
      <c r="AF1" s="13"/>
      <c r="AG1" s="12"/>
      <c r="AH1" s="13"/>
      <c r="AI1" s="13"/>
      <c r="AJ1" s="12"/>
      <c r="AK1" s="13"/>
      <c r="AL1" s="13"/>
      <c r="AM1" s="12"/>
      <c r="AN1" s="13"/>
      <c r="AO1" s="13"/>
      <c r="AP1" s="12"/>
      <c r="AQ1" s="13"/>
      <c r="AR1" s="13"/>
      <c r="AS1" s="12"/>
      <c r="AT1" s="13"/>
      <c r="AU1" s="13"/>
      <c r="AV1" s="12"/>
      <c r="AW1" s="13"/>
      <c r="AX1" s="13"/>
      <c r="AY1" s="12"/>
      <c r="AZ1" s="13"/>
      <c r="BA1" s="13"/>
      <c r="BB1" s="12"/>
      <c r="BC1" s="13"/>
      <c r="BD1" s="13"/>
      <c r="BE1" s="12"/>
      <c r="BF1" s="13"/>
      <c r="BG1" s="13"/>
      <c r="BH1" s="12"/>
      <c r="BI1" s="13"/>
      <c r="BJ1" s="13"/>
      <c r="BK1" s="12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2"/>
      <c r="CV1" s="13"/>
      <c r="CW1" s="13"/>
    </row>
    <row r="2" spans="1:101" s="14" customFormat="1" ht="20.25" customHeight="1" x14ac:dyDescent="0.4">
      <c r="B2" s="15" t="s">
        <v>21</v>
      </c>
      <c r="C2" s="85" t="s">
        <v>26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8"/>
      <c r="CV2" s="17"/>
      <c r="CW2" s="17"/>
    </row>
    <row r="3" spans="1:101" s="19" customFormat="1" ht="20.25" customHeight="1" thickBot="1" x14ac:dyDescent="0.45">
      <c r="B3" s="20"/>
      <c r="C3" s="86" t="s">
        <v>43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2"/>
      <c r="CV3" s="21"/>
      <c r="CW3" s="21"/>
    </row>
    <row r="4" spans="1:101" s="2" customFormat="1" ht="45" customHeight="1" x14ac:dyDescent="0.3">
      <c r="A4" s="87" t="s">
        <v>18</v>
      </c>
      <c r="B4" s="88"/>
      <c r="C4" s="82" t="s">
        <v>15</v>
      </c>
      <c r="D4" s="83"/>
      <c r="E4" s="84"/>
      <c r="F4" s="82" t="s">
        <v>84</v>
      </c>
      <c r="G4" s="83"/>
      <c r="H4" s="84"/>
      <c r="I4" s="82" t="s">
        <v>82</v>
      </c>
      <c r="J4" s="83"/>
      <c r="K4" s="84"/>
      <c r="L4" s="82" t="s">
        <v>23</v>
      </c>
      <c r="M4" s="83"/>
      <c r="N4" s="84"/>
      <c r="O4" s="82" t="s">
        <v>27</v>
      </c>
      <c r="P4" s="83"/>
      <c r="Q4" s="84"/>
      <c r="R4" s="82" t="s">
        <v>74</v>
      </c>
      <c r="S4" s="83"/>
      <c r="T4" s="84"/>
      <c r="U4" s="82" t="s">
        <v>58</v>
      </c>
      <c r="V4" s="83"/>
      <c r="W4" s="84"/>
      <c r="X4" s="82" t="s">
        <v>56</v>
      </c>
      <c r="Y4" s="83"/>
      <c r="Z4" s="84"/>
      <c r="AA4" s="82" t="s">
        <v>86</v>
      </c>
      <c r="AB4" s="83"/>
      <c r="AC4" s="84"/>
      <c r="AD4" s="82" t="s">
        <v>44</v>
      </c>
      <c r="AE4" s="83"/>
      <c r="AF4" s="84"/>
      <c r="AG4" s="82" t="s">
        <v>64</v>
      </c>
      <c r="AH4" s="83"/>
      <c r="AI4" s="84"/>
      <c r="AJ4" s="82" t="s">
        <v>28</v>
      </c>
      <c r="AK4" s="83"/>
      <c r="AL4" s="84"/>
      <c r="AM4" s="82" t="s">
        <v>78</v>
      </c>
      <c r="AN4" s="83"/>
      <c r="AO4" s="84"/>
      <c r="AP4" s="82" t="s">
        <v>87</v>
      </c>
      <c r="AQ4" s="83"/>
      <c r="AR4" s="84"/>
      <c r="AS4" s="82" t="s">
        <v>37</v>
      </c>
      <c r="AT4" s="83"/>
      <c r="AU4" s="84"/>
      <c r="AV4" s="82" t="s">
        <v>29</v>
      </c>
      <c r="AW4" s="83"/>
      <c r="AX4" s="84"/>
      <c r="AY4" s="82" t="s">
        <v>39</v>
      </c>
      <c r="AZ4" s="83"/>
      <c r="BA4" s="84"/>
      <c r="BB4" s="82" t="s">
        <v>85</v>
      </c>
      <c r="BC4" s="83"/>
      <c r="BD4" s="84"/>
      <c r="BE4" s="82" t="s">
        <v>83</v>
      </c>
      <c r="BF4" s="83"/>
      <c r="BG4" s="84"/>
      <c r="BH4" s="82" t="s">
        <v>30</v>
      </c>
      <c r="BI4" s="83"/>
      <c r="BJ4" s="84"/>
      <c r="BK4" s="82" t="s">
        <v>31</v>
      </c>
      <c r="BL4" s="83"/>
      <c r="BM4" s="84"/>
      <c r="BN4" s="79" t="s">
        <v>32</v>
      </c>
      <c r="BO4" s="80"/>
      <c r="BP4" s="81"/>
      <c r="BQ4" s="79" t="s">
        <v>70</v>
      </c>
      <c r="BR4" s="80"/>
      <c r="BS4" s="81"/>
      <c r="BT4" s="79" t="s">
        <v>67</v>
      </c>
      <c r="BU4" s="80"/>
      <c r="BV4" s="81"/>
      <c r="BW4" s="79" t="s">
        <v>33</v>
      </c>
      <c r="BX4" s="80"/>
      <c r="BY4" s="81"/>
      <c r="BZ4" s="79" t="s">
        <v>53</v>
      </c>
      <c r="CA4" s="80"/>
      <c r="CB4" s="81"/>
      <c r="CC4" s="79" t="s">
        <v>63</v>
      </c>
      <c r="CD4" s="80"/>
      <c r="CE4" s="81"/>
      <c r="CF4" s="79" t="s">
        <v>59</v>
      </c>
      <c r="CG4" s="80"/>
      <c r="CH4" s="81"/>
      <c r="CI4" s="79" t="s">
        <v>49</v>
      </c>
      <c r="CJ4" s="80"/>
      <c r="CK4" s="81"/>
      <c r="CL4" s="79" t="s">
        <v>46</v>
      </c>
      <c r="CM4" s="80"/>
      <c r="CN4" s="81"/>
      <c r="CO4" s="79" t="s">
        <v>40</v>
      </c>
      <c r="CP4" s="80"/>
      <c r="CQ4" s="81"/>
      <c r="CR4" s="79" t="s">
        <v>55</v>
      </c>
      <c r="CS4" s="80"/>
      <c r="CT4" s="81"/>
      <c r="CU4" s="38" t="s">
        <v>17</v>
      </c>
      <c r="CV4" s="39" t="s">
        <v>17</v>
      </c>
      <c r="CW4" s="4"/>
    </row>
    <row r="5" spans="1:101" ht="45" customHeight="1" thickBot="1" x14ac:dyDescent="0.35">
      <c r="A5" s="40" t="s">
        <v>0</v>
      </c>
      <c r="B5" s="41" t="s">
        <v>54</v>
      </c>
      <c r="C5" s="26" t="s">
        <v>20</v>
      </c>
      <c r="D5" s="27" t="s">
        <v>25</v>
      </c>
      <c r="E5" s="28" t="s">
        <v>1</v>
      </c>
      <c r="F5" s="26" t="s">
        <v>20</v>
      </c>
      <c r="G5" s="27" t="s">
        <v>22</v>
      </c>
      <c r="H5" s="28" t="s">
        <v>1</v>
      </c>
      <c r="I5" s="26" t="s">
        <v>20</v>
      </c>
      <c r="J5" s="27" t="s">
        <v>22</v>
      </c>
      <c r="K5" s="28" t="s">
        <v>1</v>
      </c>
      <c r="L5" s="26" t="s">
        <v>20</v>
      </c>
      <c r="M5" s="27" t="s">
        <v>22</v>
      </c>
      <c r="N5" s="28" t="s">
        <v>1</v>
      </c>
      <c r="O5" s="26" t="s">
        <v>20</v>
      </c>
      <c r="P5" s="27" t="s">
        <v>22</v>
      </c>
      <c r="Q5" s="28" t="s">
        <v>1</v>
      </c>
      <c r="R5" s="26" t="s">
        <v>20</v>
      </c>
      <c r="S5" s="27" t="s">
        <v>25</v>
      </c>
      <c r="T5" s="28" t="s">
        <v>1</v>
      </c>
      <c r="U5" s="26" t="s">
        <v>20</v>
      </c>
      <c r="V5" s="27" t="s">
        <v>25</v>
      </c>
      <c r="W5" s="28" t="s">
        <v>1</v>
      </c>
      <c r="X5" s="26" t="s">
        <v>20</v>
      </c>
      <c r="Y5" s="27" t="s">
        <v>25</v>
      </c>
      <c r="Z5" s="28" t="s">
        <v>1</v>
      </c>
      <c r="AA5" s="26" t="s">
        <v>20</v>
      </c>
      <c r="AB5" s="27" t="s">
        <v>25</v>
      </c>
      <c r="AC5" s="28" t="s">
        <v>1</v>
      </c>
      <c r="AD5" s="26" t="s">
        <v>20</v>
      </c>
      <c r="AE5" s="27" t="s">
        <v>25</v>
      </c>
      <c r="AF5" s="28" t="s">
        <v>1</v>
      </c>
      <c r="AG5" s="26" t="s">
        <v>20</v>
      </c>
      <c r="AH5" s="27" t="s">
        <v>25</v>
      </c>
      <c r="AI5" s="28" t="s">
        <v>1</v>
      </c>
      <c r="AJ5" s="26" t="s">
        <v>20</v>
      </c>
      <c r="AK5" s="27" t="s">
        <v>25</v>
      </c>
      <c r="AL5" s="28" t="s">
        <v>1</v>
      </c>
      <c r="AM5" s="26" t="s">
        <v>20</v>
      </c>
      <c r="AN5" s="27" t="s">
        <v>25</v>
      </c>
      <c r="AO5" s="28" t="s">
        <v>1</v>
      </c>
      <c r="AP5" s="26" t="s">
        <v>20</v>
      </c>
      <c r="AQ5" s="27" t="s">
        <v>25</v>
      </c>
      <c r="AR5" s="28" t="s">
        <v>1</v>
      </c>
      <c r="AS5" s="26" t="s">
        <v>20</v>
      </c>
      <c r="AT5" s="27" t="s">
        <v>25</v>
      </c>
      <c r="AU5" s="28" t="s">
        <v>1</v>
      </c>
      <c r="AV5" s="26" t="s">
        <v>20</v>
      </c>
      <c r="AW5" s="27" t="s">
        <v>25</v>
      </c>
      <c r="AX5" s="28" t="s">
        <v>1</v>
      </c>
      <c r="AY5" s="26" t="s">
        <v>20</v>
      </c>
      <c r="AZ5" s="27" t="s">
        <v>25</v>
      </c>
      <c r="BA5" s="28" t="s">
        <v>1</v>
      </c>
      <c r="BB5" s="26" t="s">
        <v>20</v>
      </c>
      <c r="BC5" s="27" t="s">
        <v>25</v>
      </c>
      <c r="BD5" s="28" t="s">
        <v>1</v>
      </c>
      <c r="BE5" s="26" t="s">
        <v>20</v>
      </c>
      <c r="BF5" s="27" t="s">
        <v>25</v>
      </c>
      <c r="BG5" s="28" t="s">
        <v>1</v>
      </c>
      <c r="BH5" s="26" t="s">
        <v>20</v>
      </c>
      <c r="BI5" s="27" t="s">
        <v>25</v>
      </c>
      <c r="BJ5" s="28" t="s">
        <v>1</v>
      </c>
      <c r="BK5" s="26" t="s">
        <v>20</v>
      </c>
      <c r="BL5" s="27" t="s">
        <v>25</v>
      </c>
      <c r="BM5" s="28" t="s">
        <v>1</v>
      </c>
      <c r="BN5" s="26" t="s">
        <v>20</v>
      </c>
      <c r="BO5" s="27" t="s">
        <v>25</v>
      </c>
      <c r="BP5" s="28" t="s">
        <v>1</v>
      </c>
      <c r="BQ5" s="26" t="s">
        <v>20</v>
      </c>
      <c r="BR5" s="27" t="s">
        <v>25</v>
      </c>
      <c r="BS5" s="28" t="s">
        <v>1</v>
      </c>
      <c r="BT5" s="26" t="s">
        <v>20</v>
      </c>
      <c r="BU5" s="27" t="s">
        <v>25</v>
      </c>
      <c r="BV5" s="28" t="s">
        <v>1</v>
      </c>
      <c r="BW5" s="26" t="s">
        <v>20</v>
      </c>
      <c r="BX5" s="27" t="s">
        <v>25</v>
      </c>
      <c r="BY5" s="28" t="s">
        <v>1</v>
      </c>
      <c r="BZ5" s="26" t="s">
        <v>20</v>
      </c>
      <c r="CA5" s="27" t="s">
        <v>25</v>
      </c>
      <c r="CB5" s="28" t="s">
        <v>1</v>
      </c>
      <c r="CC5" s="26" t="s">
        <v>20</v>
      </c>
      <c r="CD5" s="27" t="s">
        <v>25</v>
      </c>
      <c r="CE5" s="28" t="s">
        <v>1</v>
      </c>
      <c r="CF5" s="26" t="s">
        <v>20</v>
      </c>
      <c r="CG5" s="27" t="s">
        <v>25</v>
      </c>
      <c r="CH5" s="28" t="s">
        <v>1</v>
      </c>
      <c r="CI5" s="26" t="s">
        <v>20</v>
      </c>
      <c r="CJ5" s="27" t="s">
        <v>25</v>
      </c>
      <c r="CK5" s="28" t="s">
        <v>1</v>
      </c>
      <c r="CL5" s="26" t="s">
        <v>20</v>
      </c>
      <c r="CM5" s="27" t="s">
        <v>25</v>
      </c>
      <c r="CN5" s="28" t="s">
        <v>1</v>
      </c>
      <c r="CO5" s="26" t="s">
        <v>20</v>
      </c>
      <c r="CP5" s="27" t="s">
        <v>25</v>
      </c>
      <c r="CQ5" s="28" t="s">
        <v>1</v>
      </c>
      <c r="CR5" s="26" t="s">
        <v>20</v>
      </c>
      <c r="CS5" s="27" t="s">
        <v>25</v>
      </c>
      <c r="CT5" s="28" t="s">
        <v>1</v>
      </c>
      <c r="CU5" s="26" t="s">
        <v>16</v>
      </c>
      <c r="CV5" s="28" t="s">
        <v>19</v>
      </c>
    </row>
    <row r="6" spans="1:101" x14ac:dyDescent="0.3">
      <c r="A6" s="42">
        <v>2017</v>
      </c>
      <c r="B6" s="43" t="s">
        <v>2</v>
      </c>
      <c r="C6" s="24">
        <v>0</v>
      </c>
      <c r="D6" s="23">
        <v>0</v>
      </c>
      <c r="E6" s="25">
        <v>0</v>
      </c>
      <c r="F6" s="24">
        <v>0</v>
      </c>
      <c r="G6" s="23">
        <v>0</v>
      </c>
      <c r="H6" s="25">
        <f t="shared" ref="H6:H17" si="0">IF(F6=0,0,G6/F6*1000)</f>
        <v>0</v>
      </c>
      <c r="I6" s="24">
        <v>0</v>
      </c>
      <c r="J6" s="23">
        <v>0</v>
      </c>
      <c r="K6" s="25">
        <f t="shared" ref="K6:K17" si="1">IF(I6=0,0,J6/I6*1000)</f>
        <v>0</v>
      </c>
      <c r="L6" s="24">
        <v>0</v>
      </c>
      <c r="M6" s="23">
        <v>0</v>
      </c>
      <c r="N6" s="25">
        <v>0</v>
      </c>
      <c r="O6" s="24">
        <v>4112.0510000000004</v>
      </c>
      <c r="P6" s="23">
        <v>46626.27</v>
      </c>
      <c r="Q6" s="25">
        <f t="shared" ref="Q6" si="2">P6/O6*1000</f>
        <v>11338.932809928669</v>
      </c>
      <c r="R6" s="24">
        <v>0</v>
      </c>
      <c r="S6" s="23">
        <v>0</v>
      </c>
      <c r="T6" s="25">
        <f t="shared" ref="T6:T17" si="3">IF(R6=0,0,S6/R6*1000)</f>
        <v>0</v>
      </c>
      <c r="U6" s="24">
        <v>0</v>
      </c>
      <c r="V6" s="23">
        <v>0</v>
      </c>
      <c r="W6" s="25">
        <v>0</v>
      </c>
      <c r="X6" s="24">
        <v>0</v>
      </c>
      <c r="Y6" s="23">
        <v>0</v>
      </c>
      <c r="Z6" s="25">
        <v>0</v>
      </c>
      <c r="AA6" s="24"/>
      <c r="AB6" s="23"/>
      <c r="AC6" s="25"/>
      <c r="AD6" s="24">
        <v>0</v>
      </c>
      <c r="AE6" s="23">
        <v>0</v>
      </c>
      <c r="AF6" s="25">
        <v>0</v>
      </c>
      <c r="AG6" s="24">
        <v>0</v>
      </c>
      <c r="AH6" s="23">
        <v>0</v>
      </c>
      <c r="AI6" s="25">
        <v>0</v>
      </c>
      <c r="AJ6" s="24">
        <v>0</v>
      </c>
      <c r="AK6" s="23">
        <v>0</v>
      </c>
      <c r="AL6" s="25">
        <v>0</v>
      </c>
      <c r="AM6" s="24">
        <v>0</v>
      </c>
      <c r="AN6" s="23">
        <v>0</v>
      </c>
      <c r="AO6" s="25">
        <f t="shared" ref="AO6:AO17" si="4">IF(AM6=0,0,AN6/AM6*1000)</f>
        <v>0</v>
      </c>
      <c r="AP6" s="24"/>
      <c r="AQ6" s="23"/>
      <c r="AR6" s="25"/>
      <c r="AS6" s="24">
        <v>0</v>
      </c>
      <c r="AT6" s="23">
        <v>0</v>
      </c>
      <c r="AU6" s="25">
        <f t="shared" ref="AU6:AU17" si="5">IF(AS6=0,0,AT6/AS6*1000)</f>
        <v>0</v>
      </c>
      <c r="AV6" s="24">
        <v>0</v>
      </c>
      <c r="AW6" s="23">
        <v>0</v>
      </c>
      <c r="AX6" s="25">
        <v>0</v>
      </c>
      <c r="AY6" s="24">
        <v>0</v>
      </c>
      <c r="AZ6" s="23">
        <v>0</v>
      </c>
      <c r="BA6" s="25">
        <v>0</v>
      </c>
      <c r="BB6" s="24"/>
      <c r="BC6" s="23"/>
      <c r="BD6" s="25"/>
      <c r="BE6" s="24">
        <v>0</v>
      </c>
      <c r="BF6" s="23">
        <v>0</v>
      </c>
      <c r="BG6" s="25">
        <f t="shared" ref="BG6:BG17" si="6">IF(BE6=0,0,BF6/BE6*1000)</f>
        <v>0</v>
      </c>
      <c r="BH6" s="24">
        <v>0</v>
      </c>
      <c r="BI6" s="23">
        <v>0</v>
      </c>
      <c r="BJ6" s="25">
        <v>0</v>
      </c>
      <c r="BK6" s="24">
        <v>9005.6569999999992</v>
      </c>
      <c r="BL6" s="23">
        <v>103227.39</v>
      </c>
      <c r="BM6" s="25">
        <f t="shared" ref="BM6:BM8" si="7">BL6/BK6*1000</f>
        <v>11462.505178689351</v>
      </c>
      <c r="BN6" s="24">
        <v>6551.49</v>
      </c>
      <c r="BO6" s="23">
        <v>73861.14</v>
      </c>
      <c r="BP6" s="25">
        <f t="shared" ref="BP6" si="8">BO6/BN6*1000</f>
        <v>11273.945316256302</v>
      </c>
      <c r="BQ6" s="24">
        <v>0</v>
      </c>
      <c r="BR6" s="23">
        <v>0</v>
      </c>
      <c r="BS6" s="25">
        <v>0</v>
      </c>
      <c r="BT6" s="24">
        <v>0</v>
      </c>
      <c r="BU6" s="23">
        <v>0</v>
      </c>
      <c r="BV6" s="25">
        <v>0</v>
      </c>
      <c r="BW6" s="24">
        <v>0</v>
      </c>
      <c r="BX6" s="23">
        <v>0</v>
      </c>
      <c r="BY6" s="25">
        <v>0</v>
      </c>
      <c r="BZ6" s="24">
        <v>0</v>
      </c>
      <c r="CA6" s="23">
        <v>0</v>
      </c>
      <c r="CB6" s="25">
        <v>0</v>
      </c>
      <c r="CC6" s="24">
        <v>0</v>
      </c>
      <c r="CD6" s="23">
        <v>0</v>
      </c>
      <c r="CE6" s="25">
        <v>0</v>
      </c>
      <c r="CF6" s="24">
        <v>0</v>
      </c>
      <c r="CG6" s="23">
        <v>0</v>
      </c>
      <c r="CH6" s="25">
        <v>0</v>
      </c>
      <c r="CI6" s="24">
        <v>0</v>
      </c>
      <c r="CJ6" s="23">
        <v>0</v>
      </c>
      <c r="CK6" s="25">
        <v>0</v>
      </c>
      <c r="CL6" s="24">
        <v>0</v>
      </c>
      <c r="CM6" s="23">
        <v>0</v>
      </c>
      <c r="CN6" s="25">
        <v>0</v>
      </c>
      <c r="CO6" s="24">
        <v>0</v>
      </c>
      <c r="CP6" s="23">
        <v>0</v>
      </c>
      <c r="CQ6" s="25">
        <v>0</v>
      </c>
      <c r="CR6" s="24">
        <v>0</v>
      </c>
      <c r="CS6" s="23">
        <v>0</v>
      </c>
      <c r="CT6" s="25">
        <v>0</v>
      </c>
      <c r="CU6" s="24">
        <f t="shared" ref="CU6:CU18" si="9">C6+O6+AJ6+AV6+BH6+BK6+BN6+BW6+AD6</f>
        <v>19669.197999999997</v>
      </c>
      <c r="CV6" s="25">
        <f t="shared" ref="CV6:CV18" si="10">D6+P6+AK6+AW6+BI6+BL6+BO6+BX6+AE6</f>
        <v>223714.8</v>
      </c>
    </row>
    <row r="7" spans="1:101" x14ac:dyDescent="0.3">
      <c r="A7" s="44">
        <v>2017</v>
      </c>
      <c r="B7" s="45" t="s">
        <v>3</v>
      </c>
      <c r="C7" s="6">
        <v>15915.794</v>
      </c>
      <c r="D7" s="5">
        <v>153962.60999999999</v>
      </c>
      <c r="E7" s="8">
        <f t="shared" ref="E7:E8" si="11">D7/C7*1000</f>
        <v>9673.5739354254001</v>
      </c>
      <c r="F7" s="6">
        <v>0</v>
      </c>
      <c r="G7" s="5">
        <v>0</v>
      </c>
      <c r="H7" s="8">
        <f t="shared" si="0"/>
        <v>0</v>
      </c>
      <c r="I7" s="6">
        <v>0</v>
      </c>
      <c r="J7" s="5">
        <v>0</v>
      </c>
      <c r="K7" s="8">
        <f t="shared" si="1"/>
        <v>0</v>
      </c>
      <c r="L7" s="6">
        <v>0</v>
      </c>
      <c r="M7" s="5">
        <v>0</v>
      </c>
      <c r="N7" s="8">
        <v>0</v>
      </c>
      <c r="O7" s="6">
        <v>0</v>
      </c>
      <c r="P7" s="5">
        <v>0</v>
      </c>
      <c r="Q7" s="8">
        <v>0</v>
      </c>
      <c r="R7" s="6">
        <v>0</v>
      </c>
      <c r="S7" s="5">
        <v>0</v>
      </c>
      <c r="T7" s="8">
        <f t="shared" si="3"/>
        <v>0</v>
      </c>
      <c r="U7" s="6">
        <v>0</v>
      </c>
      <c r="V7" s="5">
        <v>0</v>
      </c>
      <c r="W7" s="8">
        <v>0</v>
      </c>
      <c r="X7" s="6">
        <v>0</v>
      </c>
      <c r="Y7" s="5">
        <v>0</v>
      </c>
      <c r="Z7" s="8">
        <v>0</v>
      </c>
      <c r="AA7" s="6"/>
      <c r="AB7" s="5"/>
      <c r="AC7" s="8"/>
      <c r="AD7" s="6">
        <v>0</v>
      </c>
      <c r="AE7" s="5">
        <v>0</v>
      </c>
      <c r="AF7" s="8">
        <v>0</v>
      </c>
      <c r="AG7" s="6">
        <v>0</v>
      </c>
      <c r="AH7" s="5">
        <v>0</v>
      </c>
      <c r="AI7" s="8">
        <v>0</v>
      </c>
      <c r="AJ7" s="6">
        <v>0</v>
      </c>
      <c r="AK7" s="5">
        <v>0</v>
      </c>
      <c r="AL7" s="8">
        <v>0</v>
      </c>
      <c r="AM7" s="6">
        <v>0</v>
      </c>
      <c r="AN7" s="5">
        <v>0</v>
      </c>
      <c r="AO7" s="8">
        <f t="shared" si="4"/>
        <v>0</v>
      </c>
      <c r="AP7" s="6"/>
      <c r="AQ7" s="5"/>
      <c r="AR7" s="8"/>
      <c r="AS7" s="6">
        <v>0</v>
      </c>
      <c r="AT7" s="5">
        <v>0</v>
      </c>
      <c r="AU7" s="8">
        <f t="shared" si="5"/>
        <v>0</v>
      </c>
      <c r="AV7" s="6">
        <v>4038.9209999999998</v>
      </c>
      <c r="AW7" s="5">
        <v>46279.26</v>
      </c>
      <c r="AX7" s="8">
        <f t="shared" ref="AX7:AX8" si="12">AW7/AV7*1000</f>
        <v>11458.322655976683</v>
      </c>
      <c r="AY7" s="6">
        <v>0</v>
      </c>
      <c r="AZ7" s="5">
        <v>0</v>
      </c>
      <c r="BA7" s="8">
        <v>0</v>
      </c>
      <c r="BB7" s="6"/>
      <c r="BC7" s="5"/>
      <c r="BD7" s="8"/>
      <c r="BE7" s="6">
        <v>0</v>
      </c>
      <c r="BF7" s="5">
        <v>0</v>
      </c>
      <c r="BG7" s="8">
        <f t="shared" si="6"/>
        <v>0</v>
      </c>
      <c r="BH7" s="6">
        <v>0</v>
      </c>
      <c r="BI7" s="5">
        <v>0</v>
      </c>
      <c r="BJ7" s="8">
        <v>0</v>
      </c>
      <c r="BK7" s="6">
        <v>2000.0640000000001</v>
      </c>
      <c r="BL7" s="5">
        <v>23588.75</v>
      </c>
      <c r="BM7" s="8">
        <f t="shared" si="7"/>
        <v>11793.997592077054</v>
      </c>
      <c r="BN7" s="6">
        <v>0</v>
      </c>
      <c r="BO7" s="5">
        <v>0</v>
      </c>
      <c r="BP7" s="8">
        <v>0</v>
      </c>
      <c r="BQ7" s="6">
        <v>0</v>
      </c>
      <c r="BR7" s="5">
        <v>0</v>
      </c>
      <c r="BS7" s="8">
        <v>0</v>
      </c>
      <c r="BT7" s="6">
        <v>0</v>
      </c>
      <c r="BU7" s="5">
        <v>0</v>
      </c>
      <c r="BV7" s="8">
        <v>0</v>
      </c>
      <c r="BW7" s="6">
        <v>0</v>
      </c>
      <c r="BX7" s="5">
        <v>0</v>
      </c>
      <c r="BY7" s="8">
        <v>0</v>
      </c>
      <c r="BZ7" s="6">
        <v>0</v>
      </c>
      <c r="CA7" s="5">
        <v>0</v>
      </c>
      <c r="CB7" s="8">
        <v>0</v>
      </c>
      <c r="CC7" s="6">
        <v>0</v>
      </c>
      <c r="CD7" s="5">
        <v>0</v>
      </c>
      <c r="CE7" s="8">
        <v>0</v>
      </c>
      <c r="CF7" s="6">
        <v>0</v>
      </c>
      <c r="CG7" s="5">
        <v>0</v>
      </c>
      <c r="CH7" s="8">
        <v>0</v>
      </c>
      <c r="CI7" s="6">
        <v>0</v>
      </c>
      <c r="CJ7" s="5">
        <v>0</v>
      </c>
      <c r="CK7" s="8">
        <v>0</v>
      </c>
      <c r="CL7" s="6">
        <v>0</v>
      </c>
      <c r="CM7" s="5">
        <v>0</v>
      </c>
      <c r="CN7" s="8">
        <v>0</v>
      </c>
      <c r="CO7" s="6">
        <v>0</v>
      </c>
      <c r="CP7" s="5">
        <v>0</v>
      </c>
      <c r="CQ7" s="8">
        <v>0</v>
      </c>
      <c r="CR7" s="6">
        <v>0</v>
      </c>
      <c r="CS7" s="5">
        <v>0</v>
      </c>
      <c r="CT7" s="8">
        <v>0</v>
      </c>
      <c r="CU7" s="6">
        <f t="shared" si="9"/>
        <v>21954.778999999999</v>
      </c>
      <c r="CV7" s="8">
        <f t="shared" si="10"/>
        <v>223830.62</v>
      </c>
    </row>
    <row r="8" spans="1:101" x14ac:dyDescent="0.3">
      <c r="A8" s="44">
        <v>2017</v>
      </c>
      <c r="B8" s="45" t="s">
        <v>4</v>
      </c>
      <c r="C8" s="6">
        <v>474.72</v>
      </c>
      <c r="D8" s="5">
        <v>4608.5</v>
      </c>
      <c r="E8" s="8">
        <f t="shared" si="11"/>
        <v>9707.8277721604318</v>
      </c>
      <c r="F8" s="6">
        <v>0</v>
      </c>
      <c r="G8" s="5">
        <v>0</v>
      </c>
      <c r="H8" s="8">
        <f t="shared" si="0"/>
        <v>0</v>
      </c>
      <c r="I8" s="6">
        <v>0</v>
      </c>
      <c r="J8" s="5">
        <v>0</v>
      </c>
      <c r="K8" s="8">
        <f t="shared" si="1"/>
        <v>0</v>
      </c>
      <c r="L8" s="6">
        <v>0</v>
      </c>
      <c r="M8" s="5">
        <v>0</v>
      </c>
      <c r="N8" s="8">
        <v>0</v>
      </c>
      <c r="O8" s="6">
        <v>0</v>
      </c>
      <c r="P8" s="5">
        <v>0</v>
      </c>
      <c r="Q8" s="8">
        <v>0</v>
      </c>
      <c r="R8" s="6">
        <v>0</v>
      </c>
      <c r="S8" s="5">
        <v>0</v>
      </c>
      <c r="T8" s="8">
        <f t="shared" si="3"/>
        <v>0</v>
      </c>
      <c r="U8" s="6">
        <v>0</v>
      </c>
      <c r="V8" s="5">
        <v>0</v>
      </c>
      <c r="W8" s="8">
        <v>0</v>
      </c>
      <c r="X8" s="6">
        <v>0</v>
      </c>
      <c r="Y8" s="5">
        <v>0</v>
      </c>
      <c r="Z8" s="8">
        <v>0</v>
      </c>
      <c r="AA8" s="6"/>
      <c r="AB8" s="5"/>
      <c r="AC8" s="8"/>
      <c r="AD8" s="6">
        <v>0</v>
      </c>
      <c r="AE8" s="5">
        <v>0</v>
      </c>
      <c r="AF8" s="8">
        <v>0</v>
      </c>
      <c r="AG8" s="6">
        <v>0</v>
      </c>
      <c r="AH8" s="5">
        <v>0</v>
      </c>
      <c r="AI8" s="8">
        <v>0</v>
      </c>
      <c r="AJ8" s="6">
        <v>0</v>
      </c>
      <c r="AK8" s="5">
        <v>0</v>
      </c>
      <c r="AL8" s="8">
        <v>0</v>
      </c>
      <c r="AM8" s="6">
        <v>0</v>
      </c>
      <c r="AN8" s="5">
        <v>0</v>
      </c>
      <c r="AO8" s="8">
        <f t="shared" si="4"/>
        <v>0</v>
      </c>
      <c r="AP8" s="6"/>
      <c r="AQ8" s="5"/>
      <c r="AR8" s="8"/>
      <c r="AS8" s="6">
        <v>0</v>
      </c>
      <c r="AT8" s="5">
        <v>0</v>
      </c>
      <c r="AU8" s="8">
        <f t="shared" si="5"/>
        <v>0</v>
      </c>
      <c r="AV8" s="6">
        <v>2005.4090000000001</v>
      </c>
      <c r="AW8" s="5">
        <v>21939.02</v>
      </c>
      <c r="AX8" s="8">
        <f t="shared" si="12"/>
        <v>10939.922978305172</v>
      </c>
      <c r="AY8" s="6">
        <v>0</v>
      </c>
      <c r="AZ8" s="5">
        <v>0</v>
      </c>
      <c r="BA8" s="8">
        <v>0</v>
      </c>
      <c r="BB8" s="6"/>
      <c r="BC8" s="5"/>
      <c r="BD8" s="8"/>
      <c r="BE8" s="6">
        <v>0</v>
      </c>
      <c r="BF8" s="5">
        <v>0</v>
      </c>
      <c r="BG8" s="8">
        <f t="shared" si="6"/>
        <v>0</v>
      </c>
      <c r="BH8" s="6">
        <v>3090.366</v>
      </c>
      <c r="BI8" s="5">
        <v>35198.35</v>
      </c>
      <c r="BJ8" s="8">
        <f t="shared" ref="BJ8" si="13">BI8/BH8*1000</f>
        <v>11389.702708352344</v>
      </c>
      <c r="BK8" s="6">
        <v>5987.3919999999998</v>
      </c>
      <c r="BL8" s="5">
        <v>68389.06</v>
      </c>
      <c r="BM8" s="8">
        <f t="shared" si="7"/>
        <v>11422.178471027119</v>
      </c>
      <c r="BN8" s="6">
        <v>0</v>
      </c>
      <c r="BO8" s="5">
        <v>0</v>
      </c>
      <c r="BP8" s="8">
        <v>0</v>
      </c>
      <c r="BQ8" s="6">
        <v>0</v>
      </c>
      <c r="BR8" s="5">
        <v>0</v>
      </c>
      <c r="BS8" s="8">
        <v>0</v>
      </c>
      <c r="BT8" s="6">
        <v>0</v>
      </c>
      <c r="BU8" s="5">
        <v>0</v>
      </c>
      <c r="BV8" s="8">
        <v>0</v>
      </c>
      <c r="BW8" s="6">
        <v>2.5999999999999999E-2</v>
      </c>
      <c r="BX8" s="5">
        <v>0.7</v>
      </c>
      <c r="BY8" s="8">
        <f t="shared" ref="BY8" si="14">BX8/BW8*1000</f>
        <v>26923.076923076922</v>
      </c>
      <c r="BZ8" s="6">
        <v>0</v>
      </c>
      <c r="CA8" s="5">
        <v>0</v>
      </c>
      <c r="CB8" s="8">
        <v>0</v>
      </c>
      <c r="CC8" s="6">
        <v>0</v>
      </c>
      <c r="CD8" s="5">
        <v>0</v>
      </c>
      <c r="CE8" s="8">
        <v>0</v>
      </c>
      <c r="CF8" s="6">
        <v>0</v>
      </c>
      <c r="CG8" s="5">
        <v>0</v>
      </c>
      <c r="CH8" s="8">
        <v>0</v>
      </c>
      <c r="CI8" s="6">
        <v>0</v>
      </c>
      <c r="CJ8" s="5">
        <v>0</v>
      </c>
      <c r="CK8" s="8">
        <v>0</v>
      </c>
      <c r="CL8" s="6">
        <v>0</v>
      </c>
      <c r="CM8" s="5">
        <v>0</v>
      </c>
      <c r="CN8" s="8">
        <v>0</v>
      </c>
      <c r="CO8" s="6">
        <v>0</v>
      </c>
      <c r="CP8" s="5">
        <v>0</v>
      </c>
      <c r="CQ8" s="8">
        <v>0</v>
      </c>
      <c r="CR8" s="6">
        <v>0</v>
      </c>
      <c r="CS8" s="5">
        <v>0</v>
      </c>
      <c r="CT8" s="8">
        <v>0</v>
      </c>
      <c r="CU8" s="6">
        <f t="shared" si="9"/>
        <v>11557.912999999999</v>
      </c>
      <c r="CV8" s="8">
        <f t="shared" si="10"/>
        <v>130135.62999999999</v>
      </c>
    </row>
    <row r="9" spans="1:101" x14ac:dyDescent="0.3">
      <c r="A9" s="44">
        <v>2017</v>
      </c>
      <c r="B9" s="45" t="s">
        <v>5</v>
      </c>
      <c r="C9" s="6">
        <v>0</v>
      </c>
      <c r="D9" s="5">
        <v>0</v>
      </c>
      <c r="E9" s="8">
        <v>0</v>
      </c>
      <c r="F9" s="6">
        <v>0</v>
      </c>
      <c r="G9" s="5">
        <v>0</v>
      </c>
      <c r="H9" s="8">
        <f t="shared" si="0"/>
        <v>0</v>
      </c>
      <c r="I9" s="6">
        <v>0</v>
      </c>
      <c r="J9" s="5">
        <v>0</v>
      </c>
      <c r="K9" s="8">
        <f t="shared" si="1"/>
        <v>0</v>
      </c>
      <c r="L9" s="6">
        <v>0</v>
      </c>
      <c r="M9" s="5">
        <v>0</v>
      </c>
      <c r="N9" s="8">
        <v>0</v>
      </c>
      <c r="O9" s="6">
        <v>9094.9339999999993</v>
      </c>
      <c r="P9" s="5">
        <v>94826.94</v>
      </c>
      <c r="Q9" s="8">
        <f t="shared" ref="Q9:Q10" si="15">P9/O9*1000</f>
        <v>10426.347239023396</v>
      </c>
      <c r="R9" s="6">
        <v>0</v>
      </c>
      <c r="S9" s="5">
        <v>0</v>
      </c>
      <c r="T9" s="8">
        <f t="shared" si="3"/>
        <v>0</v>
      </c>
      <c r="U9" s="6">
        <v>0</v>
      </c>
      <c r="V9" s="5">
        <v>0</v>
      </c>
      <c r="W9" s="8">
        <v>0</v>
      </c>
      <c r="X9" s="6">
        <v>0</v>
      </c>
      <c r="Y9" s="5">
        <v>0</v>
      </c>
      <c r="Z9" s="8">
        <v>0</v>
      </c>
      <c r="AA9" s="6"/>
      <c r="AB9" s="5"/>
      <c r="AC9" s="8"/>
      <c r="AD9" s="6">
        <v>0</v>
      </c>
      <c r="AE9" s="5">
        <v>0</v>
      </c>
      <c r="AF9" s="8">
        <v>0</v>
      </c>
      <c r="AG9" s="6">
        <v>0</v>
      </c>
      <c r="AH9" s="5">
        <v>0</v>
      </c>
      <c r="AI9" s="8">
        <v>0</v>
      </c>
      <c r="AJ9" s="6">
        <v>0</v>
      </c>
      <c r="AK9" s="5">
        <v>0</v>
      </c>
      <c r="AL9" s="8">
        <v>0</v>
      </c>
      <c r="AM9" s="6">
        <v>0</v>
      </c>
      <c r="AN9" s="5">
        <v>0</v>
      </c>
      <c r="AO9" s="8">
        <f t="shared" si="4"/>
        <v>0</v>
      </c>
      <c r="AP9" s="6"/>
      <c r="AQ9" s="5"/>
      <c r="AR9" s="8"/>
      <c r="AS9" s="6">
        <v>0</v>
      </c>
      <c r="AT9" s="5">
        <v>0</v>
      </c>
      <c r="AU9" s="8">
        <f t="shared" si="5"/>
        <v>0</v>
      </c>
      <c r="AV9" s="6">
        <v>0</v>
      </c>
      <c r="AW9" s="5">
        <v>0</v>
      </c>
      <c r="AX9" s="8">
        <v>0</v>
      </c>
      <c r="AY9" s="6">
        <v>0</v>
      </c>
      <c r="AZ9" s="5">
        <v>0</v>
      </c>
      <c r="BA9" s="8">
        <v>0</v>
      </c>
      <c r="BB9" s="6"/>
      <c r="BC9" s="5"/>
      <c r="BD9" s="8"/>
      <c r="BE9" s="6">
        <v>0</v>
      </c>
      <c r="BF9" s="5">
        <v>0</v>
      </c>
      <c r="BG9" s="8">
        <f t="shared" si="6"/>
        <v>0</v>
      </c>
      <c r="BH9" s="6">
        <v>0</v>
      </c>
      <c r="BI9" s="5">
        <v>0</v>
      </c>
      <c r="BJ9" s="8">
        <v>0</v>
      </c>
      <c r="BK9" s="6">
        <v>0</v>
      </c>
      <c r="BL9" s="5">
        <v>0</v>
      </c>
      <c r="BM9" s="8">
        <v>0</v>
      </c>
      <c r="BN9" s="6">
        <v>0</v>
      </c>
      <c r="BO9" s="5">
        <v>0</v>
      </c>
      <c r="BP9" s="8">
        <v>0</v>
      </c>
      <c r="BQ9" s="6">
        <v>0</v>
      </c>
      <c r="BR9" s="5">
        <v>0</v>
      </c>
      <c r="BS9" s="8">
        <v>0</v>
      </c>
      <c r="BT9" s="6">
        <v>0</v>
      </c>
      <c r="BU9" s="5">
        <v>0</v>
      </c>
      <c r="BV9" s="8">
        <v>0</v>
      </c>
      <c r="BW9" s="6">
        <v>0</v>
      </c>
      <c r="BX9" s="5">
        <v>0</v>
      </c>
      <c r="BY9" s="8">
        <v>0</v>
      </c>
      <c r="BZ9" s="6">
        <v>0</v>
      </c>
      <c r="CA9" s="5">
        <v>0</v>
      </c>
      <c r="CB9" s="8">
        <v>0</v>
      </c>
      <c r="CC9" s="6">
        <v>0</v>
      </c>
      <c r="CD9" s="5">
        <v>0</v>
      </c>
      <c r="CE9" s="8">
        <v>0</v>
      </c>
      <c r="CF9" s="6">
        <v>0</v>
      </c>
      <c r="CG9" s="5">
        <v>0</v>
      </c>
      <c r="CH9" s="8">
        <v>0</v>
      </c>
      <c r="CI9" s="6">
        <v>0</v>
      </c>
      <c r="CJ9" s="5">
        <v>0</v>
      </c>
      <c r="CK9" s="8">
        <v>0</v>
      </c>
      <c r="CL9" s="6">
        <v>0</v>
      </c>
      <c r="CM9" s="5">
        <v>0</v>
      </c>
      <c r="CN9" s="8">
        <v>0</v>
      </c>
      <c r="CO9" s="6">
        <v>0</v>
      </c>
      <c r="CP9" s="5">
        <v>0</v>
      </c>
      <c r="CQ9" s="8">
        <v>0</v>
      </c>
      <c r="CR9" s="6">
        <v>0</v>
      </c>
      <c r="CS9" s="5">
        <v>0</v>
      </c>
      <c r="CT9" s="8">
        <v>0</v>
      </c>
      <c r="CU9" s="6">
        <f t="shared" si="9"/>
        <v>9094.9339999999993</v>
      </c>
      <c r="CV9" s="8">
        <f t="shared" si="10"/>
        <v>94826.94</v>
      </c>
    </row>
    <row r="10" spans="1:101" x14ac:dyDescent="0.3">
      <c r="A10" s="44">
        <v>2017</v>
      </c>
      <c r="B10" s="45" t="s">
        <v>6</v>
      </c>
      <c r="C10" s="6">
        <v>0</v>
      </c>
      <c r="D10" s="5">
        <v>0</v>
      </c>
      <c r="E10" s="8">
        <v>0</v>
      </c>
      <c r="F10" s="6">
        <v>0</v>
      </c>
      <c r="G10" s="5">
        <v>0</v>
      </c>
      <c r="H10" s="8">
        <f t="shared" si="0"/>
        <v>0</v>
      </c>
      <c r="I10" s="6">
        <v>0</v>
      </c>
      <c r="J10" s="5">
        <v>0</v>
      </c>
      <c r="K10" s="8">
        <f t="shared" si="1"/>
        <v>0</v>
      </c>
      <c r="L10" s="6">
        <v>0</v>
      </c>
      <c r="M10" s="5">
        <v>0</v>
      </c>
      <c r="N10" s="8">
        <v>0</v>
      </c>
      <c r="O10" s="6">
        <v>930.56399999999996</v>
      </c>
      <c r="P10" s="5">
        <v>9649.14</v>
      </c>
      <c r="Q10" s="8">
        <f t="shared" si="15"/>
        <v>10369.130978632313</v>
      </c>
      <c r="R10" s="6">
        <v>0</v>
      </c>
      <c r="S10" s="5">
        <v>0</v>
      </c>
      <c r="T10" s="8">
        <f t="shared" si="3"/>
        <v>0</v>
      </c>
      <c r="U10" s="6">
        <v>0</v>
      </c>
      <c r="V10" s="5">
        <v>0</v>
      </c>
      <c r="W10" s="8">
        <v>0</v>
      </c>
      <c r="X10" s="6">
        <v>0</v>
      </c>
      <c r="Y10" s="5">
        <v>0</v>
      </c>
      <c r="Z10" s="8">
        <v>0</v>
      </c>
      <c r="AA10" s="6"/>
      <c r="AB10" s="5"/>
      <c r="AC10" s="8"/>
      <c r="AD10" s="6">
        <v>0</v>
      </c>
      <c r="AE10" s="5">
        <v>0</v>
      </c>
      <c r="AF10" s="8">
        <v>0</v>
      </c>
      <c r="AG10" s="6">
        <v>0</v>
      </c>
      <c r="AH10" s="5">
        <v>0</v>
      </c>
      <c r="AI10" s="8">
        <v>0</v>
      </c>
      <c r="AJ10" s="6">
        <v>7.0000000000000001E-3</v>
      </c>
      <c r="AK10" s="5">
        <v>2.99</v>
      </c>
      <c r="AL10" s="8">
        <f t="shared" ref="AL10" si="16">AK10/AJ10*1000</f>
        <v>427142.85714285716</v>
      </c>
      <c r="AM10" s="6">
        <v>0</v>
      </c>
      <c r="AN10" s="5">
        <v>0</v>
      </c>
      <c r="AO10" s="8">
        <f t="shared" si="4"/>
        <v>0</v>
      </c>
      <c r="AP10" s="6"/>
      <c r="AQ10" s="5"/>
      <c r="AR10" s="8"/>
      <c r="AS10" s="6">
        <v>0</v>
      </c>
      <c r="AT10" s="5">
        <v>0</v>
      </c>
      <c r="AU10" s="8">
        <f t="shared" si="5"/>
        <v>0</v>
      </c>
      <c r="AV10" s="6">
        <v>0</v>
      </c>
      <c r="AW10" s="5">
        <v>0</v>
      </c>
      <c r="AX10" s="8">
        <v>0</v>
      </c>
      <c r="AY10" s="6">
        <v>0</v>
      </c>
      <c r="AZ10" s="5">
        <v>0</v>
      </c>
      <c r="BA10" s="8">
        <v>0</v>
      </c>
      <c r="BB10" s="6"/>
      <c r="BC10" s="5"/>
      <c r="BD10" s="8"/>
      <c r="BE10" s="6">
        <v>0</v>
      </c>
      <c r="BF10" s="5">
        <v>0</v>
      </c>
      <c r="BG10" s="8">
        <f t="shared" si="6"/>
        <v>0</v>
      </c>
      <c r="BH10" s="6">
        <v>0</v>
      </c>
      <c r="BI10" s="5">
        <v>0</v>
      </c>
      <c r="BJ10" s="8">
        <v>0</v>
      </c>
      <c r="BK10" s="6">
        <v>0</v>
      </c>
      <c r="BL10" s="5">
        <v>0</v>
      </c>
      <c r="BM10" s="8">
        <v>0</v>
      </c>
      <c r="BN10" s="6">
        <v>0</v>
      </c>
      <c r="BO10" s="5">
        <v>0</v>
      </c>
      <c r="BP10" s="8">
        <v>0</v>
      </c>
      <c r="BQ10" s="6">
        <v>0</v>
      </c>
      <c r="BR10" s="5">
        <v>0</v>
      </c>
      <c r="BS10" s="8">
        <v>0</v>
      </c>
      <c r="BT10" s="6">
        <v>0</v>
      </c>
      <c r="BU10" s="5">
        <v>0</v>
      </c>
      <c r="BV10" s="8">
        <v>0</v>
      </c>
      <c r="BW10" s="6">
        <v>0</v>
      </c>
      <c r="BX10" s="5">
        <v>0</v>
      </c>
      <c r="BY10" s="8">
        <v>0</v>
      </c>
      <c r="BZ10" s="6">
        <v>0</v>
      </c>
      <c r="CA10" s="5">
        <v>0</v>
      </c>
      <c r="CB10" s="8">
        <v>0</v>
      </c>
      <c r="CC10" s="6">
        <v>0</v>
      </c>
      <c r="CD10" s="5">
        <v>0</v>
      </c>
      <c r="CE10" s="8">
        <v>0</v>
      </c>
      <c r="CF10" s="6">
        <v>0</v>
      </c>
      <c r="CG10" s="5">
        <v>0</v>
      </c>
      <c r="CH10" s="8">
        <v>0</v>
      </c>
      <c r="CI10" s="6">
        <v>0</v>
      </c>
      <c r="CJ10" s="5">
        <v>0</v>
      </c>
      <c r="CK10" s="8">
        <v>0</v>
      </c>
      <c r="CL10" s="6">
        <v>0</v>
      </c>
      <c r="CM10" s="5">
        <v>0</v>
      </c>
      <c r="CN10" s="8">
        <v>0</v>
      </c>
      <c r="CO10" s="6">
        <v>0</v>
      </c>
      <c r="CP10" s="5">
        <v>0</v>
      </c>
      <c r="CQ10" s="8">
        <v>0</v>
      </c>
      <c r="CR10" s="6">
        <v>0</v>
      </c>
      <c r="CS10" s="5">
        <v>0</v>
      </c>
      <c r="CT10" s="8">
        <v>0</v>
      </c>
      <c r="CU10" s="6">
        <f t="shared" si="9"/>
        <v>930.57099999999991</v>
      </c>
      <c r="CV10" s="8">
        <f t="shared" si="10"/>
        <v>9652.1299999999992</v>
      </c>
    </row>
    <row r="11" spans="1:101" x14ac:dyDescent="0.3">
      <c r="A11" s="44">
        <v>2017</v>
      </c>
      <c r="B11" s="45" t="s">
        <v>7</v>
      </c>
      <c r="C11" s="6">
        <v>4084.174</v>
      </c>
      <c r="D11" s="5">
        <v>39056.230000000003</v>
      </c>
      <c r="E11" s="8">
        <f t="shared" ref="E11:E16" si="17">D11/C11*1000</f>
        <v>9562.8222499824933</v>
      </c>
      <c r="F11" s="6">
        <v>0</v>
      </c>
      <c r="G11" s="5">
        <v>0</v>
      </c>
      <c r="H11" s="8">
        <f t="shared" si="0"/>
        <v>0</v>
      </c>
      <c r="I11" s="6">
        <v>0</v>
      </c>
      <c r="J11" s="5">
        <v>0</v>
      </c>
      <c r="K11" s="8">
        <f t="shared" si="1"/>
        <v>0</v>
      </c>
      <c r="L11" s="6">
        <v>0</v>
      </c>
      <c r="M11" s="5">
        <v>0</v>
      </c>
      <c r="N11" s="8">
        <v>0</v>
      </c>
      <c r="O11" s="6">
        <v>0</v>
      </c>
      <c r="P11" s="5">
        <v>0</v>
      </c>
      <c r="Q11" s="8">
        <v>0</v>
      </c>
      <c r="R11" s="6">
        <v>0</v>
      </c>
      <c r="S11" s="5">
        <v>0</v>
      </c>
      <c r="T11" s="8">
        <f t="shared" si="3"/>
        <v>0</v>
      </c>
      <c r="U11" s="6">
        <v>0</v>
      </c>
      <c r="V11" s="5">
        <v>0</v>
      </c>
      <c r="W11" s="8">
        <v>0</v>
      </c>
      <c r="X11" s="6">
        <v>0</v>
      </c>
      <c r="Y11" s="5">
        <v>0</v>
      </c>
      <c r="Z11" s="8">
        <v>0</v>
      </c>
      <c r="AA11" s="6"/>
      <c r="AB11" s="5"/>
      <c r="AC11" s="8"/>
      <c r="AD11" s="6">
        <v>0</v>
      </c>
      <c r="AE11" s="5">
        <v>0</v>
      </c>
      <c r="AF11" s="8">
        <v>0</v>
      </c>
      <c r="AG11" s="6">
        <v>0</v>
      </c>
      <c r="AH11" s="5">
        <v>0</v>
      </c>
      <c r="AI11" s="8">
        <v>0</v>
      </c>
      <c r="AJ11" s="6">
        <v>0</v>
      </c>
      <c r="AK11" s="5">
        <v>0</v>
      </c>
      <c r="AL11" s="8">
        <v>0</v>
      </c>
      <c r="AM11" s="6">
        <v>0</v>
      </c>
      <c r="AN11" s="5">
        <v>0</v>
      </c>
      <c r="AO11" s="8">
        <f t="shared" si="4"/>
        <v>0</v>
      </c>
      <c r="AP11" s="6"/>
      <c r="AQ11" s="5"/>
      <c r="AR11" s="8"/>
      <c r="AS11" s="6">
        <v>0</v>
      </c>
      <c r="AT11" s="5">
        <v>0</v>
      </c>
      <c r="AU11" s="8">
        <f t="shared" si="5"/>
        <v>0</v>
      </c>
      <c r="AV11" s="6">
        <v>0</v>
      </c>
      <c r="AW11" s="5">
        <v>0</v>
      </c>
      <c r="AX11" s="8">
        <v>0</v>
      </c>
      <c r="AY11" s="6">
        <v>0</v>
      </c>
      <c r="AZ11" s="5">
        <v>0</v>
      </c>
      <c r="BA11" s="8">
        <v>0</v>
      </c>
      <c r="BB11" s="6"/>
      <c r="BC11" s="5"/>
      <c r="BD11" s="8"/>
      <c r="BE11" s="6">
        <v>0</v>
      </c>
      <c r="BF11" s="5">
        <v>0</v>
      </c>
      <c r="BG11" s="8">
        <f t="shared" si="6"/>
        <v>0</v>
      </c>
      <c r="BH11" s="6">
        <v>0</v>
      </c>
      <c r="BI11" s="5">
        <v>0</v>
      </c>
      <c r="BJ11" s="8">
        <v>0</v>
      </c>
      <c r="BK11" s="6">
        <v>7995.1639999999998</v>
      </c>
      <c r="BL11" s="5">
        <v>86245.98</v>
      </c>
      <c r="BM11" s="8">
        <f t="shared" ref="BM11:BM17" si="18">BL11/BK11*1000</f>
        <v>10787.268403750068</v>
      </c>
      <c r="BN11" s="6">
        <v>0</v>
      </c>
      <c r="BO11" s="5">
        <v>0</v>
      </c>
      <c r="BP11" s="8">
        <v>0</v>
      </c>
      <c r="BQ11" s="6">
        <v>0</v>
      </c>
      <c r="BR11" s="5">
        <v>0</v>
      </c>
      <c r="BS11" s="8">
        <v>0</v>
      </c>
      <c r="BT11" s="6">
        <v>0</v>
      </c>
      <c r="BU11" s="5">
        <v>0</v>
      </c>
      <c r="BV11" s="8">
        <v>0</v>
      </c>
      <c r="BW11" s="6">
        <v>0</v>
      </c>
      <c r="BX11" s="5">
        <v>0</v>
      </c>
      <c r="BY11" s="8">
        <v>0</v>
      </c>
      <c r="BZ11" s="6">
        <v>0</v>
      </c>
      <c r="CA11" s="5">
        <v>0</v>
      </c>
      <c r="CB11" s="8">
        <v>0</v>
      </c>
      <c r="CC11" s="6">
        <v>0</v>
      </c>
      <c r="CD11" s="5">
        <v>0</v>
      </c>
      <c r="CE11" s="8">
        <v>0</v>
      </c>
      <c r="CF11" s="6">
        <v>0</v>
      </c>
      <c r="CG11" s="5">
        <v>0</v>
      </c>
      <c r="CH11" s="8">
        <v>0</v>
      </c>
      <c r="CI11" s="6">
        <v>0</v>
      </c>
      <c r="CJ11" s="5">
        <v>0</v>
      </c>
      <c r="CK11" s="8">
        <v>0</v>
      </c>
      <c r="CL11" s="6">
        <v>0</v>
      </c>
      <c r="CM11" s="5">
        <v>0</v>
      </c>
      <c r="CN11" s="8">
        <v>0</v>
      </c>
      <c r="CO11" s="6">
        <v>0</v>
      </c>
      <c r="CP11" s="5">
        <v>0</v>
      </c>
      <c r="CQ11" s="8">
        <v>0</v>
      </c>
      <c r="CR11" s="6">
        <v>0</v>
      </c>
      <c r="CS11" s="5">
        <v>0</v>
      </c>
      <c r="CT11" s="8">
        <v>0</v>
      </c>
      <c r="CU11" s="6">
        <f t="shared" si="9"/>
        <v>12079.338</v>
      </c>
      <c r="CV11" s="8">
        <f t="shared" si="10"/>
        <v>125302.20999999999</v>
      </c>
    </row>
    <row r="12" spans="1:101" x14ac:dyDescent="0.3">
      <c r="A12" s="44">
        <v>2017</v>
      </c>
      <c r="B12" s="45" t="s">
        <v>8</v>
      </c>
      <c r="C12" s="6">
        <v>4990.8950000000004</v>
      </c>
      <c r="D12" s="5">
        <v>45020.41</v>
      </c>
      <c r="E12" s="8">
        <f t="shared" si="17"/>
        <v>9020.5083456975153</v>
      </c>
      <c r="F12" s="6">
        <v>0</v>
      </c>
      <c r="G12" s="5">
        <v>0</v>
      </c>
      <c r="H12" s="8">
        <f t="shared" si="0"/>
        <v>0</v>
      </c>
      <c r="I12" s="6">
        <v>0</v>
      </c>
      <c r="J12" s="5">
        <v>0</v>
      </c>
      <c r="K12" s="8">
        <f t="shared" si="1"/>
        <v>0</v>
      </c>
      <c r="L12" s="6">
        <v>0</v>
      </c>
      <c r="M12" s="5">
        <v>0</v>
      </c>
      <c r="N12" s="8">
        <v>0</v>
      </c>
      <c r="O12" s="6">
        <v>0</v>
      </c>
      <c r="P12" s="5">
        <v>0</v>
      </c>
      <c r="Q12" s="8">
        <v>0</v>
      </c>
      <c r="R12" s="6">
        <v>0</v>
      </c>
      <c r="S12" s="5">
        <v>0</v>
      </c>
      <c r="T12" s="8">
        <f t="shared" si="3"/>
        <v>0</v>
      </c>
      <c r="U12" s="6">
        <v>0</v>
      </c>
      <c r="V12" s="5">
        <v>0</v>
      </c>
      <c r="W12" s="8">
        <v>0</v>
      </c>
      <c r="X12" s="6">
        <v>0</v>
      </c>
      <c r="Y12" s="5">
        <v>0</v>
      </c>
      <c r="Z12" s="8">
        <v>0</v>
      </c>
      <c r="AA12" s="6"/>
      <c r="AB12" s="5"/>
      <c r="AC12" s="8"/>
      <c r="AD12" s="6">
        <v>0</v>
      </c>
      <c r="AE12" s="5">
        <v>0</v>
      </c>
      <c r="AF12" s="8">
        <v>0</v>
      </c>
      <c r="AG12" s="6">
        <v>0</v>
      </c>
      <c r="AH12" s="5">
        <v>0</v>
      </c>
      <c r="AI12" s="8">
        <v>0</v>
      </c>
      <c r="AJ12" s="6">
        <v>0</v>
      </c>
      <c r="AK12" s="5">
        <v>0</v>
      </c>
      <c r="AL12" s="8">
        <v>0</v>
      </c>
      <c r="AM12" s="6">
        <v>0</v>
      </c>
      <c r="AN12" s="5">
        <v>0</v>
      </c>
      <c r="AO12" s="8">
        <f t="shared" si="4"/>
        <v>0</v>
      </c>
      <c r="AP12" s="6"/>
      <c r="AQ12" s="5"/>
      <c r="AR12" s="8"/>
      <c r="AS12" s="6">
        <v>0</v>
      </c>
      <c r="AT12" s="5">
        <v>0</v>
      </c>
      <c r="AU12" s="8">
        <f t="shared" si="5"/>
        <v>0</v>
      </c>
      <c r="AV12" s="6">
        <v>0</v>
      </c>
      <c r="AW12" s="5">
        <v>0</v>
      </c>
      <c r="AX12" s="8">
        <v>0</v>
      </c>
      <c r="AY12" s="6">
        <v>0</v>
      </c>
      <c r="AZ12" s="5">
        <v>0</v>
      </c>
      <c r="BA12" s="8">
        <v>0</v>
      </c>
      <c r="BB12" s="6"/>
      <c r="BC12" s="5"/>
      <c r="BD12" s="8"/>
      <c r="BE12" s="6">
        <v>0</v>
      </c>
      <c r="BF12" s="5">
        <v>0</v>
      </c>
      <c r="BG12" s="8">
        <f t="shared" si="6"/>
        <v>0</v>
      </c>
      <c r="BH12" s="6">
        <v>0</v>
      </c>
      <c r="BI12" s="5">
        <v>0</v>
      </c>
      <c r="BJ12" s="8">
        <v>0</v>
      </c>
      <c r="BK12" s="6">
        <v>0</v>
      </c>
      <c r="BL12" s="5">
        <v>0</v>
      </c>
      <c r="BM12" s="8">
        <v>0</v>
      </c>
      <c r="BN12" s="6">
        <v>0</v>
      </c>
      <c r="BO12" s="5">
        <v>0</v>
      </c>
      <c r="BP12" s="8">
        <v>0</v>
      </c>
      <c r="BQ12" s="6">
        <v>0</v>
      </c>
      <c r="BR12" s="5">
        <v>0</v>
      </c>
      <c r="BS12" s="8">
        <v>0</v>
      </c>
      <c r="BT12" s="6">
        <v>0</v>
      </c>
      <c r="BU12" s="5">
        <v>0</v>
      </c>
      <c r="BV12" s="8">
        <v>0</v>
      </c>
      <c r="BW12" s="6">
        <v>0</v>
      </c>
      <c r="BX12" s="5">
        <v>0</v>
      </c>
      <c r="BY12" s="8">
        <v>0</v>
      </c>
      <c r="BZ12" s="6">
        <v>0</v>
      </c>
      <c r="CA12" s="5">
        <v>0</v>
      </c>
      <c r="CB12" s="8">
        <v>0</v>
      </c>
      <c r="CC12" s="6">
        <v>0</v>
      </c>
      <c r="CD12" s="5">
        <v>0</v>
      </c>
      <c r="CE12" s="8">
        <v>0</v>
      </c>
      <c r="CF12" s="6">
        <v>0</v>
      </c>
      <c r="CG12" s="5">
        <v>0</v>
      </c>
      <c r="CH12" s="8">
        <v>0</v>
      </c>
      <c r="CI12" s="6">
        <v>0</v>
      </c>
      <c r="CJ12" s="5">
        <v>0</v>
      </c>
      <c r="CK12" s="8">
        <v>0</v>
      </c>
      <c r="CL12" s="6">
        <v>0</v>
      </c>
      <c r="CM12" s="5">
        <v>0</v>
      </c>
      <c r="CN12" s="8">
        <v>0</v>
      </c>
      <c r="CO12" s="6">
        <v>0</v>
      </c>
      <c r="CP12" s="5">
        <v>0</v>
      </c>
      <c r="CQ12" s="8">
        <v>0</v>
      </c>
      <c r="CR12" s="6">
        <v>0</v>
      </c>
      <c r="CS12" s="5">
        <v>0</v>
      </c>
      <c r="CT12" s="8">
        <v>0</v>
      </c>
      <c r="CU12" s="6">
        <f t="shared" si="9"/>
        <v>4990.8950000000004</v>
      </c>
      <c r="CV12" s="8">
        <f t="shared" si="10"/>
        <v>45020.41</v>
      </c>
    </row>
    <row r="13" spans="1:101" x14ac:dyDescent="0.3">
      <c r="A13" s="44">
        <v>2017</v>
      </c>
      <c r="B13" s="45" t="s">
        <v>9</v>
      </c>
      <c r="C13" s="6">
        <v>2477.7550000000001</v>
      </c>
      <c r="D13" s="5">
        <v>23355.439999999999</v>
      </c>
      <c r="E13" s="8">
        <f t="shared" si="17"/>
        <v>9426.0489838583708</v>
      </c>
      <c r="F13" s="6">
        <v>0</v>
      </c>
      <c r="G13" s="5">
        <v>0</v>
      </c>
      <c r="H13" s="8">
        <f t="shared" si="0"/>
        <v>0</v>
      </c>
      <c r="I13" s="6">
        <v>0</v>
      </c>
      <c r="J13" s="5">
        <v>0</v>
      </c>
      <c r="K13" s="8">
        <f t="shared" si="1"/>
        <v>0</v>
      </c>
      <c r="L13" s="6">
        <v>0</v>
      </c>
      <c r="M13" s="5">
        <v>0</v>
      </c>
      <c r="N13" s="8">
        <v>0</v>
      </c>
      <c r="O13" s="6">
        <v>0</v>
      </c>
      <c r="P13" s="5">
        <v>0</v>
      </c>
      <c r="Q13" s="8">
        <v>0</v>
      </c>
      <c r="R13" s="6">
        <v>0</v>
      </c>
      <c r="S13" s="5">
        <v>0</v>
      </c>
      <c r="T13" s="8">
        <f t="shared" si="3"/>
        <v>0</v>
      </c>
      <c r="U13" s="6">
        <v>0</v>
      </c>
      <c r="V13" s="5">
        <v>0</v>
      </c>
      <c r="W13" s="8">
        <v>0</v>
      </c>
      <c r="X13" s="6">
        <v>0</v>
      </c>
      <c r="Y13" s="5">
        <v>0</v>
      </c>
      <c r="Z13" s="8">
        <v>0</v>
      </c>
      <c r="AA13" s="6"/>
      <c r="AB13" s="5"/>
      <c r="AC13" s="8"/>
      <c r="AD13" s="6">
        <v>0</v>
      </c>
      <c r="AE13" s="5">
        <v>0</v>
      </c>
      <c r="AF13" s="8">
        <v>0</v>
      </c>
      <c r="AG13" s="6">
        <v>0</v>
      </c>
      <c r="AH13" s="5">
        <v>0</v>
      </c>
      <c r="AI13" s="8">
        <v>0</v>
      </c>
      <c r="AJ13" s="6">
        <v>0</v>
      </c>
      <c r="AK13" s="5">
        <v>0</v>
      </c>
      <c r="AL13" s="8">
        <v>0</v>
      </c>
      <c r="AM13" s="6">
        <v>0</v>
      </c>
      <c r="AN13" s="5">
        <v>0</v>
      </c>
      <c r="AO13" s="8">
        <f t="shared" si="4"/>
        <v>0</v>
      </c>
      <c r="AP13" s="6"/>
      <c r="AQ13" s="5"/>
      <c r="AR13" s="8"/>
      <c r="AS13" s="6">
        <v>0</v>
      </c>
      <c r="AT13" s="5">
        <v>0</v>
      </c>
      <c r="AU13" s="8">
        <f t="shared" si="5"/>
        <v>0</v>
      </c>
      <c r="AV13" s="6">
        <v>0</v>
      </c>
      <c r="AW13" s="5">
        <v>0</v>
      </c>
      <c r="AX13" s="8">
        <v>0</v>
      </c>
      <c r="AY13" s="6">
        <v>0</v>
      </c>
      <c r="AZ13" s="5">
        <v>0</v>
      </c>
      <c r="BA13" s="8">
        <v>0</v>
      </c>
      <c r="BB13" s="6"/>
      <c r="BC13" s="5"/>
      <c r="BD13" s="8"/>
      <c r="BE13" s="6">
        <v>0</v>
      </c>
      <c r="BF13" s="5">
        <v>0</v>
      </c>
      <c r="BG13" s="8">
        <f t="shared" si="6"/>
        <v>0</v>
      </c>
      <c r="BH13" s="6">
        <v>0</v>
      </c>
      <c r="BI13" s="5">
        <v>0</v>
      </c>
      <c r="BJ13" s="8">
        <v>0</v>
      </c>
      <c r="BK13" s="6">
        <v>0</v>
      </c>
      <c r="BL13" s="5">
        <v>0</v>
      </c>
      <c r="BM13" s="8">
        <v>0</v>
      </c>
      <c r="BN13" s="6">
        <v>1006.237</v>
      </c>
      <c r="BO13" s="5">
        <v>10248.9</v>
      </c>
      <c r="BP13" s="8">
        <f t="shared" ref="BP13:BP14" si="19">BO13/BN13*1000</f>
        <v>10185.373823463062</v>
      </c>
      <c r="BQ13" s="6">
        <v>0</v>
      </c>
      <c r="BR13" s="5">
        <v>0</v>
      </c>
      <c r="BS13" s="8">
        <v>0</v>
      </c>
      <c r="BT13" s="6">
        <v>0</v>
      </c>
      <c r="BU13" s="5">
        <v>0</v>
      </c>
      <c r="BV13" s="8">
        <v>0</v>
      </c>
      <c r="BW13" s="6">
        <v>0</v>
      </c>
      <c r="BX13" s="5">
        <v>0</v>
      </c>
      <c r="BY13" s="8">
        <v>0</v>
      </c>
      <c r="BZ13" s="6">
        <v>0</v>
      </c>
      <c r="CA13" s="5">
        <v>0</v>
      </c>
      <c r="CB13" s="8">
        <v>0</v>
      </c>
      <c r="CC13" s="6">
        <v>0</v>
      </c>
      <c r="CD13" s="5">
        <v>0</v>
      </c>
      <c r="CE13" s="8">
        <v>0</v>
      </c>
      <c r="CF13" s="6">
        <v>0</v>
      </c>
      <c r="CG13" s="5">
        <v>0</v>
      </c>
      <c r="CH13" s="8">
        <v>0</v>
      </c>
      <c r="CI13" s="6">
        <v>0</v>
      </c>
      <c r="CJ13" s="5">
        <v>0</v>
      </c>
      <c r="CK13" s="8">
        <v>0</v>
      </c>
      <c r="CL13" s="6">
        <v>0</v>
      </c>
      <c r="CM13" s="5">
        <v>0</v>
      </c>
      <c r="CN13" s="8">
        <v>0</v>
      </c>
      <c r="CO13" s="6">
        <v>0</v>
      </c>
      <c r="CP13" s="5">
        <v>0</v>
      </c>
      <c r="CQ13" s="8">
        <v>0</v>
      </c>
      <c r="CR13" s="6">
        <v>0</v>
      </c>
      <c r="CS13" s="5">
        <v>0</v>
      </c>
      <c r="CT13" s="8">
        <v>0</v>
      </c>
      <c r="CU13" s="6">
        <f t="shared" si="9"/>
        <v>3483.9920000000002</v>
      </c>
      <c r="CV13" s="8">
        <f t="shared" si="10"/>
        <v>33604.339999999997</v>
      </c>
    </row>
    <row r="14" spans="1:101" x14ac:dyDescent="0.3">
      <c r="A14" s="44">
        <v>2017</v>
      </c>
      <c r="B14" s="45" t="s">
        <v>10</v>
      </c>
      <c r="C14" s="6">
        <v>4678.83</v>
      </c>
      <c r="D14" s="5">
        <v>43773.22</v>
      </c>
      <c r="E14" s="8">
        <f t="shared" si="17"/>
        <v>9355.5910345107641</v>
      </c>
      <c r="F14" s="6">
        <v>0</v>
      </c>
      <c r="G14" s="5">
        <v>0</v>
      </c>
      <c r="H14" s="8">
        <f t="shared" si="0"/>
        <v>0</v>
      </c>
      <c r="I14" s="6">
        <v>0</v>
      </c>
      <c r="J14" s="5">
        <v>0</v>
      </c>
      <c r="K14" s="8">
        <f t="shared" si="1"/>
        <v>0</v>
      </c>
      <c r="L14" s="6">
        <v>0</v>
      </c>
      <c r="M14" s="5">
        <v>0</v>
      </c>
      <c r="N14" s="8">
        <v>0</v>
      </c>
      <c r="O14" s="6">
        <v>5951.8</v>
      </c>
      <c r="P14" s="5">
        <v>62549.66</v>
      </c>
      <c r="Q14" s="8">
        <f t="shared" ref="Q14:Q17" si="20">P14/O14*1000</f>
        <v>10509.368594374811</v>
      </c>
      <c r="R14" s="6">
        <v>0</v>
      </c>
      <c r="S14" s="5">
        <v>0</v>
      </c>
      <c r="T14" s="8">
        <f t="shared" si="3"/>
        <v>0</v>
      </c>
      <c r="U14" s="6">
        <v>0</v>
      </c>
      <c r="V14" s="5">
        <v>0</v>
      </c>
      <c r="W14" s="8">
        <v>0</v>
      </c>
      <c r="X14" s="6">
        <v>0</v>
      </c>
      <c r="Y14" s="5">
        <v>0</v>
      </c>
      <c r="Z14" s="8">
        <v>0</v>
      </c>
      <c r="AA14" s="6"/>
      <c r="AB14" s="5"/>
      <c r="AC14" s="8"/>
      <c r="AD14" s="6">
        <v>0</v>
      </c>
      <c r="AE14" s="5">
        <v>0</v>
      </c>
      <c r="AF14" s="8">
        <v>0</v>
      </c>
      <c r="AG14" s="6">
        <v>0</v>
      </c>
      <c r="AH14" s="5">
        <v>0</v>
      </c>
      <c r="AI14" s="8">
        <v>0</v>
      </c>
      <c r="AJ14" s="6">
        <v>0</v>
      </c>
      <c r="AK14" s="5">
        <v>0</v>
      </c>
      <c r="AL14" s="8">
        <v>0</v>
      </c>
      <c r="AM14" s="6">
        <v>0</v>
      </c>
      <c r="AN14" s="5">
        <v>0</v>
      </c>
      <c r="AO14" s="8">
        <f t="shared" si="4"/>
        <v>0</v>
      </c>
      <c r="AP14" s="6"/>
      <c r="AQ14" s="5"/>
      <c r="AR14" s="8"/>
      <c r="AS14" s="6">
        <v>0</v>
      </c>
      <c r="AT14" s="5">
        <v>0</v>
      </c>
      <c r="AU14" s="8">
        <f t="shared" si="5"/>
        <v>0</v>
      </c>
      <c r="AV14" s="6">
        <v>0</v>
      </c>
      <c r="AW14" s="5">
        <v>0</v>
      </c>
      <c r="AX14" s="8">
        <v>0</v>
      </c>
      <c r="AY14" s="6">
        <v>0</v>
      </c>
      <c r="AZ14" s="5">
        <v>0</v>
      </c>
      <c r="BA14" s="8">
        <v>0</v>
      </c>
      <c r="BB14" s="6"/>
      <c r="BC14" s="5"/>
      <c r="BD14" s="8"/>
      <c r="BE14" s="6">
        <v>0</v>
      </c>
      <c r="BF14" s="5">
        <v>0</v>
      </c>
      <c r="BG14" s="8">
        <f t="shared" si="6"/>
        <v>0</v>
      </c>
      <c r="BH14" s="6">
        <v>0</v>
      </c>
      <c r="BI14" s="5">
        <v>0</v>
      </c>
      <c r="BJ14" s="8">
        <v>0</v>
      </c>
      <c r="BK14" s="6">
        <v>0</v>
      </c>
      <c r="BL14" s="5">
        <v>0</v>
      </c>
      <c r="BM14" s="8">
        <v>0</v>
      </c>
      <c r="BN14" s="6">
        <v>2006.8889999999999</v>
      </c>
      <c r="BO14" s="5">
        <v>20839.5</v>
      </c>
      <c r="BP14" s="8">
        <f t="shared" si="19"/>
        <v>10383.982372717175</v>
      </c>
      <c r="BQ14" s="6">
        <v>0</v>
      </c>
      <c r="BR14" s="5">
        <v>0</v>
      </c>
      <c r="BS14" s="8">
        <v>0</v>
      </c>
      <c r="BT14" s="6">
        <v>0</v>
      </c>
      <c r="BU14" s="5">
        <v>0</v>
      </c>
      <c r="BV14" s="8">
        <v>0</v>
      </c>
      <c r="BW14" s="6">
        <v>0</v>
      </c>
      <c r="BX14" s="5">
        <v>0</v>
      </c>
      <c r="BY14" s="8">
        <v>0</v>
      </c>
      <c r="BZ14" s="6">
        <v>0</v>
      </c>
      <c r="CA14" s="5">
        <v>0</v>
      </c>
      <c r="CB14" s="8">
        <v>0</v>
      </c>
      <c r="CC14" s="6">
        <v>0</v>
      </c>
      <c r="CD14" s="5">
        <v>0</v>
      </c>
      <c r="CE14" s="8">
        <v>0</v>
      </c>
      <c r="CF14" s="6">
        <v>0</v>
      </c>
      <c r="CG14" s="5">
        <v>0</v>
      </c>
      <c r="CH14" s="8">
        <v>0</v>
      </c>
      <c r="CI14" s="6">
        <v>0</v>
      </c>
      <c r="CJ14" s="5">
        <v>0</v>
      </c>
      <c r="CK14" s="8">
        <v>0</v>
      </c>
      <c r="CL14" s="6">
        <v>0</v>
      </c>
      <c r="CM14" s="5">
        <v>0</v>
      </c>
      <c r="CN14" s="8">
        <v>0</v>
      </c>
      <c r="CO14" s="6">
        <v>0</v>
      </c>
      <c r="CP14" s="5">
        <v>0</v>
      </c>
      <c r="CQ14" s="8">
        <v>0</v>
      </c>
      <c r="CR14" s="6">
        <v>0</v>
      </c>
      <c r="CS14" s="5">
        <v>0</v>
      </c>
      <c r="CT14" s="8">
        <v>0</v>
      </c>
      <c r="CU14" s="6">
        <f t="shared" si="9"/>
        <v>12637.519</v>
      </c>
      <c r="CV14" s="8">
        <f t="shared" si="10"/>
        <v>127162.38</v>
      </c>
    </row>
    <row r="15" spans="1:101" x14ac:dyDescent="0.3">
      <c r="A15" s="44">
        <v>2017</v>
      </c>
      <c r="B15" s="45" t="s">
        <v>11</v>
      </c>
      <c r="C15" s="6">
        <v>6455.1589999999997</v>
      </c>
      <c r="D15" s="5">
        <v>59855.71</v>
      </c>
      <c r="E15" s="8">
        <f t="shared" si="17"/>
        <v>9272.5384456060656</v>
      </c>
      <c r="F15" s="6">
        <v>0</v>
      </c>
      <c r="G15" s="5">
        <v>0</v>
      </c>
      <c r="H15" s="8">
        <f t="shared" si="0"/>
        <v>0</v>
      </c>
      <c r="I15" s="6">
        <v>0</v>
      </c>
      <c r="J15" s="5">
        <v>0</v>
      </c>
      <c r="K15" s="8">
        <f t="shared" si="1"/>
        <v>0</v>
      </c>
      <c r="L15" s="6">
        <v>0</v>
      </c>
      <c r="M15" s="5">
        <v>0</v>
      </c>
      <c r="N15" s="8">
        <v>0</v>
      </c>
      <c r="O15" s="6">
        <v>0</v>
      </c>
      <c r="P15" s="5">
        <v>0</v>
      </c>
      <c r="Q15" s="8">
        <v>0</v>
      </c>
      <c r="R15" s="6">
        <v>0</v>
      </c>
      <c r="S15" s="5">
        <v>0</v>
      </c>
      <c r="T15" s="8">
        <f t="shared" si="3"/>
        <v>0</v>
      </c>
      <c r="U15" s="6">
        <v>0</v>
      </c>
      <c r="V15" s="5">
        <v>0</v>
      </c>
      <c r="W15" s="8">
        <v>0</v>
      </c>
      <c r="X15" s="6">
        <v>0</v>
      </c>
      <c r="Y15" s="5">
        <v>0</v>
      </c>
      <c r="Z15" s="8">
        <v>0</v>
      </c>
      <c r="AA15" s="6"/>
      <c r="AB15" s="5"/>
      <c r="AC15" s="8"/>
      <c r="AD15" s="6">
        <v>2.1999999999999999E-2</v>
      </c>
      <c r="AE15" s="5">
        <v>2.74</v>
      </c>
      <c r="AF15" s="8">
        <f t="shared" ref="AF15" si="21">AE15/AD15*1000</f>
        <v>124545.45454545456</v>
      </c>
      <c r="AG15" s="6">
        <v>0</v>
      </c>
      <c r="AH15" s="5">
        <v>0</v>
      </c>
      <c r="AI15" s="8">
        <v>0</v>
      </c>
      <c r="AJ15" s="6">
        <v>0</v>
      </c>
      <c r="AK15" s="5">
        <v>0</v>
      </c>
      <c r="AL15" s="8">
        <v>0</v>
      </c>
      <c r="AM15" s="6">
        <v>0</v>
      </c>
      <c r="AN15" s="5">
        <v>0</v>
      </c>
      <c r="AO15" s="8">
        <f t="shared" si="4"/>
        <v>0</v>
      </c>
      <c r="AP15" s="6"/>
      <c r="AQ15" s="5"/>
      <c r="AR15" s="8"/>
      <c r="AS15" s="6">
        <v>0</v>
      </c>
      <c r="AT15" s="5">
        <v>0</v>
      </c>
      <c r="AU15" s="8">
        <f t="shared" si="5"/>
        <v>0</v>
      </c>
      <c r="AV15" s="6">
        <v>1983.5429999999999</v>
      </c>
      <c r="AW15" s="5">
        <v>21964.32</v>
      </c>
      <c r="AX15" s="8">
        <f t="shared" ref="AX15" si="22">AW15/AV15*1000</f>
        <v>11073.27645531254</v>
      </c>
      <c r="AY15" s="6">
        <v>0</v>
      </c>
      <c r="AZ15" s="5">
        <v>0</v>
      </c>
      <c r="BA15" s="8">
        <v>0</v>
      </c>
      <c r="BB15" s="6"/>
      <c r="BC15" s="5"/>
      <c r="BD15" s="8"/>
      <c r="BE15" s="6">
        <v>0</v>
      </c>
      <c r="BF15" s="5">
        <v>0</v>
      </c>
      <c r="BG15" s="8">
        <f t="shared" si="6"/>
        <v>0</v>
      </c>
      <c r="BH15" s="6">
        <v>3995.5639999999999</v>
      </c>
      <c r="BI15" s="5">
        <v>45159.86</v>
      </c>
      <c r="BJ15" s="8">
        <f t="shared" ref="BJ15" si="23">BI15/BH15*1000</f>
        <v>11302.499471914354</v>
      </c>
      <c r="BK15" s="6">
        <v>0</v>
      </c>
      <c r="BL15" s="5">
        <v>0</v>
      </c>
      <c r="BM15" s="8">
        <v>0</v>
      </c>
      <c r="BN15" s="6">
        <v>0</v>
      </c>
      <c r="BO15" s="5">
        <v>0</v>
      </c>
      <c r="BP15" s="8">
        <v>0</v>
      </c>
      <c r="BQ15" s="6">
        <v>0</v>
      </c>
      <c r="BR15" s="5">
        <v>0</v>
      </c>
      <c r="BS15" s="8">
        <v>0</v>
      </c>
      <c r="BT15" s="6">
        <v>0</v>
      </c>
      <c r="BU15" s="5">
        <v>0</v>
      </c>
      <c r="BV15" s="8">
        <v>0</v>
      </c>
      <c r="BW15" s="6">
        <v>0</v>
      </c>
      <c r="BX15" s="5">
        <v>0</v>
      </c>
      <c r="BY15" s="8">
        <v>0</v>
      </c>
      <c r="BZ15" s="6">
        <v>0</v>
      </c>
      <c r="CA15" s="5">
        <v>0</v>
      </c>
      <c r="CB15" s="8">
        <v>0</v>
      </c>
      <c r="CC15" s="6">
        <v>0</v>
      </c>
      <c r="CD15" s="5">
        <v>0</v>
      </c>
      <c r="CE15" s="8">
        <v>0</v>
      </c>
      <c r="CF15" s="6">
        <v>0</v>
      </c>
      <c r="CG15" s="5">
        <v>0</v>
      </c>
      <c r="CH15" s="8">
        <v>0</v>
      </c>
      <c r="CI15" s="6">
        <v>0</v>
      </c>
      <c r="CJ15" s="5">
        <v>0</v>
      </c>
      <c r="CK15" s="8">
        <v>0</v>
      </c>
      <c r="CL15" s="6">
        <v>0</v>
      </c>
      <c r="CM15" s="5">
        <v>0</v>
      </c>
      <c r="CN15" s="8">
        <v>0</v>
      </c>
      <c r="CO15" s="6">
        <v>0</v>
      </c>
      <c r="CP15" s="5">
        <v>0</v>
      </c>
      <c r="CQ15" s="8">
        <v>0</v>
      </c>
      <c r="CR15" s="6">
        <v>0</v>
      </c>
      <c r="CS15" s="5">
        <v>0</v>
      </c>
      <c r="CT15" s="8">
        <v>0</v>
      </c>
      <c r="CU15" s="6">
        <f t="shared" si="9"/>
        <v>12434.288</v>
      </c>
      <c r="CV15" s="8">
        <f t="shared" si="10"/>
        <v>126982.63</v>
      </c>
    </row>
    <row r="16" spans="1:101" x14ac:dyDescent="0.3">
      <c r="A16" s="44">
        <v>2017</v>
      </c>
      <c r="B16" s="45" t="s">
        <v>12</v>
      </c>
      <c r="C16" s="6">
        <v>3234.72</v>
      </c>
      <c r="D16" s="5">
        <v>33769.47</v>
      </c>
      <c r="E16" s="8">
        <f t="shared" si="17"/>
        <v>10439.688752040363</v>
      </c>
      <c r="F16" s="6">
        <v>0</v>
      </c>
      <c r="G16" s="5">
        <v>0</v>
      </c>
      <c r="H16" s="8">
        <f t="shared" si="0"/>
        <v>0</v>
      </c>
      <c r="I16" s="6">
        <v>0</v>
      </c>
      <c r="J16" s="5">
        <v>0</v>
      </c>
      <c r="K16" s="8">
        <f t="shared" si="1"/>
        <v>0</v>
      </c>
      <c r="L16" s="6">
        <v>0</v>
      </c>
      <c r="M16" s="5">
        <v>0</v>
      </c>
      <c r="N16" s="8">
        <v>0</v>
      </c>
      <c r="O16" s="6">
        <v>15553.44</v>
      </c>
      <c r="P16" s="5">
        <v>165668.6</v>
      </c>
      <c r="Q16" s="8">
        <f t="shared" si="20"/>
        <v>10651.572899628634</v>
      </c>
      <c r="R16" s="6">
        <v>0</v>
      </c>
      <c r="S16" s="5">
        <v>0</v>
      </c>
      <c r="T16" s="8">
        <f t="shared" si="3"/>
        <v>0</v>
      </c>
      <c r="U16" s="6">
        <v>0</v>
      </c>
      <c r="V16" s="5">
        <v>0</v>
      </c>
      <c r="W16" s="8">
        <v>0</v>
      </c>
      <c r="X16" s="6">
        <v>0</v>
      </c>
      <c r="Y16" s="5">
        <v>0</v>
      </c>
      <c r="Z16" s="8">
        <v>0</v>
      </c>
      <c r="AA16" s="6"/>
      <c r="AB16" s="5"/>
      <c r="AC16" s="8"/>
      <c r="AD16" s="6">
        <v>0</v>
      </c>
      <c r="AE16" s="5">
        <v>0</v>
      </c>
      <c r="AF16" s="8">
        <v>0</v>
      </c>
      <c r="AG16" s="6">
        <v>0</v>
      </c>
      <c r="AH16" s="5">
        <v>0</v>
      </c>
      <c r="AI16" s="8">
        <v>0</v>
      </c>
      <c r="AJ16" s="6">
        <v>0</v>
      </c>
      <c r="AK16" s="5">
        <v>0</v>
      </c>
      <c r="AL16" s="8">
        <v>0</v>
      </c>
      <c r="AM16" s="6">
        <v>0</v>
      </c>
      <c r="AN16" s="5">
        <v>0</v>
      </c>
      <c r="AO16" s="8">
        <f t="shared" si="4"/>
        <v>0</v>
      </c>
      <c r="AP16" s="6"/>
      <c r="AQ16" s="5"/>
      <c r="AR16" s="8"/>
      <c r="AS16" s="6">
        <v>0</v>
      </c>
      <c r="AT16" s="5">
        <v>0</v>
      </c>
      <c r="AU16" s="8">
        <f t="shared" si="5"/>
        <v>0</v>
      </c>
      <c r="AV16" s="6">
        <v>0</v>
      </c>
      <c r="AW16" s="5">
        <v>0</v>
      </c>
      <c r="AX16" s="8">
        <v>0</v>
      </c>
      <c r="AY16" s="6">
        <v>0</v>
      </c>
      <c r="AZ16" s="5">
        <v>0</v>
      </c>
      <c r="BA16" s="8">
        <v>0</v>
      </c>
      <c r="BB16" s="6"/>
      <c r="BC16" s="5"/>
      <c r="BD16" s="8"/>
      <c r="BE16" s="6">
        <v>0</v>
      </c>
      <c r="BF16" s="5">
        <v>0</v>
      </c>
      <c r="BG16" s="8">
        <f t="shared" si="6"/>
        <v>0</v>
      </c>
      <c r="BH16" s="6">
        <v>0</v>
      </c>
      <c r="BI16" s="5">
        <v>0</v>
      </c>
      <c r="BJ16" s="8">
        <v>0</v>
      </c>
      <c r="BK16" s="6">
        <v>2011.0619999999999</v>
      </c>
      <c r="BL16" s="5">
        <v>20868.23</v>
      </c>
      <c r="BM16" s="8">
        <f t="shared" si="18"/>
        <v>10376.721354189975</v>
      </c>
      <c r="BN16" s="6">
        <v>0</v>
      </c>
      <c r="BO16" s="5">
        <v>0</v>
      </c>
      <c r="BP16" s="8">
        <v>0</v>
      </c>
      <c r="BQ16" s="6">
        <v>0</v>
      </c>
      <c r="BR16" s="5">
        <v>0</v>
      </c>
      <c r="BS16" s="8">
        <v>0</v>
      </c>
      <c r="BT16" s="6">
        <v>0</v>
      </c>
      <c r="BU16" s="5">
        <v>0</v>
      </c>
      <c r="BV16" s="8">
        <v>0</v>
      </c>
      <c r="BW16" s="6">
        <v>0</v>
      </c>
      <c r="BX16" s="5">
        <v>0</v>
      </c>
      <c r="BY16" s="8">
        <v>0</v>
      </c>
      <c r="BZ16" s="6">
        <v>0</v>
      </c>
      <c r="CA16" s="5">
        <v>0</v>
      </c>
      <c r="CB16" s="8">
        <v>0</v>
      </c>
      <c r="CC16" s="6">
        <v>0</v>
      </c>
      <c r="CD16" s="5">
        <v>0</v>
      </c>
      <c r="CE16" s="8">
        <v>0</v>
      </c>
      <c r="CF16" s="6">
        <v>0</v>
      </c>
      <c r="CG16" s="5">
        <v>0</v>
      </c>
      <c r="CH16" s="8">
        <v>0</v>
      </c>
      <c r="CI16" s="6">
        <v>0</v>
      </c>
      <c r="CJ16" s="5">
        <v>0</v>
      </c>
      <c r="CK16" s="8">
        <v>0</v>
      </c>
      <c r="CL16" s="6">
        <v>0</v>
      </c>
      <c r="CM16" s="5">
        <v>0</v>
      </c>
      <c r="CN16" s="8">
        <v>0</v>
      </c>
      <c r="CO16" s="6">
        <v>0</v>
      </c>
      <c r="CP16" s="5">
        <v>0</v>
      </c>
      <c r="CQ16" s="8">
        <v>0</v>
      </c>
      <c r="CR16" s="6">
        <v>0</v>
      </c>
      <c r="CS16" s="5">
        <v>0</v>
      </c>
      <c r="CT16" s="8">
        <v>0</v>
      </c>
      <c r="CU16" s="6">
        <f t="shared" si="9"/>
        <v>20799.222000000002</v>
      </c>
      <c r="CV16" s="8">
        <f t="shared" si="10"/>
        <v>220306.30000000002</v>
      </c>
    </row>
    <row r="17" spans="1:100" x14ac:dyDescent="0.3">
      <c r="A17" s="44">
        <v>2017</v>
      </c>
      <c r="B17" s="45" t="s">
        <v>13</v>
      </c>
      <c r="C17" s="6">
        <v>0</v>
      </c>
      <c r="D17" s="5">
        <v>0</v>
      </c>
      <c r="E17" s="8">
        <v>0</v>
      </c>
      <c r="F17" s="6">
        <v>0</v>
      </c>
      <c r="G17" s="5">
        <v>0</v>
      </c>
      <c r="H17" s="8">
        <f t="shared" si="0"/>
        <v>0</v>
      </c>
      <c r="I17" s="6">
        <v>0</v>
      </c>
      <c r="J17" s="5">
        <v>0</v>
      </c>
      <c r="K17" s="8">
        <f t="shared" si="1"/>
        <v>0</v>
      </c>
      <c r="L17" s="6">
        <v>0</v>
      </c>
      <c r="M17" s="5">
        <v>0</v>
      </c>
      <c r="N17" s="8">
        <v>0</v>
      </c>
      <c r="O17" s="6">
        <v>6909.3450000000003</v>
      </c>
      <c r="P17" s="5">
        <v>77205.23</v>
      </c>
      <c r="Q17" s="8">
        <f t="shared" si="20"/>
        <v>11174.030244545611</v>
      </c>
      <c r="R17" s="6">
        <v>0</v>
      </c>
      <c r="S17" s="5">
        <v>0</v>
      </c>
      <c r="T17" s="8">
        <f t="shared" si="3"/>
        <v>0</v>
      </c>
      <c r="U17" s="6">
        <v>0</v>
      </c>
      <c r="V17" s="5">
        <v>0</v>
      </c>
      <c r="W17" s="8">
        <v>0</v>
      </c>
      <c r="X17" s="6">
        <v>0</v>
      </c>
      <c r="Y17" s="5">
        <v>0</v>
      </c>
      <c r="Z17" s="8">
        <v>0</v>
      </c>
      <c r="AA17" s="6"/>
      <c r="AB17" s="5"/>
      <c r="AC17" s="8"/>
      <c r="AD17" s="6">
        <v>0</v>
      </c>
      <c r="AE17" s="5">
        <v>0</v>
      </c>
      <c r="AF17" s="8">
        <v>0</v>
      </c>
      <c r="AG17" s="6">
        <v>0</v>
      </c>
      <c r="AH17" s="5">
        <v>0</v>
      </c>
      <c r="AI17" s="8">
        <v>0</v>
      </c>
      <c r="AJ17" s="6">
        <v>0</v>
      </c>
      <c r="AK17" s="5">
        <v>0</v>
      </c>
      <c r="AL17" s="8">
        <v>0</v>
      </c>
      <c r="AM17" s="6">
        <v>0</v>
      </c>
      <c r="AN17" s="5">
        <v>0</v>
      </c>
      <c r="AO17" s="8">
        <f t="shared" si="4"/>
        <v>0</v>
      </c>
      <c r="AP17" s="6"/>
      <c r="AQ17" s="5"/>
      <c r="AR17" s="8"/>
      <c r="AS17" s="6">
        <v>0</v>
      </c>
      <c r="AT17" s="5">
        <v>0</v>
      </c>
      <c r="AU17" s="8">
        <f t="shared" si="5"/>
        <v>0</v>
      </c>
      <c r="AV17" s="6">
        <v>0</v>
      </c>
      <c r="AW17" s="5">
        <v>0</v>
      </c>
      <c r="AX17" s="8">
        <v>0</v>
      </c>
      <c r="AY17" s="6">
        <v>0</v>
      </c>
      <c r="AZ17" s="5">
        <v>0</v>
      </c>
      <c r="BA17" s="8">
        <v>0</v>
      </c>
      <c r="BB17" s="6"/>
      <c r="BC17" s="5"/>
      <c r="BD17" s="8"/>
      <c r="BE17" s="6">
        <v>0</v>
      </c>
      <c r="BF17" s="5">
        <v>0</v>
      </c>
      <c r="BG17" s="8">
        <f t="shared" si="6"/>
        <v>0</v>
      </c>
      <c r="BH17" s="6">
        <v>0</v>
      </c>
      <c r="BI17" s="5">
        <v>0</v>
      </c>
      <c r="BJ17" s="8">
        <v>0</v>
      </c>
      <c r="BK17" s="6">
        <v>7975.5619999999999</v>
      </c>
      <c r="BL17" s="5">
        <v>86099.49</v>
      </c>
      <c r="BM17" s="8">
        <f t="shared" si="18"/>
        <v>10795.413539509818</v>
      </c>
      <c r="BN17" s="6">
        <v>0</v>
      </c>
      <c r="BO17" s="5">
        <v>0</v>
      </c>
      <c r="BP17" s="8">
        <v>0</v>
      </c>
      <c r="BQ17" s="6">
        <v>0</v>
      </c>
      <c r="BR17" s="5">
        <v>0</v>
      </c>
      <c r="BS17" s="8">
        <v>0</v>
      </c>
      <c r="BT17" s="6">
        <v>0</v>
      </c>
      <c r="BU17" s="5">
        <v>0</v>
      </c>
      <c r="BV17" s="8">
        <v>0</v>
      </c>
      <c r="BW17" s="6">
        <v>0</v>
      </c>
      <c r="BX17" s="5">
        <v>0</v>
      </c>
      <c r="BY17" s="8">
        <v>0</v>
      </c>
      <c r="BZ17" s="6">
        <v>0</v>
      </c>
      <c r="CA17" s="5">
        <v>0</v>
      </c>
      <c r="CB17" s="8">
        <v>0</v>
      </c>
      <c r="CC17" s="6">
        <v>0</v>
      </c>
      <c r="CD17" s="5">
        <v>0</v>
      </c>
      <c r="CE17" s="8">
        <v>0</v>
      </c>
      <c r="CF17" s="6">
        <v>0</v>
      </c>
      <c r="CG17" s="5">
        <v>0</v>
      </c>
      <c r="CH17" s="8">
        <v>0</v>
      </c>
      <c r="CI17" s="6">
        <v>0</v>
      </c>
      <c r="CJ17" s="5">
        <v>0</v>
      </c>
      <c r="CK17" s="8">
        <v>0</v>
      </c>
      <c r="CL17" s="6">
        <v>0</v>
      </c>
      <c r="CM17" s="5">
        <v>0</v>
      </c>
      <c r="CN17" s="8">
        <v>0</v>
      </c>
      <c r="CO17" s="6">
        <v>0</v>
      </c>
      <c r="CP17" s="5">
        <v>0</v>
      </c>
      <c r="CQ17" s="8">
        <v>0</v>
      </c>
      <c r="CR17" s="6">
        <v>0</v>
      </c>
      <c r="CS17" s="5">
        <v>0</v>
      </c>
      <c r="CT17" s="8">
        <v>0</v>
      </c>
      <c r="CU17" s="6">
        <f t="shared" si="9"/>
        <v>14884.906999999999</v>
      </c>
      <c r="CV17" s="8">
        <f t="shared" si="10"/>
        <v>163304.72</v>
      </c>
    </row>
    <row r="18" spans="1:100" ht="15" thickBot="1" x14ac:dyDescent="0.35">
      <c r="A18" s="46"/>
      <c r="B18" s="47" t="s">
        <v>14</v>
      </c>
      <c r="C18" s="30">
        <f t="shared" ref="C18:D18" si="24">SUM(C6:C17)</f>
        <v>42312.046999999999</v>
      </c>
      <c r="D18" s="29">
        <f t="shared" si="24"/>
        <v>403401.59000000008</v>
      </c>
      <c r="E18" s="31"/>
      <c r="F18" s="30">
        <f t="shared" ref="F18:G18" si="25">SUM(F6:F17)</f>
        <v>0</v>
      </c>
      <c r="G18" s="29">
        <f t="shared" si="25"/>
        <v>0</v>
      </c>
      <c r="H18" s="31"/>
      <c r="I18" s="30">
        <f t="shared" ref="I18:J18" si="26">SUM(I6:I17)</f>
        <v>0</v>
      </c>
      <c r="J18" s="29">
        <f t="shared" si="26"/>
        <v>0</v>
      </c>
      <c r="K18" s="31"/>
      <c r="L18" s="30">
        <f t="shared" ref="L18:M18" si="27">SUM(L6:L17)</f>
        <v>0</v>
      </c>
      <c r="M18" s="29">
        <f t="shared" si="27"/>
        <v>0</v>
      </c>
      <c r="N18" s="31"/>
      <c r="O18" s="30">
        <f t="shared" ref="O18:P18" si="28">SUM(O6:O17)</f>
        <v>42552.134000000005</v>
      </c>
      <c r="P18" s="29">
        <f t="shared" si="28"/>
        <v>456525.83999999997</v>
      </c>
      <c r="Q18" s="31"/>
      <c r="R18" s="30">
        <f t="shared" ref="R18:S18" si="29">SUM(R6:R17)</f>
        <v>0</v>
      </c>
      <c r="S18" s="29">
        <f t="shared" si="29"/>
        <v>0</v>
      </c>
      <c r="T18" s="31"/>
      <c r="U18" s="30">
        <f t="shared" ref="U18:V18" si="30">SUM(U6:U17)</f>
        <v>0</v>
      </c>
      <c r="V18" s="29">
        <f t="shared" si="30"/>
        <v>0</v>
      </c>
      <c r="W18" s="31"/>
      <c r="X18" s="30">
        <f t="shared" ref="X18:Y18" si="31">SUM(X6:X17)</f>
        <v>0</v>
      </c>
      <c r="Y18" s="29">
        <f t="shared" si="31"/>
        <v>0</v>
      </c>
      <c r="Z18" s="31"/>
      <c r="AA18" s="30"/>
      <c r="AB18" s="29"/>
      <c r="AC18" s="31"/>
      <c r="AD18" s="30">
        <f t="shared" ref="AD18:AE18" si="32">SUM(AD6:AD17)</f>
        <v>2.1999999999999999E-2</v>
      </c>
      <c r="AE18" s="29">
        <f t="shared" si="32"/>
        <v>2.74</v>
      </c>
      <c r="AF18" s="31"/>
      <c r="AG18" s="30">
        <f t="shared" ref="AG18:AH18" si="33">SUM(AG6:AG17)</f>
        <v>0</v>
      </c>
      <c r="AH18" s="29">
        <f t="shared" si="33"/>
        <v>0</v>
      </c>
      <c r="AI18" s="31"/>
      <c r="AJ18" s="30">
        <f t="shared" ref="AJ18:AK18" si="34">SUM(AJ6:AJ17)</f>
        <v>7.0000000000000001E-3</v>
      </c>
      <c r="AK18" s="29">
        <f t="shared" si="34"/>
        <v>2.99</v>
      </c>
      <c r="AL18" s="31"/>
      <c r="AM18" s="30">
        <f t="shared" ref="AM18:AN18" si="35">SUM(AM6:AM17)</f>
        <v>0</v>
      </c>
      <c r="AN18" s="29">
        <f t="shared" si="35"/>
        <v>0</v>
      </c>
      <c r="AO18" s="31"/>
      <c r="AP18" s="30"/>
      <c r="AQ18" s="29"/>
      <c r="AR18" s="31"/>
      <c r="AS18" s="30">
        <f t="shared" ref="AS18:AT18" si="36">SUM(AS6:AS17)</f>
        <v>0</v>
      </c>
      <c r="AT18" s="29">
        <f t="shared" si="36"/>
        <v>0</v>
      </c>
      <c r="AU18" s="31"/>
      <c r="AV18" s="30">
        <f t="shared" ref="AV18:AW18" si="37">SUM(AV6:AV17)</f>
        <v>8027.8729999999996</v>
      </c>
      <c r="AW18" s="29">
        <f t="shared" si="37"/>
        <v>90182.6</v>
      </c>
      <c r="AX18" s="31"/>
      <c r="AY18" s="30">
        <f t="shared" ref="AY18:AZ18" si="38">SUM(AY6:AY17)</f>
        <v>0</v>
      </c>
      <c r="AZ18" s="29">
        <f t="shared" si="38"/>
        <v>0</v>
      </c>
      <c r="BA18" s="31"/>
      <c r="BB18" s="30"/>
      <c r="BC18" s="29"/>
      <c r="BD18" s="31"/>
      <c r="BE18" s="30">
        <f t="shared" ref="BE18:BF18" si="39">SUM(BE6:BE17)</f>
        <v>0</v>
      </c>
      <c r="BF18" s="29">
        <f t="shared" si="39"/>
        <v>0</v>
      </c>
      <c r="BG18" s="31"/>
      <c r="BH18" s="30">
        <f t="shared" ref="BH18:BI18" si="40">SUM(BH6:BH17)</f>
        <v>7085.93</v>
      </c>
      <c r="BI18" s="29">
        <f t="shared" si="40"/>
        <v>80358.209999999992</v>
      </c>
      <c r="BJ18" s="31"/>
      <c r="BK18" s="30">
        <f t="shared" ref="BK18:BL18" si="41">SUM(BK6:BK17)</f>
        <v>34974.900999999998</v>
      </c>
      <c r="BL18" s="29">
        <f t="shared" si="41"/>
        <v>388418.89999999997</v>
      </c>
      <c r="BM18" s="31"/>
      <c r="BN18" s="30">
        <f t="shared" ref="BN18:BO18" si="42">SUM(BN6:BN17)</f>
        <v>9564.616</v>
      </c>
      <c r="BO18" s="29">
        <f t="shared" si="42"/>
        <v>104949.54</v>
      </c>
      <c r="BP18" s="31"/>
      <c r="BQ18" s="30">
        <f t="shared" ref="BQ18:BR18" si="43">SUM(BQ6:BQ17)</f>
        <v>0</v>
      </c>
      <c r="BR18" s="29">
        <f t="shared" si="43"/>
        <v>0</v>
      </c>
      <c r="BS18" s="31"/>
      <c r="BT18" s="30">
        <f t="shared" ref="BT18:BU18" si="44">SUM(BT6:BT17)</f>
        <v>0</v>
      </c>
      <c r="BU18" s="29">
        <f t="shared" si="44"/>
        <v>0</v>
      </c>
      <c r="BV18" s="31"/>
      <c r="BW18" s="30">
        <f t="shared" ref="BW18:BX18" si="45">SUM(BW6:BW17)</f>
        <v>2.5999999999999999E-2</v>
      </c>
      <c r="BX18" s="29">
        <f t="shared" si="45"/>
        <v>0.7</v>
      </c>
      <c r="BY18" s="31"/>
      <c r="BZ18" s="30">
        <f t="shared" ref="BZ18:CA18" si="46">SUM(BZ6:BZ17)</f>
        <v>0</v>
      </c>
      <c r="CA18" s="29">
        <f t="shared" si="46"/>
        <v>0</v>
      </c>
      <c r="CB18" s="31"/>
      <c r="CC18" s="30">
        <f t="shared" ref="CC18:CD18" si="47">SUM(CC6:CC17)</f>
        <v>0</v>
      </c>
      <c r="CD18" s="29">
        <f t="shared" si="47"/>
        <v>0</v>
      </c>
      <c r="CE18" s="31"/>
      <c r="CF18" s="30">
        <f t="shared" ref="CF18:CG18" si="48">SUM(CF6:CF17)</f>
        <v>0</v>
      </c>
      <c r="CG18" s="29">
        <f t="shared" si="48"/>
        <v>0</v>
      </c>
      <c r="CH18" s="31"/>
      <c r="CI18" s="30">
        <f t="shared" ref="CI18:CJ18" si="49">SUM(CI6:CI17)</f>
        <v>0</v>
      </c>
      <c r="CJ18" s="29">
        <f t="shared" si="49"/>
        <v>0</v>
      </c>
      <c r="CK18" s="31"/>
      <c r="CL18" s="30">
        <f t="shared" ref="CL18:CM18" si="50">SUM(CL6:CL17)</f>
        <v>0</v>
      </c>
      <c r="CM18" s="29">
        <f t="shared" si="50"/>
        <v>0</v>
      </c>
      <c r="CN18" s="31"/>
      <c r="CO18" s="30">
        <f t="shared" ref="CO18:CP18" si="51">SUM(CO6:CO17)</f>
        <v>0</v>
      </c>
      <c r="CP18" s="29">
        <f t="shared" si="51"/>
        <v>0</v>
      </c>
      <c r="CQ18" s="31"/>
      <c r="CR18" s="30">
        <f t="shared" ref="CR18:CS18" si="52">SUM(CR6:CR17)</f>
        <v>0</v>
      </c>
      <c r="CS18" s="29">
        <f t="shared" si="52"/>
        <v>0</v>
      </c>
      <c r="CT18" s="31"/>
      <c r="CU18" s="30">
        <f t="shared" si="9"/>
        <v>144517.55600000001</v>
      </c>
      <c r="CV18" s="31">
        <f t="shared" si="10"/>
        <v>1523843.1099999999</v>
      </c>
    </row>
    <row r="19" spans="1:100" x14ac:dyDescent="0.3">
      <c r="A19" s="42">
        <v>2018</v>
      </c>
      <c r="B19" s="43" t="s">
        <v>2</v>
      </c>
      <c r="C19" s="24">
        <v>0</v>
      </c>
      <c r="D19" s="23">
        <v>0</v>
      </c>
      <c r="E19" s="25">
        <v>0</v>
      </c>
      <c r="F19" s="24">
        <v>0</v>
      </c>
      <c r="G19" s="23">
        <v>0</v>
      </c>
      <c r="H19" s="25">
        <f t="shared" ref="H19:H30" si="53">IF(F19=0,0,G19/F19*1000)</f>
        <v>0</v>
      </c>
      <c r="I19" s="24">
        <v>0</v>
      </c>
      <c r="J19" s="23">
        <v>0</v>
      </c>
      <c r="K19" s="25">
        <f t="shared" ref="K19:K30" si="54">IF(I19=0,0,J19/I19*1000)</f>
        <v>0</v>
      </c>
      <c r="L19" s="24">
        <v>0</v>
      </c>
      <c r="M19" s="23">
        <v>0</v>
      </c>
      <c r="N19" s="25">
        <v>0</v>
      </c>
      <c r="O19" s="24">
        <v>0</v>
      </c>
      <c r="P19" s="23">
        <v>0</v>
      </c>
      <c r="Q19" s="25">
        <v>0</v>
      </c>
      <c r="R19" s="24">
        <v>0</v>
      </c>
      <c r="S19" s="23">
        <v>0</v>
      </c>
      <c r="T19" s="25">
        <f t="shared" ref="T19:T30" si="55">IF(R19=0,0,S19/R19*1000)</f>
        <v>0</v>
      </c>
      <c r="U19" s="24">
        <v>0</v>
      </c>
      <c r="V19" s="23">
        <v>0</v>
      </c>
      <c r="W19" s="25">
        <v>0</v>
      </c>
      <c r="X19" s="24">
        <v>0</v>
      </c>
      <c r="Y19" s="23">
        <v>0</v>
      </c>
      <c r="Z19" s="25">
        <v>0</v>
      </c>
      <c r="AA19" s="24"/>
      <c r="AB19" s="23"/>
      <c r="AC19" s="25"/>
      <c r="AD19" s="24">
        <v>0</v>
      </c>
      <c r="AE19" s="23">
        <v>0</v>
      </c>
      <c r="AF19" s="25">
        <v>0</v>
      </c>
      <c r="AG19" s="24">
        <v>0</v>
      </c>
      <c r="AH19" s="23">
        <v>0</v>
      </c>
      <c r="AI19" s="25">
        <v>0</v>
      </c>
      <c r="AJ19" s="24">
        <v>0</v>
      </c>
      <c r="AK19" s="23">
        <v>0</v>
      </c>
      <c r="AL19" s="25">
        <v>0</v>
      </c>
      <c r="AM19" s="24">
        <v>0</v>
      </c>
      <c r="AN19" s="23">
        <v>0</v>
      </c>
      <c r="AO19" s="25">
        <f t="shared" ref="AO19:AO30" si="56">IF(AM19=0,0,AN19/AM19*1000)</f>
        <v>0</v>
      </c>
      <c r="AP19" s="24"/>
      <c r="AQ19" s="23"/>
      <c r="AR19" s="25"/>
      <c r="AS19" s="24">
        <v>0</v>
      </c>
      <c r="AT19" s="23">
        <v>0</v>
      </c>
      <c r="AU19" s="25">
        <f t="shared" ref="AU19:AU30" si="57">IF(AS19=0,0,AT19/AS19*1000)</f>
        <v>0</v>
      </c>
      <c r="AV19" s="24">
        <v>2990.85</v>
      </c>
      <c r="AW19" s="23">
        <v>30782.76</v>
      </c>
      <c r="AX19" s="25">
        <f t="shared" ref="AX19:AX27" si="58">AW19/AV19*1000</f>
        <v>10292.311550228194</v>
      </c>
      <c r="AY19" s="24">
        <v>0</v>
      </c>
      <c r="AZ19" s="23">
        <v>0</v>
      </c>
      <c r="BA19" s="25">
        <v>0</v>
      </c>
      <c r="BB19" s="24"/>
      <c r="BC19" s="23"/>
      <c r="BD19" s="25"/>
      <c r="BE19" s="24">
        <v>0</v>
      </c>
      <c r="BF19" s="23">
        <v>0</v>
      </c>
      <c r="BG19" s="25">
        <f t="shared" ref="BG19:BG30" si="59">IF(BE19=0,0,BF19/BE19*1000)</f>
        <v>0</v>
      </c>
      <c r="BH19" s="24">
        <v>0</v>
      </c>
      <c r="BI19" s="23">
        <v>0</v>
      </c>
      <c r="BJ19" s="25">
        <v>0</v>
      </c>
      <c r="BK19" s="24">
        <v>8122.7719999999999</v>
      </c>
      <c r="BL19" s="23">
        <v>82421.820000000007</v>
      </c>
      <c r="BM19" s="25">
        <f t="shared" ref="BM19:BM29" si="60">BL19/BK19*1000</f>
        <v>10147.006465280572</v>
      </c>
      <c r="BN19" s="24">
        <v>360</v>
      </c>
      <c r="BO19" s="23">
        <v>3627.78</v>
      </c>
      <c r="BP19" s="25">
        <f t="shared" ref="BP19:BP29" si="61">BO19/BN19*1000</f>
        <v>10077.166666666666</v>
      </c>
      <c r="BQ19" s="24">
        <v>0</v>
      </c>
      <c r="BR19" s="23">
        <v>0</v>
      </c>
      <c r="BS19" s="25">
        <v>0</v>
      </c>
      <c r="BT19" s="24">
        <v>0</v>
      </c>
      <c r="BU19" s="23">
        <v>0</v>
      </c>
      <c r="BV19" s="25">
        <v>0</v>
      </c>
      <c r="BW19" s="24">
        <v>0</v>
      </c>
      <c r="BX19" s="23">
        <v>0</v>
      </c>
      <c r="BY19" s="25">
        <v>0</v>
      </c>
      <c r="BZ19" s="24">
        <v>0</v>
      </c>
      <c r="CA19" s="23">
        <v>0</v>
      </c>
      <c r="CB19" s="25">
        <v>0</v>
      </c>
      <c r="CC19" s="24">
        <v>0</v>
      </c>
      <c r="CD19" s="23">
        <v>0</v>
      </c>
      <c r="CE19" s="25">
        <v>0</v>
      </c>
      <c r="CF19" s="24">
        <v>0</v>
      </c>
      <c r="CG19" s="23">
        <v>0</v>
      </c>
      <c r="CH19" s="25">
        <v>0</v>
      </c>
      <c r="CI19" s="24">
        <v>0</v>
      </c>
      <c r="CJ19" s="23">
        <v>0</v>
      </c>
      <c r="CK19" s="25">
        <v>0</v>
      </c>
      <c r="CL19" s="24">
        <v>0</v>
      </c>
      <c r="CM19" s="23">
        <v>0</v>
      </c>
      <c r="CN19" s="25">
        <v>0</v>
      </c>
      <c r="CO19" s="24">
        <v>0</v>
      </c>
      <c r="CP19" s="23">
        <v>0</v>
      </c>
      <c r="CQ19" s="25">
        <v>0</v>
      </c>
      <c r="CR19" s="24">
        <v>0</v>
      </c>
      <c r="CS19" s="23">
        <v>0</v>
      </c>
      <c r="CT19" s="25">
        <v>0</v>
      </c>
      <c r="CU19" s="24">
        <f t="shared" ref="CU19:CU29" si="62">C19+O19+AJ19+AV19+BH19+BK19+BN19+BW19+AD19+I19+BZ19+CL19+CO19+AY19+X19+CR19+U19+CF19</f>
        <v>11473.621999999999</v>
      </c>
      <c r="CV19" s="25">
        <f t="shared" ref="CV19:CV29" si="63">D19+P19+AK19+AW19+BI19+BL19+BO19+BX19+AE19+J19+CA19+CM19+CP19+AZ19+Y19+CS19+V19+CG19</f>
        <v>116832.36</v>
      </c>
    </row>
    <row r="20" spans="1:100" x14ac:dyDescent="0.3">
      <c r="A20" s="44">
        <v>2018</v>
      </c>
      <c r="B20" s="45" t="s">
        <v>3</v>
      </c>
      <c r="C20" s="6">
        <v>0</v>
      </c>
      <c r="D20" s="5">
        <v>0</v>
      </c>
      <c r="E20" s="8">
        <v>0</v>
      </c>
      <c r="F20" s="6">
        <v>0</v>
      </c>
      <c r="G20" s="5">
        <v>0</v>
      </c>
      <c r="H20" s="8">
        <f t="shared" si="53"/>
        <v>0</v>
      </c>
      <c r="I20" s="6">
        <v>0</v>
      </c>
      <c r="J20" s="5">
        <v>0</v>
      </c>
      <c r="K20" s="8">
        <f t="shared" si="54"/>
        <v>0</v>
      </c>
      <c r="L20" s="6">
        <v>0</v>
      </c>
      <c r="M20" s="5">
        <v>0</v>
      </c>
      <c r="N20" s="8">
        <v>0</v>
      </c>
      <c r="O20" s="6">
        <v>0</v>
      </c>
      <c r="P20" s="5">
        <v>0</v>
      </c>
      <c r="Q20" s="8">
        <v>0</v>
      </c>
      <c r="R20" s="6">
        <v>0</v>
      </c>
      <c r="S20" s="5">
        <v>0</v>
      </c>
      <c r="T20" s="8">
        <f t="shared" si="55"/>
        <v>0</v>
      </c>
      <c r="U20" s="6">
        <v>0</v>
      </c>
      <c r="V20" s="5">
        <v>0</v>
      </c>
      <c r="W20" s="8">
        <v>0</v>
      </c>
      <c r="X20" s="6">
        <v>0</v>
      </c>
      <c r="Y20" s="5">
        <v>0</v>
      </c>
      <c r="Z20" s="8">
        <v>0</v>
      </c>
      <c r="AA20" s="6"/>
      <c r="AB20" s="5"/>
      <c r="AC20" s="8"/>
      <c r="AD20" s="6">
        <v>0</v>
      </c>
      <c r="AE20" s="5">
        <v>0</v>
      </c>
      <c r="AF20" s="8">
        <v>0</v>
      </c>
      <c r="AG20" s="6">
        <v>0</v>
      </c>
      <c r="AH20" s="5">
        <v>0</v>
      </c>
      <c r="AI20" s="8">
        <v>0</v>
      </c>
      <c r="AJ20" s="6">
        <v>0</v>
      </c>
      <c r="AK20" s="5">
        <v>0</v>
      </c>
      <c r="AL20" s="8">
        <v>0</v>
      </c>
      <c r="AM20" s="6">
        <v>0</v>
      </c>
      <c r="AN20" s="5">
        <v>0</v>
      </c>
      <c r="AO20" s="8">
        <f t="shared" si="56"/>
        <v>0</v>
      </c>
      <c r="AP20" s="6"/>
      <c r="AQ20" s="5"/>
      <c r="AR20" s="8"/>
      <c r="AS20" s="6">
        <v>0</v>
      </c>
      <c r="AT20" s="5">
        <v>0</v>
      </c>
      <c r="AU20" s="8">
        <f t="shared" si="57"/>
        <v>0</v>
      </c>
      <c r="AV20" s="6">
        <v>5289.402</v>
      </c>
      <c r="AW20" s="5">
        <v>51459.72</v>
      </c>
      <c r="AX20" s="8">
        <f t="shared" si="58"/>
        <v>9728.8351310790913</v>
      </c>
      <c r="AY20" s="6">
        <v>0</v>
      </c>
      <c r="AZ20" s="5">
        <v>0</v>
      </c>
      <c r="BA20" s="8">
        <v>0</v>
      </c>
      <c r="BB20" s="6"/>
      <c r="BC20" s="5"/>
      <c r="BD20" s="8"/>
      <c r="BE20" s="6">
        <v>0</v>
      </c>
      <c r="BF20" s="5">
        <v>0</v>
      </c>
      <c r="BG20" s="8">
        <f t="shared" si="59"/>
        <v>0</v>
      </c>
      <c r="BH20" s="6">
        <v>0</v>
      </c>
      <c r="BI20" s="5">
        <v>0</v>
      </c>
      <c r="BJ20" s="8">
        <v>0</v>
      </c>
      <c r="BK20" s="6">
        <v>5513.2870000000003</v>
      </c>
      <c r="BL20" s="5">
        <v>57902.04</v>
      </c>
      <c r="BM20" s="8">
        <f t="shared" si="60"/>
        <v>10502.272056578951</v>
      </c>
      <c r="BN20" s="6">
        <v>0</v>
      </c>
      <c r="BO20" s="5">
        <v>0</v>
      </c>
      <c r="BP20" s="8">
        <v>0</v>
      </c>
      <c r="BQ20" s="6">
        <v>0</v>
      </c>
      <c r="BR20" s="5">
        <v>0</v>
      </c>
      <c r="BS20" s="8">
        <v>0</v>
      </c>
      <c r="BT20" s="6">
        <v>0</v>
      </c>
      <c r="BU20" s="5">
        <v>0</v>
      </c>
      <c r="BV20" s="8">
        <v>0</v>
      </c>
      <c r="BW20" s="6">
        <v>0</v>
      </c>
      <c r="BX20" s="5">
        <v>0</v>
      </c>
      <c r="BY20" s="8">
        <v>0</v>
      </c>
      <c r="BZ20" s="6">
        <v>0</v>
      </c>
      <c r="CA20" s="5">
        <v>0</v>
      </c>
      <c r="CB20" s="8">
        <v>0</v>
      </c>
      <c r="CC20" s="6">
        <v>0</v>
      </c>
      <c r="CD20" s="5">
        <v>0</v>
      </c>
      <c r="CE20" s="8">
        <v>0</v>
      </c>
      <c r="CF20" s="6">
        <v>0</v>
      </c>
      <c r="CG20" s="5">
        <v>0</v>
      </c>
      <c r="CH20" s="8">
        <v>0</v>
      </c>
      <c r="CI20" s="6">
        <v>0</v>
      </c>
      <c r="CJ20" s="5">
        <v>0</v>
      </c>
      <c r="CK20" s="8">
        <v>0</v>
      </c>
      <c r="CL20" s="6">
        <v>0</v>
      </c>
      <c r="CM20" s="5">
        <v>0</v>
      </c>
      <c r="CN20" s="8">
        <v>0</v>
      </c>
      <c r="CO20" s="6">
        <v>0</v>
      </c>
      <c r="CP20" s="5">
        <v>0</v>
      </c>
      <c r="CQ20" s="8">
        <v>0</v>
      </c>
      <c r="CR20" s="6">
        <v>0</v>
      </c>
      <c r="CS20" s="5">
        <v>0</v>
      </c>
      <c r="CT20" s="8">
        <v>0</v>
      </c>
      <c r="CU20" s="6">
        <f t="shared" si="62"/>
        <v>10802.689</v>
      </c>
      <c r="CV20" s="8">
        <f t="shared" si="63"/>
        <v>109361.76000000001</v>
      </c>
    </row>
    <row r="21" spans="1:100" x14ac:dyDescent="0.3">
      <c r="A21" s="44">
        <v>2018</v>
      </c>
      <c r="B21" s="45" t="s">
        <v>4</v>
      </c>
      <c r="C21" s="6">
        <v>0</v>
      </c>
      <c r="D21" s="5">
        <v>0</v>
      </c>
      <c r="E21" s="8">
        <v>0</v>
      </c>
      <c r="F21" s="6">
        <v>0</v>
      </c>
      <c r="G21" s="5">
        <v>0</v>
      </c>
      <c r="H21" s="8">
        <f t="shared" si="53"/>
        <v>0</v>
      </c>
      <c r="I21" s="6">
        <v>0</v>
      </c>
      <c r="J21" s="5">
        <v>0</v>
      </c>
      <c r="K21" s="8">
        <f t="shared" si="54"/>
        <v>0</v>
      </c>
      <c r="L21" s="6">
        <v>0</v>
      </c>
      <c r="M21" s="5">
        <v>0</v>
      </c>
      <c r="N21" s="8">
        <v>0</v>
      </c>
      <c r="O21" s="6">
        <v>9873.4210000000003</v>
      </c>
      <c r="P21" s="5">
        <v>88067.11</v>
      </c>
      <c r="Q21" s="8">
        <f t="shared" ref="Q21:Q29" si="64">P21/O21*1000</f>
        <v>8919.6145895125901</v>
      </c>
      <c r="R21" s="6">
        <v>0</v>
      </c>
      <c r="S21" s="5">
        <v>0</v>
      </c>
      <c r="T21" s="8">
        <f t="shared" si="55"/>
        <v>0</v>
      </c>
      <c r="U21" s="6">
        <v>0</v>
      </c>
      <c r="V21" s="5">
        <v>0</v>
      </c>
      <c r="W21" s="8">
        <v>0</v>
      </c>
      <c r="X21" s="6">
        <v>0</v>
      </c>
      <c r="Y21" s="5">
        <v>0</v>
      </c>
      <c r="Z21" s="8">
        <v>0</v>
      </c>
      <c r="AA21" s="6"/>
      <c r="AB21" s="5"/>
      <c r="AC21" s="8"/>
      <c r="AD21" s="6">
        <v>0</v>
      </c>
      <c r="AE21" s="5">
        <v>0</v>
      </c>
      <c r="AF21" s="8">
        <v>0</v>
      </c>
      <c r="AG21" s="6">
        <v>0</v>
      </c>
      <c r="AH21" s="5">
        <v>0</v>
      </c>
      <c r="AI21" s="8">
        <v>0</v>
      </c>
      <c r="AJ21" s="6">
        <v>0</v>
      </c>
      <c r="AK21" s="5">
        <v>0</v>
      </c>
      <c r="AL21" s="8">
        <v>0</v>
      </c>
      <c r="AM21" s="6">
        <v>0</v>
      </c>
      <c r="AN21" s="5">
        <v>0</v>
      </c>
      <c r="AO21" s="8">
        <f t="shared" si="56"/>
        <v>0</v>
      </c>
      <c r="AP21" s="6"/>
      <c r="AQ21" s="5"/>
      <c r="AR21" s="8"/>
      <c r="AS21" s="6">
        <v>0</v>
      </c>
      <c r="AT21" s="5">
        <v>0</v>
      </c>
      <c r="AU21" s="8">
        <f t="shared" si="57"/>
        <v>0</v>
      </c>
      <c r="AV21" s="6">
        <v>3684.1350000000002</v>
      </c>
      <c r="AW21" s="5">
        <v>34008.699999999997</v>
      </c>
      <c r="AX21" s="8">
        <f t="shared" si="58"/>
        <v>9231.1220951458072</v>
      </c>
      <c r="AY21" s="6">
        <v>0</v>
      </c>
      <c r="AZ21" s="5">
        <v>0</v>
      </c>
      <c r="BA21" s="8">
        <v>0</v>
      </c>
      <c r="BB21" s="6"/>
      <c r="BC21" s="5"/>
      <c r="BD21" s="8"/>
      <c r="BE21" s="6">
        <v>0</v>
      </c>
      <c r="BF21" s="5">
        <v>0</v>
      </c>
      <c r="BG21" s="8">
        <f t="shared" si="59"/>
        <v>0</v>
      </c>
      <c r="BH21" s="6">
        <v>0</v>
      </c>
      <c r="BI21" s="5">
        <v>0</v>
      </c>
      <c r="BJ21" s="8">
        <v>0</v>
      </c>
      <c r="BK21" s="6">
        <v>0</v>
      </c>
      <c r="BL21" s="5">
        <v>0</v>
      </c>
      <c r="BM21" s="8">
        <v>0</v>
      </c>
      <c r="BN21" s="6">
        <v>0</v>
      </c>
      <c r="BO21" s="5">
        <v>0</v>
      </c>
      <c r="BP21" s="8">
        <v>0</v>
      </c>
      <c r="BQ21" s="6">
        <v>0</v>
      </c>
      <c r="BR21" s="5">
        <v>0</v>
      </c>
      <c r="BS21" s="8">
        <v>0</v>
      </c>
      <c r="BT21" s="6">
        <v>0</v>
      </c>
      <c r="BU21" s="5">
        <v>0</v>
      </c>
      <c r="BV21" s="8">
        <v>0</v>
      </c>
      <c r="BW21" s="6">
        <v>0</v>
      </c>
      <c r="BX21" s="5">
        <v>0</v>
      </c>
      <c r="BY21" s="8">
        <v>0</v>
      </c>
      <c r="BZ21" s="6">
        <v>0</v>
      </c>
      <c r="CA21" s="5">
        <v>0</v>
      </c>
      <c r="CB21" s="8">
        <v>0</v>
      </c>
      <c r="CC21" s="6">
        <v>0</v>
      </c>
      <c r="CD21" s="5">
        <v>0</v>
      </c>
      <c r="CE21" s="8">
        <v>0</v>
      </c>
      <c r="CF21" s="6">
        <v>0</v>
      </c>
      <c r="CG21" s="5">
        <v>0</v>
      </c>
      <c r="CH21" s="8">
        <v>0</v>
      </c>
      <c r="CI21" s="6">
        <v>0</v>
      </c>
      <c r="CJ21" s="5">
        <v>0</v>
      </c>
      <c r="CK21" s="8">
        <v>0</v>
      </c>
      <c r="CL21" s="6">
        <v>0</v>
      </c>
      <c r="CM21" s="5">
        <v>0</v>
      </c>
      <c r="CN21" s="8">
        <v>0</v>
      </c>
      <c r="CO21" s="6">
        <v>0</v>
      </c>
      <c r="CP21" s="5">
        <v>0</v>
      </c>
      <c r="CQ21" s="8">
        <v>0</v>
      </c>
      <c r="CR21" s="6">
        <v>0</v>
      </c>
      <c r="CS21" s="5">
        <v>0</v>
      </c>
      <c r="CT21" s="8">
        <v>0</v>
      </c>
      <c r="CU21" s="6">
        <f t="shared" si="62"/>
        <v>13557.556</v>
      </c>
      <c r="CV21" s="8">
        <f t="shared" si="63"/>
        <v>122075.81</v>
      </c>
    </row>
    <row r="22" spans="1:100" x14ac:dyDescent="0.3">
      <c r="A22" s="44">
        <v>2018</v>
      </c>
      <c r="B22" s="45" t="s">
        <v>5</v>
      </c>
      <c r="C22" s="6">
        <v>0</v>
      </c>
      <c r="D22" s="5">
        <v>0</v>
      </c>
      <c r="E22" s="8">
        <v>0</v>
      </c>
      <c r="F22" s="6">
        <v>0</v>
      </c>
      <c r="G22" s="5">
        <v>0</v>
      </c>
      <c r="H22" s="8">
        <f t="shared" si="53"/>
        <v>0</v>
      </c>
      <c r="I22" s="6">
        <v>0</v>
      </c>
      <c r="J22" s="5">
        <v>0</v>
      </c>
      <c r="K22" s="8">
        <f t="shared" si="54"/>
        <v>0</v>
      </c>
      <c r="L22" s="6">
        <v>0</v>
      </c>
      <c r="M22" s="5">
        <v>0</v>
      </c>
      <c r="N22" s="8">
        <v>0</v>
      </c>
      <c r="O22" s="6">
        <v>8001.3</v>
      </c>
      <c r="P22" s="5">
        <v>75256.91</v>
      </c>
      <c r="Q22" s="8">
        <f t="shared" si="64"/>
        <v>9405.5853423818644</v>
      </c>
      <c r="R22" s="6">
        <v>0</v>
      </c>
      <c r="S22" s="5">
        <v>0</v>
      </c>
      <c r="T22" s="8">
        <f t="shared" si="55"/>
        <v>0</v>
      </c>
      <c r="U22" s="6">
        <v>0</v>
      </c>
      <c r="V22" s="5">
        <v>0</v>
      </c>
      <c r="W22" s="8">
        <v>0</v>
      </c>
      <c r="X22" s="6">
        <v>0</v>
      </c>
      <c r="Y22" s="5">
        <v>0</v>
      </c>
      <c r="Z22" s="8">
        <v>0</v>
      </c>
      <c r="AA22" s="6"/>
      <c r="AB22" s="5"/>
      <c r="AC22" s="8"/>
      <c r="AD22" s="6">
        <v>0</v>
      </c>
      <c r="AE22" s="5">
        <v>0</v>
      </c>
      <c r="AF22" s="8">
        <v>0</v>
      </c>
      <c r="AG22" s="6">
        <v>0</v>
      </c>
      <c r="AH22" s="5">
        <v>0</v>
      </c>
      <c r="AI22" s="8">
        <v>0</v>
      </c>
      <c r="AJ22" s="6">
        <v>0</v>
      </c>
      <c r="AK22" s="5">
        <v>0</v>
      </c>
      <c r="AL22" s="8">
        <v>0</v>
      </c>
      <c r="AM22" s="6">
        <v>0</v>
      </c>
      <c r="AN22" s="5">
        <v>0</v>
      </c>
      <c r="AO22" s="8">
        <f t="shared" si="56"/>
        <v>0</v>
      </c>
      <c r="AP22" s="6"/>
      <c r="AQ22" s="5"/>
      <c r="AR22" s="8"/>
      <c r="AS22" s="6">
        <v>0</v>
      </c>
      <c r="AT22" s="5">
        <v>0</v>
      </c>
      <c r="AU22" s="8">
        <f t="shared" si="57"/>
        <v>0</v>
      </c>
      <c r="AV22" s="6">
        <v>0</v>
      </c>
      <c r="AW22" s="5">
        <v>0</v>
      </c>
      <c r="AX22" s="8">
        <v>0</v>
      </c>
      <c r="AY22" s="6">
        <v>0</v>
      </c>
      <c r="AZ22" s="5">
        <v>0</v>
      </c>
      <c r="BA22" s="8">
        <v>0</v>
      </c>
      <c r="BB22" s="6"/>
      <c r="BC22" s="5"/>
      <c r="BD22" s="8"/>
      <c r="BE22" s="6">
        <v>0</v>
      </c>
      <c r="BF22" s="5">
        <v>0</v>
      </c>
      <c r="BG22" s="8">
        <f t="shared" si="59"/>
        <v>0</v>
      </c>
      <c r="BH22" s="6">
        <v>0</v>
      </c>
      <c r="BI22" s="5">
        <v>0</v>
      </c>
      <c r="BJ22" s="8">
        <v>0</v>
      </c>
      <c r="BK22" s="6">
        <v>0</v>
      </c>
      <c r="BL22" s="5">
        <v>0</v>
      </c>
      <c r="BM22" s="8">
        <v>0</v>
      </c>
      <c r="BN22" s="6">
        <v>0</v>
      </c>
      <c r="BO22" s="5">
        <v>0</v>
      </c>
      <c r="BP22" s="8">
        <v>0</v>
      </c>
      <c r="BQ22" s="6">
        <v>0</v>
      </c>
      <c r="BR22" s="5">
        <v>0</v>
      </c>
      <c r="BS22" s="8">
        <v>0</v>
      </c>
      <c r="BT22" s="6">
        <v>0</v>
      </c>
      <c r="BU22" s="5">
        <v>0</v>
      </c>
      <c r="BV22" s="8">
        <v>0</v>
      </c>
      <c r="BW22" s="6">
        <v>0</v>
      </c>
      <c r="BX22" s="5">
        <v>0</v>
      </c>
      <c r="BY22" s="8">
        <v>0</v>
      </c>
      <c r="BZ22" s="6">
        <v>0</v>
      </c>
      <c r="CA22" s="5">
        <v>0</v>
      </c>
      <c r="CB22" s="8">
        <v>0</v>
      </c>
      <c r="CC22" s="6">
        <v>0</v>
      </c>
      <c r="CD22" s="5">
        <v>0</v>
      </c>
      <c r="CE22" s="8">
        <v>0</v>
      </c>
      <c r="CF22" s="6">
        <v>0</v>
      </c>
      <c r="CG22" s="5">
        <v>0</v>
      </c>
      <c r="CH22" s="8">
        <v>0</v>
      </c>
      <c r="CI22" s="6">
        <v>0</v>
      </c>
      <c r="CJ22" s="5">
        <v>0</v>
      </c>
      <c r="CK22" s="8">
        <v>0</v>
      </c>
      <c r="CL22" s="6">
        <v>0</v>
      </c>
      <c r="CM22" s="5">
        <v>0</v>
      </c>
      <c r="CN22" s="8">
        <v>0</v>
      </c>
      <c r="CO22" s="6">
        <v>0</v>
      </c>
      <c r="CP22" s="5">
        <v>0</v>
      </c>
      <c r="CQ22" s="8">
        <v>0</v>
      </c>
      <c r="CR22" s="6">
        <v>0</v>
      </c>
      <c r="CS22" s="5">
        <v>0</v>
      </c>
      <c r="CT22" s="8">
        <v>0</v>
      </c>
      <c r="CU22" s="6">
        <f t="shared" si="62"/>
        <v>8001.3</v>
      </c>
      <c r="CV22" s="8">
        <f t="shared" si="63"/>
        <v>75256.91</v>
      </c>
    </row>
    <row r="23" spans="1:100" x14ac:dyDescent="0.3">
      <c r="A23" s="44">
        <v>2018</v>
      </c>
      <c r="B23" s="45" t="s">
        <v>6</v>
      </c>
      <c r="C23" s="6">
        <v>0</v>
      </c>
      <c r="D23" s="5">
        <v>0</v>
      </c>
      <c r="E23" s="8">
        <v>0</v>
      </c>
      <c r="F23" s="6">
        <v>0</v>
      </c>
      <c r="G23" s="5">
        <v>0</v>
      </c>
      <c r="H23" s="8">
        <f t="shared" si="53"/>
        <v>0</v>
      </c>
      <c r="I23" s="6">
        <v>0</v>
      </c>
      <c r="J23" s="5">
        <v>0</v>
      </c>
      <c r="K23" s="8">
        <f t="shared" si="54"/>
        <v>0</v>
      </c>
      <c r="L23" s="6">
        <v>3.7</v>
      </c>
      <c r="M23" s="5">
        <v>4.6399999999999997</v>
      </c>
      <c r="N23" s="8">
        <f t="shared" ref="N23" si="65">M23/L23*1000</f>
        <v>1254.0540540540539</v>
      </c>
      <c r="O23" s="6">
        <v>2981.761</v>
      </c>
      <c r="P23" s="5">
        <v>28569.98</v>
      </c>
      <c r="Q23" s="8">
        <f t="shared" si="64"/>
        <v>9581.5794760210501</v>
      </c>
      <c r="R23" s="6">
        <v>0</v>
      </c>
      <c r="S23" s="5">
        <v>0</v>
      </c>
      <c r="T23" s="8">
        <f t="shared" si="55"/>
        <v>0</v>
      </c>
      <c r="U23" s="6">
        <v>0</v>
      </c>
      <c r="V23" s="5">
        <v>0</v>
      </c>
      <c r="W23" s="8">
        <v>0</v>
      </c>
      <c r="X23" s="6">
        <v>0</v>
      </c>
      <c r="Y23" s="5">
        <v>0</v>
      </c>
      <c r="Z23" s="8">
        <v>0</v>
      </c>
      <c r="AA23" s="6"/>
      <c r="AB23" s="5"/>
      <c r="AC23" s="8"/>
      <c r="AD23" s="6">
        <v>0</v>
      </c>
      <c r="AE23" s="5">
        <v>0</v>
      </c>
      <c r="AF23" s="8">
        <v>0</v>
      </c>
      <c r="AG23" s="6">
        <v>0</v>
      </c>
      <c r="AH23" s="5">
        <v>0</v>
      </c>
      <c r="AI23" s="8">
        <v>0</v>
      </c>
      <c r="AJ23" s="6">
        <v>0</v>
      </c>
      <c r="AK23" s="5">
        <v>0</v>
      </c>
      <c r="AL23" s="8">
        <v>0</v>
      </c>
      <c r="AM23" s="6">
        <v>0</v>
      </c>
      <c r="AN23" s="5">
        <v>0</v>
      </c>
      <c r="AO23" s="8">
        <f t="shared" si="56"/>
        <v>0</v>
      </c>
      <c r="AP23" s="6"/>
      <c r="AQ23" s="5"/>
      <c r="AR23" s="8"/>
      <c r="AS23" s="6">
        <v>0</v>
      </c>
      <c r="AT23" s="5">
        <v>0</v>
      </c>
      <c r="AU23" s="8">
        <f t="shared" si="57"/>
        <v>0</v>
      </c>
      <c r="AV23" s="6">
        <v>0</v>
      </c>
      <c r="AW23" s="5">
        <v>0</v>
      </c>
      <c r="AX23" s="8">
        <v>0</v>
      </c>
      <c r="AY23" s="6">
        <v>0</v>
      </c>
      <c r="AZ23" s="5">
        <v>0</v>
      </c>
      <c r="BA23" s="8">
        <v>0</v>
      </c>
      <c r="BB23" s="6"/>
      <c r="BC23" s="5"/>
      <c r="BD23" s="8"/>
      <c r="BE23" s="6">
        <v>0</v>
      </c>
      <c r="BF23" s="5">
        <v>0</v>
      </c>
      <c r="BG23" s="8">
        <f t="shared" si="59"/>
        <v>0</v>
      </c>
      <c r="BH23" s="6">
        <v>0</v>
      </c>
      <c r="BI23" s="5">
        <v>0</v>
      </c>
      <c r="BJ23" s="8">
        <v>0</v>
      </c>
      <c r="BK23" s="6">
        <v>0</v>
      </c>
      <c r="BL23" s="5">
        <v>0</v>
      </c>
      <c r="BM23" s="8">
        <v>0</v>
      </c>
      <c r="BN23" s="6">
        <v>0</v>
      </c>
      <c r="BO23" s="5">
        <v>0</v>
      </c>
      <c r="BP23" s="8">
        <v>0</v>
      </c>
      <c r="BQ23" s="6">
        <v>0</v>
      </c>
      <c r="BR23" s="5">
        <v>0</v>
      </c>
      <c r="BS23" s="8">
        <v>0</v>
      </c>
      <c r="BT23" s="6">
        <v>0</v>
      </c>
      <c r="BU23" s="5">
        <v>0</v>
      </c>
      <c r="BV23" s="8">
        <v>0</v>
      </c>
      <c r="BW23" s="6">
        <v>0</v>
      </c>
      <c r="BX23" s="5">
        <v>0</v>
      </c>
      <c r="BY23" s="8">
        <v>0</v>
      </c>
      <c r="BZ23" s="6">
        <v>0.25</v>
      </c>
      <c r="CA23" s="5">
        <v>1.46</v>
      </c>
      <c r="CB23" s="8">
        <f t="shared" ref="CB23" si="66">CA23/BZ23*1000</f>
        <v>5840</v>
      </c>
      <c r="CC23" s="6">
        <v>0</v>
      </c>
      <c r="CD23" s="5">
        <v>0</v>
      </c>
      <c r="CE23" s="8">
        <v>0</v>
      </c>
      <c r="CF23" s="6">
        <v>0</v>
      </c>
      <c r="CG23" s="5">
        <v>0</v>
      </c>
      <c r="CH23" s="8">
        <v>0</v>
      </c>
      <c r="CI23" s="6">
        <v>0</v>
      </c>
      <c r="CJ23" s="5">
        <v>0</v>
      </c>
      <c r="CK23" s="8">
        <v>0</v>
      </c>
      <c r="CL23" s="6">
        <v>1018.663</v>
      </c>
      <c r="CM23" s="5">
        <v>9760.4</v>
      </c>
      <c r="CN23" s="8">
        <f t="shared" ref="CN23" si="67">CM23/CL23*1000</f>
        <v>9581.5789912856344</v>
      </c>
      <c r="CO23" s="6">
        <v>0</v>
      </c>
      <c r="CP23" s="5">
        <v>0</v>
      </c>
      <c r="CQ23" s="8">
        <v>0</v>
      </c>
      <c r="CR23" s="6">
        <v>0</v>
      </c>
      <c r="CS23" s="5">
        <v>0</v>
      </c>
      <c r="CT23" s="8">
        <v>0</v>
      </c>
      <c r="CU23" s="6">
        <f t="shared" si="62"/>
        <v>4000.674</v>
      </c>
      <c r="CV23" s="8">
        <f t="shared" si="63"/>
        <v>38331.839999999997</v>
      </c>
    </row>
    <row r="24" spans="1:100" x14ac:dyDescent="0.3">
      <c r="A24" s="44">
        <v>2018</v>
      </c>
      <c r="B24" s="45" t="s">
        <v>7</v>
      </c>
      <c r="C24" s="6">
        <v>0</v>
      </c>
      <c r="D24" s="5">
        <v>0</v>
      </c>
      <c r="E24" s="8">
        <v>0</v>
      </c>
      <c r="F24" s="6">
        <v>0</v>
      </c>
      <c r="G24" s="5">
        <v>0</v>
      </c>
      <c r="H24" s="8">
        <f t="shared" si="53"/>
        <v>0</v>
      </c>
      <c r="I24" s="6">
        <v>0</v>
      </c>
      <c r="J24" s="5">
        <v>0</v>
      </c>
      <c r="K24" s="8">
        <f t="shared" si="54"/>
        <v>0</v>
      </c>
      <c r="L24" s="6">
        <v>0</v>
      </c>
      <c r="M24" s="5">
        <v>0</v>
      </c>
      <c r="N24" s="8">
        <v>0</v>
      </c>
      <c r="O24" s="6">
        <v>7016.3670000000002</v>
      </c>
      <c r="P24" s="5">
        <v>67598.524000000005</v>
      </c>
      <c r="Q24" s="8">
        <f t="shared" si="64"/>
        <v>9634.4053838688887</v>
      </c>
      <c r="R24" s="6">
        <v>0</v>
      </c>
      <c r="S24" s="5">
        <v>0</v>
      </c>
      <c r="T24" s="8">
        <f t="shared" si="55"/>
        <v>0</v>
      </c>
      <c r="U24" s="6">
        <v>0</v>
      </c>
      <c r="V24" s="5">
        <v>0</v>
      </c>
      <c r="W24" s="8">
        <v>0</v>
      </c>
      <c r="X24" s="6">
        <v>0</v>
      </c>
      <c r="Y24" s="5">
        <v>0</v>
      </c>
      <c r="Z24" s="8">
        <v>0</v>
      </c>
      <c r="AA24" s="6"/>
      <c r="AB24" s="5"/>
      <c r="AC24" s="8"/>
      <c r="AD24" s="6">
        <v>0</v>
      </c>
      <c r="AE24" s="5">
        <v>0</v>
      </c>
      <c r="AF24" s="8">
        <v>0</v>
      </c>
      <c r="AG24" s="6">
        <v>0</v>
      </c>
      <c r="AH24" s="5">
        <v>0</v>
      </c>
      <c r="AI24" s="8">
        <v>0</v>
      </c>
      <c r="AJ24" s="6">
        <v>0</v>
      </c>
      <c r="AK24" s="5">
        <v>0</v>
      </c>
      <c r="AL24" s="8">
        <v>0</v>
      </c>
      <c r="AM24" s="6">
        <v>0</v>
      </c>
      <c r="AN24" s="5">
        <v>0</v>
      </c>
      <c r="AO24" s="8">
        <f t="shared" si="56"/>
        <v>0</v>
      </c>
      <c r="AP24" s="6"/>
      <c r="AQ24" s="5"/>
      <c r="AR24" s="8"/>
      <c r="AS24" s="6">
        <v>0</v>
      </c>
      <c r="AT24" s="5">
        <v>0</v>
      </c>
      <c r="AU24" s="8">
        <f t="shared" si="57"/>
        <v>0</v>
      </c>
      <c r="AV24" s="6">
        <v>0</v>
      </c>
      <c r="AW24" s="5">
        <v>0</v>
      </c>
      <c r="AX24" s="8">
        <v>0</v>
      </c>
      <c r="AY24" s="6">
        <v>0</v>
      </c>
      <c r="AZ24" s="5">
        <v>0</v>
      </c>
      <c r="BA24" s="8">
        <v>0</v>
      </c>
      <c r="BB24" s="6"/>
      <c r="BC24" s="5"/>
      <c r="BD24" s="8"/>
      <c r="BE24" s="6">
        <v>0</v>
      </c>
      <c r="BF24" s="5">
        <v>0</v>
      </c>
      <c r="BG24" s="8">
        <f t="shared" si="59"/>
        <v>0</v>
      </c>
      <c r="BH24" s="6">
        <v>0</v>
      </c>
      <c r="BI24" s="5">
        <v>0</v>
      </c>
      <c r="BJ24" s="8">
        <v>0</v>
      </c>
      <c r="BK24" s="6">
        <v>0</v>
      </c>
      <c r="BL24" s="5">
        <v>0</v>
      </c>
      <c r="BM24" s="8">
        <v>0</v>
      </c>
      <c r="BN24" s="6">
        <v>0</v>
      </c>
      <c r="BO24" s="5">
        <v>0</v>
      </c>
      <c r="BP24" s="8">
        <v>0</v>
      </c>
      <c r="BQ24" s="6">
        <v>0</v>
      </c>
      <c r="BR24" s="5">
        <v>0</v>
      </c>
      <c r="BS24" s="8">
        <v>0</v>
      </c>
      <c r="BT24" s="6">
        <v>0</v>
      </c>
      <c r="BU24" s="5">
        <v>0</v>
      </c>
      <c r="BV24" s="8">
        <v>0</v>
      </c>
      <c r="BW24" s="6">
        <v>0</v>
      </c>
      <c r="BX24" s="5">
        <v>0</v>
      </c>
      <c r="BY24" s="8">
        <v>0</v>
      </c>
      <c r="BZ24" s="6">
        <v>0</v>
      </c>
      <c r="CA24" s="5">
        <v>0</v>
      </c>
      <c r="CB24" s="8">
        <v>0</v>
      </c>
      <c r="CC24" s="6">
        <v>0</v>
      </c>
      <c r="CD24" s="5">
        <v>0</v>
      </c>
      <c r="CE24" s="8">
        <v>0</v>
      </c>
      <c r="CF24" s="6">
        <v>0</v>
      </c>
      <c r="CG24" s="5">
        <v>0</v>
      </c>
      <c r="CH24" s="8">
        <v>0</v>
      </c>
      <c r="CI24" s="6">
        <v>0</v>
      </c>
      <c r="CJ24" s="5">
        <v>0</v>
      </c>
      <c r="CK24" s="8">
        <v>0</v>
      </c>
      <c r="CL24" s="6">
        <v>0</v>
      </c>
      <c r="CM24" s="5">
        <v>0</v>
      </c>
      <c r="CN24" s="8">
        <v>0</v>
      </c>
      <c r="CO24" s="6">
        <v>6.0000000000000001E-3</v>
      </c>
      <c r="CP24" s="5">
        <v>18.152999999999999</v>
      </c>
      <c r="CQ24" s="8">
        <f t="shared" ref="CQ24" si="68">CP24/CO24*1000</f>
        <v>3025499.9999999995</v>
      </c>
      <c r="CR24" s="6">
        <v>0</v>
      </c>
      <c r="CS24" s="5">
        <v>0</v>
      </c>
      <c r="CT24" s="8">
        <v>0</v>
      </c>
      <c r="CU24" s="6">
        <f t="shared" si="62"/>
        <v>7016.3730000000005</v>
      </c>
      <c r="CV24" s="8">
        <f t="shared" si="63"/>
        <v>67616.677000000011</v>
      </c>
    </row>
    <row r="25" spans="1:100" x14ac:dyDescent="0.3">
      <c r="A25" s="44">
        <v>2018</v>
      </c>
      <c r="B25" s="45" t="s">
        <v>8</v>
      </c>
      <c r="C25" s="6">
        <v>0</v>
      </c>
      <c r="D25" s="5">
        <v>0</v>
      </c>
      <c r="E25" s="8">
        <v>0</v>
      </c>
      <c r="F25" s="6">
        <v>0</v>
      </c>
      <c r="G25" s="5">
        <v>0</v>
      </c>
      <c r="H25" s="8">
        <f t="shared" si="53"/>
        <v>0</v>
      </c>
      <c r="I25" s="6">
        <v>0</v>
      </c>
      <c r="J25" s="5">
        <v>0</v>
      </c>
      <c r="K25" s="8">
        <f t="shared" si="54"/>
        <v>0</v>
      </c>
      <c r="L25" s="6">
        <v>0</v>
      </c>
      <c r="M25" s="5">
        <v>0</v>
      </c>
      <c r="N25" s="8">
        <v>0</v>
      </c>
      <c r="O25" s="6">
        <v>5002.2299999999996</v>
      </c>
      <c r="P25" s="5">
        <v>49601.264000000003</v>
      </c>
      <c r="Q25" s="8">
        <f t="shared" si="64"/>
        <v>9915.8303396685096</v>
      </c>
      <c r="R25" s="6">
        <v>0</v>
      </c>
      <c r="S25" s="5">
        <v>0</v>
      </c>
      <c r="T25" s="8">
        <f t="shared" si="55"/>
        <v>0</v>
      </c>
      <c r="U25" s="6">
        <v>0</v>
      </c>
      <c r="V25" s="5">
        <v>0</v>
      </c>
      <c r="W25" s="8">
        <v>0</v>
      </c>
      <c r="X25" s="6">
        <v>0</v>
      </c>
      <c r="Y25" s="5">
        <v>0</v>
      </c>
      <c r="Z25" s="8">
        <v>0</v>
      </c>
      <c r="AA25" s="6"/>
      <c r="AB25" s="5"/>
      <c r="AC25" s="8"/>
      <c r="AD25" s="6">
        <v>0</v>
      </c>
      <c r="AE25" s="5">
        <v>0</v>
      </c>
      <c r="AF25" s="8">
        <v>0</v>
      </c>
      <c r="AG25" s="6">
        <v>0</v>
      </c>
      <c r="AH25" s="5">
        <v>0</v>
      </c>
      <c r="AI25" s="8">
        <v>0</v>
      </c>
      <c r="AJ25" s="6">
        <v>0</v>
      </c>
      <c r="AK25" s="5">
        <v>0</v>
      </c>
      <c r="AL25" s="8">
        <v>0</v>
      </c>
      <c r="AM25" s="6">
        <v>0</v>
      </c>
      <c r="AN25" s="5">
        <v>0</v>
      </c>
      <c r="AO25" s="8">
        <f t="shared" si="56"/>
        <v>0</v>
      </c>
      <c r="AP25" s="6"/>
      <c r="AQ25" s="5"/>
      <c r="AR25" s="8"/>
      <c r="AS25" s="6">
        <v>0</v>
      </c>
      <c r="AT25" s="5">
        <v>0</v>
      </c>
      <c r="AU25" s="8">
        <f t="shared" si="57"/>
        <v>0</v>
      </c>
      <c r="AV25" s="6">
        <v>0</v>
      </c>
      <c r="AW25" s="5">
        <v>0</v>
      </c>
      <c r="AX25" s="8">
        <v>0</v>
      </c>
      <c r="AY25" s="6">
        <v>0</v>
      </c>
      <c r="AZ25" s="5">
        <v>0</v>
      </c>
      <c r="BA25" s="8">
        <v>0</v>
      </c>
      <c r="BB25" s="6"/>
      <c r="BC25" s="5"/>
      <c r="BD25" s="8"/>
      <c r="BE25" s="6">
        <v>0</v>
      </c>
      <c r="BF25" s="5">
        <v>0</v>
      </c>
      <c r="BG25" s="8">
        <f t="shared" si="59"/>
        <v>0</v>
      </c>
      <c r="BH25" s="6">
        <v>0</v>
      </c>
      <c r="BI25" s="5">
        <v>0</v>
      </c>
      <c r="BJ25" s="8">
        <v>0</v>
      </c>
      <c r="BK25" s="6">
        <v>0</v>
      </c>
      <c r="BL25" s="5">
        <v>0</v>
      </c>
      <c r="BM25" s="8">
        <v>0</v>
      </c>
      <c r="BN25" s="6">
        <v>0</v>
      </c>
      <c r="BO25" s="5">
        <v>0</v>
      </c>
      <c r="BP25" s="8">
        <v>0</v>
      </c>
      <c r="BQ25" s="6">
        <v>0</v>
      </c>
      <c r="BR25" s="5">
        <v>0</v>
      </c>
      <c r="BS25" s="8">
        <v>0</v>
      </c>
      <c r="BT25" s="6">
        <v>0</v>
      </c>
      <c r="BU25" s="5">
        <v>0</v>
      </c>
      <c r="BV25" s="8">
        <v>0</v>
      </c>
      <c r="BW25" s="6">
        <v>0</v>
      </c>
      <c r="BX25" s="5">
        <v>0</v>
      </c>
      <c r="BY25" s="8">
        <v>0</v>
      </c>
      <c r="BZ25" s="6">
        <v>0</v>
      </c>
      <c r="CA25" s="5">
        <v>0</v>
      </c>
      <c r="CB25" s="8">
        <v>0</v>
      </c>
      <c r="CC25" s="6">
        <v>0</v>
      </c>
      <c r="CD25" s="5">
        <v>0</v>
      </c>
      <c r="CE25" s="8">
        <v>0</v>
      </c>
      <c r="CF25" s="6">
        <v>0</v>
      </c>
      <c r="CG25" s="5">
        <v>0</v>
      </c>
      <c r="CH25" s="8">
        <v>0</v>
      </c>
      <c r="CI25" s="6">
        <v>0</v>
      </c>
      <c r="CJ25" s="5">
        <v>0</v>
      </c>
      <c r="CK25" s="8">
        <v>0</v>
      </c>
      <c r="CL25" s="6">
        <v>0</v>
      </c>
      <c r="CM25" s="5">
        <v>0</v>
      </c>
      <c r="CN25" s="8">
        <v>0</v>
      </c>
      <c r="CO25" s="6">
        <v>0</v>
      </c>
      <c r="CP25" s="5">
        <v>0</v>
      </c>
      <c r="CQ25" s="8">
        <v>0</v>
      </c>
      <c r="CR25" s="6">
        <v>0</v>
      </c>
      <c r="CS25" s="5">
        <v>0</v>
      </c>
      <c r="CT25" s="8">
        <v>0</v>
      </c>
      <c r="CU25" s="6">
        <f t="shared" si="62"/>
        <v>5002.2299999999996</v>
      </c>
      <c r="CV25" s="8">
        <f t="shared" si="63"/>
        <v>49601.264000000003</v>
      </c>
    </row>
    <row r="26" spans="1:100" x14ac:dyDescent="0.3">
      <c r="A26" s="44">
        <v>2018</v>
      </c>
      <c r="B26" s="45" t="s">
        <v>9</v>
      </c>
      <c r="C26" s="6">
        <v>0</v>
      </c>
      <c r="D26" s="5">
        <v>0</v>
      </c>
      <c r="E26" s="8">
        <v>0</v>
      </c>
      <c r="F26" s="6">
        <v>0</v>
      </c>
      <c r="G26" s="5">
        <v>0</v>
      </c>
      <c r="H26" s="8">
        <f t="shared" si="53"/>
        <v>0</v>
      </c>
      <c r="I26" s="6">
        <v>0</v>
      </c>
      <c r="J26" s="5">
        <v>0</v>
      </c>
      <c r="K26" s="8">
        <f t="shared" si="54"/>
        <v>0</v>
      </c>
      <c r="L26" s="6">
        <v>0</v>
      </c>
      <c r="M26" s="5">
        <v>0</v>
      </c>
      <c r="N26" s="8">
        <v>0</v>
      </c>
      <c r="O26" s="6">
        <v>4000</v>
      </c>
      <c r="P26" s="5">
        <v>41295.648000000001</v>
      </c>
      <c r="Q26" s="8">
        <f t="shared" si="64"/>
        <v>10323.912</v>
      </c>
      <c r="R26" s="6">
        <v>0</v>
      </c>
      <c r="S26" s="5">
        <v>0</v>
      </c>
      <c r="T26" s="8">
        <f t="shared" si="55"/>
        <v>0</v>
      </c>
      <c r="U26" s="6">
        <v>0</v>
      </c>
      <c r="V26" s="5">
        <v>0</v>
      </c>
      <c r="W26" s="8">
        <v>0</v>
      </c>
      <c r="X26" s="6">
        <v>0.19</v>
      </c>
      <c r="Y26" s="5">
        <v>7.69</v>
      </c>
      <c r="Z26" s="8">
        <f t="shared" ref="Z26:Z28" si="69">Y26/X26*1000</f>
        <v>40473.684210526313</v>
      </c>
      <c r="AA26" s="6"/>
      <c r="AB26" s="5"/>
      <c r="AC26" s="8"/>
      <c r="AD26" s="6">
        <v>0</v>
      </c>
      <c r="AE26" s="5">
        <v>0</v>
      </c>
      <c r="AF26" s="8">
        <v>0</v>
      </c>
      <c r="AG26" s="6">
        <v>0</v>
      </c>
      <c r="AH26" s="5">
        <v>0</v>
      </c>
      <c r="AI26" s="8">
        <v>0</v>
      </c>
      <c r="AJ26" s="6">
        <v>0</v>
      </c>
      <c r="AK26" s="5">
        <v>0</v>
      </c>
      <c r="AL26" s="8">
        <v>0</v>
      </c>
      <c r="AM26" s="6">
        <v>0</v>
      </c>
      <c r="AN26" s="5">
        <v>0</v>
      </c>
      <c r="AO26" s="8">
        <f t="shared" si="56"/>
        <v>0</v>
      </c>
      <c r="AP26" s="6"/>
      <c r="AQ26" s="5"/>
      <c r="AR26" s="8"/>
      <c r="AS26" s="6">
        <v>0</v>
      </c>
      <c r="AT26" s="5">
        <v>0</v>
      </c>
      <c r="AU26" s="8">
        <f t="shared" si="57"/>
        <v>0</v>
      </c>
      <c r="AV26" s="6">
        <v>0</v>
      </c>
      <c r="AW26" s="5">
        <v>0</v>
      </c>
      <c r="AX26" s="8">
        <v>0</v>
      </c>
      <c r="AY26" s="6">
        <v>2.4</v>
      </c>
      <c r="AZ26" s="5">
        <v>12.141999999999999</v>
      </c>
      <c r="BA26" s="8">
        <f t="shared" ref="BA26" si="70">AZ26/AY26*1000</f>
        <v>5059.166666666667</v>
      </c>
      <c r="BB26" s="6"/>
      <c r="BC26" s="5"/>
      <c r="BD26" s="8"/>
      <c r="BE26" s="6">
        <v>0</v>
      </c>
      <c r="BF26" s="5">
        <v>0</v>
      </c>
      <c r="BG26" s="8">
        <f t="shared" si="59"/>
        <v>0</v>
      </c>
      <c r="BH26" s="6">
        <v>0</v>
      </c>
      <c r="BI26" s="5">
        <v>0</v>
      </c>
      <c r="BJ26" s="8">
        <v>0</v>
      </c>
      <c r="BK26" s="6">
        <v>0</v>
      </c>
      <c r="BL26" s="5">
        <v>0</v>
      </c>
      <c r="BM26" s="8">
        <v>0</v>
      </c>
      <c r="BN26" s="6">
        <v>0</v>
      </c>
      <c r="BO26" s="5">
        <v>0</v>
      </c>
      <c r="BP26" s="8">
        <v>0</v>
      </c>
      <c r="BQ26" s="6">
        <v>0</v>
      </c>
      <c r="BR26" s="5">
        <v>0</v>
      </c>
      <c r="BS26" s="8">
        <v>0</v>
      </c>
      <c r="BT26" s="6">
        <v>0</v>
      </c>
      <c r="BU26" s="5">
        <v>0</v>
      </c>
      <c r="BV26" s="8">
        <v>0</v>
      </c>
      <c r="BW26" s="6">
        <v>0</v>
      </c>
      <c r="BX26" s="5">
        <v>0</v>
      </c>
      <c r="BY26" s="8">
        <v>0</v>
      </c>
      <c r="BZ26" s="6">
        <v>0</v>
      </c>
      <c r="CA26" s="5">
        <v>0</v>
      </c>
      <c r="CB26" s="8">
        <v>0</v>
      </c>
      <c r="CC26" s="6">
        <v>0</v>
      </c>
      <c r="CD26" s="5">
        <v>0</v>
      </c>
      <c r="CE26" s="8">
        <v>0</v>
      </c>
      <c r="CF26" s="6">
        <v>0</v>
      </c>
      <c r="CG26" s="5">
        <v>0</v>
      </c>
      <c r="CH26" s="8">
        <v>0</v>
      </c>
      <c r="CI26" s="6">
        <v>0</v>
      </c>
      <c r="CJ26" s="5">
        <v>0</v>
      </c>
      <c r="CK26" s="8">
        <v>0</v>
      </c>
      <c r="CL26" s="6">
        <v>0</v>
      </c>
      <c r="CM26" s="5">
        <v>0</v>
      </c>
      <c r="CN26" s="8">
        <v>0</v>
      </c>
      <c r="CO26" s="6">
        <v>0</v>
      </c>
      <c r="CP26" s="5">
        <v>0</v>
      </c>
      <c r="CQ26" s="8">
        <v>0</v>
      </c>
      <c r="CR26" s="6">
        <v>0</v>
      </c>
      <c r="CS26" s="5">
        <v>0</v>
      </c>
      <c r="CT26" s="8">
        <v>0</v>
      </c>
      <c r="CU26" s="6">
        <f t="shared" si="62"/>
        <v>4002.59</v>
      </c>
      <c r="CV26" s="8">
        <f t="shared" si="63"/>
        <v>41315.480000000003</v>
      </c>
    </row>
    <row r="27" spans="1:100" x14ac:dyDescent="0.3">
      <c r="A27" s="44">
        <v>2018</v>
      </c>
      <c r="B27" s="45" t="s">
        <v>10</v>
      </c>
      <c r="C27" s="6">
        <v>0</v>
      </c>
      <c r="D27" s="5">
        <v>0</v>
      </c>
      <c r="E27" s="8">
        <v>0</v>
      </c>
      <c r="F27" s="6">
        <v>0</v>
      </c>
      <c r="G27" s="5">
        <v>0</v>
      </c>
      <c r="H27" s="8">
        <f t="shared" si="53"/>
        <v>0</v>
      </c>
      <c r="I27" s="6">
        <v>0</v>
      </c>
      <c r="J27" s="5">
        <v>0</v>
      </c>
      <c r="K27" s="8">
        <f t="shared" si="54"/>
        <v>0</v>
      </c>
      <c r="L27" s="6">
        <v>0</v>
      </c>
      <c r="M27" s="5">
        <v>0</v>
      </c>
      <c r="N27" s="8">
        <v>0</v>
      </c>
      <c r="O27" s="6">
        <v>13510.212</v>
      </c>
      <c r="P27" s="5">
        <v>152624.25899999999</v>
      </c>
      <c r="Q27" s="8">
        <f t="shared" si="64"/>
        <v>11296.955147706045</v>
      </c>
      <c r="R27" s="6">
        <v>0</v>
      </c>
      <c r="S27" s="5">
        <v>0</v>
      </c>
      <c r="T27" s="8">
        <f t="shared" si="55"/>
        <v>0</v>
      </c>
      <c r="U27" s="6">
        <v>0</v>
      </c>
      <c r="V27" s="5">
        <v>0</v>
      </c>
      <c r="W27" s="8">
        <v>0</v>
      </c>
      <c r="X27" s="6">
        <v>0</v>
      </c>
      <c r="Y27" s="5">
        <v>0</v>
      </c>
      <c r="Z27" s="8">
        <v>0</v>
      </c>
      <c r="AA27" s="6"/>
      <c r="AB27" s="5"/>
      <c r="AC27" s="8"/>
      <c r="AD27" s="6">
        <v>0</v>
      </c>
      <c r="AE27" s="5">
        <v>0</v>
      </c>
      <c r="AF27" s="8">
        <v>0</v>
      </c>
      <c r="AG27" s="6">
        <v>0</v>
      </c>
      <c r="AH27" s="5">
        <v>0</v>
      </c>
      <c r="AI27" s="8">
        <v>0</v>
      </c>
      <c r="AJ27" s="6">
        <v>0</v>
      </c>
      <c r="AK27" s="5">
        <v>0</v>
      </c>
      <c r="AL27" s="8">
        <v>0</v>
      </c>
      <c r="AM27" s="6">
        <v>0</v>
      </c>
      <c r="AN27" s="5">
        <v>0</v>
      </c>
      <c r="AO27" s="8">
        <f t="shared" si="56"/>
        <v>0</v>
      </c>
      <c r="AP27" s="6"/>
      <c r="AQ27" s="5"/>
      <c r="AR27" s="8"/>
      <c r="AS27" s="6">
        <v>0</v>
      </c>
      <c r="AT27" s="5">
        <v>0</v>
      </c>
      <c r="AU27" s="8">
        <f t="shared" si="57"/>
        <v>0</v>
      </c>
      <c r="AV27" s="6">
        <v>2649.4</v>
      </c>
      <c r="AW27" s="5">
        <v>28425.51</v>
      </c>
      <c r="AX27" s="8">
        <f t="shared" si="58"/>
        <v>10729.036763040687</v>
      </c>
      <c r="AY27" s="6">
        <v>0</v>
      </c>
      <c r="AZ27" s="5">
        <v>0</v>
      </c>
      <c r="BA27" s="8">
        <v>0</v>
      </c>
      <c r="BB27" s="6"/>
      <c r="BC27" s="5"/>
      <c r="BD27" s="8"/>
      <c r="BE27" s="6">
        <v>0</v>
      </c>
      <c r="BF27" s="5">
        <v>0</v>
      </c>
      <c r="BG27" s="8">
        <f t="shared" si="59"/>
        <v>0</v>
      </c>
      <c r="BH27" s="6">
        <v>0</v>
      </c>
      <c r="BI27" s="5">
        <v>0</v>
      </c>
      <c r="BJ27" s="8">
        <v>0</v>
      </c>
      <c r="BK27" s="6">
        <v>0</v>
      </c>
      <c r="BL27" s="5">
        <v>0</v>
      </c>
      <c r="BM27" s="8">
        <v>0</v>
      </c>
      <c r="BN27" s="6">
        <v>0</v>
      </c>
      <c r="BO27" s="5">
        <v>0</v>
      </c>
      <c r="BP27" s="8">
        <v>0</v>
      </c>
      <c r="BQ27" s="6">
        <v>0</v>
      </c>
      <c r="BR27" s="5">
        <v>0</v>
      </c>
      <c r="BS27" s="8">
        <v>0</v>
      </c>
      <c r="BT27" s="6">
        <v>0</v>
      </c>
      <c r="BU27" s="5">
        <v>0</v>
      </c>
      <c r="BV27" s="8">
        <v>0</v>
      </c>
      <c r="BW27" s="6">
        <v>0</v>
      </c>
      <c r="BX27" s="5">
        <v>0</v>
      </c>
      <c r="BY27" s="8">
        <v>0</v>
      </c>
      <c r="BZ27" s="6">
        <v>0</v>
      </c>
      <c r="CA27" s="5">
        <v>0</v>
      </c>
      <c r="CB27" s="8">
        <v>0</v>
      </c>
      <c r="CC27" s="6">
        <v>0</v>
      </c>
      <c r="CD27" s="5">
        <v>0</v>
      </c>
      <c r="CE27" s="8">
        <v>0</v>
      </c>
      <c r="CF27" s="6">
        <v>0</v>
      </c>
      <c r="CG27" s="5">
        <v>0</v>
      </c>
      <c r="CH27" s="8">
        <v>0</v>
      </c>
      <c r="CI27" s="6">
        <v>0</v>
      </c>
      <c r="CJ27" s="5">
        <v>0</v>
      </c>
      <c r="CK27" s="8">
        <v>0</v>
      </c>
      <c r="CL27" s="6">
        <v>0</v>
      </c>
      <c r="CM27" s="5">
        <v>0</v>
      </c>
      <c r="CN27" s="8">
        <v>0</v>
      </c>
      <c r="CO27" s="6">
        <v>0</v>
      </c>
      <c r="CP27" s="5">
        <v>0</v>
      </c>
      <c r="CQ27" s="8">
        <v>0</v>
      </c>
      <c r="CR27" s="6">
        <v>0</v>
      </c>
      <c r="CS27" s="5">
        <v>0</v>
      </c>
      <c r="CT27" s="8">
        <v>0</v>
      </c>
      <c r="CU27" s="6">
        <f t="shared" si="62"/>
        <v>16159.611999999999</v>
      </c>
      <c r="CV27" s="8">
        <f t="shared" si="63"/>
        <v>181049.769</v>
      </c>
    </row>
    <row r="28" spans="1:100" x14ac:dyDescent="0.3">
      <c r="A28" s="44">
        <v>2018</v>
      </c>
      <c r="B28" s="45" t="s">
        <v>11</v>
      </c>
      <c r="C28" s="6">
        <v>0</v>
      </c>
      <c r="D28" s="5">
        <v>0</v>
      </c>
      <c r="E28" s="8">
        <v>0</v>
      </c>
      <c r="F28" s="6">
        <v>0</v>
      </c>
      <c r="G28" s="5">
        <v>0</v>
      </c>
      <c r="H28" s="8">
        <f t="shared" si="53"/>
        <v>0</v>
      </c>
      <c r="I28" s="6">
        <v>0</v>
      </c>
      <c r="J28" s="5">
        <v>0</v>
      </c>
      <c r="K28" s="8">
        <f t="shared" si="54"/>
        <v>0</v>
      </c>
      <c r="L28" s="6">
        <v>3.85</v>
      </c>
      <c r="M28" s="5">
        <v>41.755000000000003</v>
      </c>
      <c r="N28" s="8">
        <f t="shared" ref="N28" si="71">M28/L28*1000</f>
        <v>10845.454545454546</v>
      </c>
      <c r="O28" s="6">
        <v>0</v>
      </c>
      <c r="P28" s="5">
        <v>0</v>
      </c>
      <c r="Q28" s="8">
        <v>0</v>
      </c>
      <c r="R28" s="6">
        <v>0</v>
      </c>
      <c r="S28" s="5">
        <v>0</v>
      </c>
      <c r="T28" s="8">
        <f t="shared" si="55"/>
        <v>0</v>
      </c>
      <c r="U28" s="6">
        <v>0</v>
      </c>
      <c r="V28" s="5">
        <v>0</v>
      </c>
      <c r="W28" s="8">
        <v>0</v>
      </c>
      <c r="X28" s="6">
        <v>0.09</v>
      </c>
      <c r="Y28" s="5">
        <v>1.4970000000000001</v>
      </c>
      <c r="Z28" s="8">
        <f t="shared" si="69"/>
        <v>16633.333333333336</v>
      </c>
      <c r="AA28" s="6"/>
      <c r="AB28" s="5"/>
      <c r="AC28" s="8"/>
      <c r="AD28" s="6">
        <v>0.28312999999999999</v>
      </c>
      <c r="AE28" s="5">
        <v>10.291</v>
      </c>
      <c r="AF28" s="8">
        <f t="shared" ref="AF28" si="72">AE28/AD28*1000</f>
        <v>36347.260975523612</v>
      </c>
      <c r="AG28" s="6">
        <v>0</v>
      </c>
      <c r="AH28" s="5">
        <v>0</v>
      </c>
      <c r="AI28" s="8">
        <v>0</v>
      </c>
      <c r="AJ28" s="6">
        <v>0</v>
      </c>
      <c r="AK28" s="5">
        <v>0</v>
      </c>
      <c r="AL28" s="8">
        <v>0</v>
      </c>
      <c r="AM28" s="6">
        <v>0</v>
      </c>
      <c r="AN28" s="5">
        <v>0</v>
      </c>
      <c r="AO28" s="8">
        <f t="shared" si="56"/>
        <v>0</v>
      </c>
      <c r="AP28" s="6"/>
      <c r="AQ28" s="5"/>
      <c r="AR28" s="8"/>
      <c r="AS28" s="6">
        <v>0</v>
      </c>
      <c r="AT28" s="5">
        <v>0</v>
      </c>
      <c r="AU28" s="8">
        <f t="shared" si="57"/>
        <v>0</v>
      </c>
      <c r="AV28" s="6">
        <v>0</v>
      </c>
      <c r="AW28" s="5">
        <v>0</v>
      </c>
      <c r="AX28" s="8">
        <v>0</v>
      </c>
      <c r="AY28" s="6">
        <v>0</v>
      </c>
      <c r="AZ28" s="5">
        <v>0</v>
      </c>
      <c r="BA28" s="8">
        <v>0</v>
      </c>
      <c r="BB28" s="6"/>
      <c r="BC28" s="5"/>
      <c r="BD28" s="8"/>
      <c r="BE28" s="6">
        <v>0</v>
      </c>
      <c r="BF28" s="5">
        <v>0</v>
      </c>
      <c r="BG28" s="8">
        <f t="shared" si="59"/>
        <v>0</v>
      </c>
      <c r="BH28" s="6">
        <v>0</v>
      </c>
      <c r="BI28" s="5">
        <v>0</v>
      </c>
      <c r="BJ28" s="8">
        <v>0</v>
      </c>
      <c r="BK28" s="6">
        <v>0</v>
      </c>
      <c r="BL28" s="5">
        <v>0</v>
      </c>
      <c r="BM28" s="8">
        <v>0</v>
      </c>
      <c r="BN28" s="6">
        <v>88.325999999999993</v>
      </c>
      <c r="BO28" s="5">
        <v>1306.8889999999999</v>
      </c>
      <c r="BP28" s="8">
        <f t="shared" si="61"/>
        <v>14796.198174942825</v>
      </c>
      <c r="BQ28" s="6">
        <v>0</v>
      </c>
      <c r="BR28" s="5">
        <v>0</v>
      </c>
      <c r="BS28" s="8">
        <v>0</v>
      </c>
      <c r="BT28" s="6">
        <v>0</v>
      </c>
      <c r="BU28" s="5">
        <v>0</v>
      </c>
      <c r="BV28" s="8">
        <v>0</v>
      </c>
      <c r="BW28" s="6">
        <v>0</v>
      </c>
      <c r="BX28" s="5">
        <v>0</v>
      </c>
      <c r="BY28" s="8">
        <v>0</v>
      </c>
      <c r="BZ28" s="6">
        <v>0</v>
      </c>
      <c r="CA28" s="5">
        <v>0</v>
      </c>
      <c r="CB28" s="8">
        <v>0</v>
      </c>
      <c r="CC28" s="6">
        <v>0</v>
      </c>
      <c r="CD28" s="5">
        <v>0</v>
      </c>
      <c r="CE28" s="8">
        <v>0</v>
      </c>
      <c r="CF28" s="6">
        <v>0</v>
      </c>
      <c r="CG28" s="5">
        <v>0</v>
      </c>
      <c r="CH28" s="8">
        <v>0</v>
      </c>
      <c r="CI28" s="6">
        <v>0</v>
      </c>
      <c r="CJ28" s="5">
        <v>0</v>
      </c>
      <c r="CK28" s="8">
        <v>0</v>
      </c>
      <c r="CL28" s="6">
        <v>0</v>
      </c>
      <c r="CM28" s="5">
        <v>0</v>
      </c>
      <c r="CN28" s="8">
        <v>0</v>
      </c>
      <c r="CO28" s="6">
        <v>0</v>
      </c>
      <c r="CP28" s="5">
        <v>0</v>
      </c>
      <c r="CQ28" s="8">
        <v>0</v>
      </c>
      <c r="CR28" s="6">
        <v>56.12</v>
      </c>
      <c r="CS28" s="5">
        <v>347.61599999999999</v>
      </c>
      <c r="CT28" s="8">
        <f t="shared" ref="CT28" si="73">CS28/CR28*1000</f>
        <v>6194.1553813257306</v>
      </c>
      <c r="CU28" s="6">
        <f t="shared" si="62"/>
        <v>144.81913</v>
      </c>
      <c r="CV28" s="8">
        <f t="shared" si="63"/>
        <v>1666.2929999999999</v>
      </c>
    </row>
    <row r="29" spans="1:100" x14ac:dyDescent="0.3">
      <c r="A29" s="44">
        <v>2018</v>
      </c>
      <c r="B29" s="45" t="s">
        <v>12</v>
      </c>
      <c r="C29" s="6">
        <v>1990.328</v>
      </c>
      <c r="D29" s="5">
        <v>19824.969000000001</v>
      </c>
      <c r="E29" s="8">
        <f t="shared" ref="E29:E30" si="74">D29/C29*1000</f>
        <v>9960.6542238264265</v>
      </c>
      <c r="F29" s="6">
        <v>0</v>
      </c>
      <c r="G29" s="5">
        <v>0</v>
      </c>
      <c r="H29" s="8">
        <f t="shared" si="53"/>
        <v>0</v>
      </c>
      <c r="I29" s="6">
        <v>0</v>
      </c>
      <c r="J29" s="5">
        <v>0</v>
      </c>
      <c r="K29" s="8">
        <f t="shared" si="54"/>
        <v>0</v>
      </c>
      <c r="L29" s="6">
        <v>0</v>
      </c>
      <c r="M29" s="5">
        <v>0</v>
      </c>
      <c r="N29" s="8">
        <v>0</v>
      </c>
      <c r="O29" s="6">
        <v>5400.1880000000001</v>
      </c>
      <c r="P29" s="5">
        <v>56593.813000000002</v>
      </c>
      <c r="Q29" s="8">
        <f t="shared" si="64"/>
        <v>10479.970882495201</v>
      </c>
      <c r="R29" s="6">
        <v>0</v>
      </c>
      <c r="S29" s="5">
        <v>0</v>
      </c>
      <c r="T29" s="8">
        <f t="shared" si="55"/>
        <v>0</v>
      </c>
      <c r="U29" s="6">
        <v>6005.0510000000004</v>
      </c>
      <c r="V29" s="5">
        <v>66950.758000000002</v>
      </c>
      <c r="W29" s="8">
        <f t="shared" ref="W29" si="75">V29/U29*1000</f>
        <v>11149.07400453385</v>
      </c>
      <c r="X29" s="6">
        <v>0</v>
      </c>
      <c r="Y29" s="5">
        <v>0</v>
      </c>
      <c r="Z29" s="8">
        <v>0</v>
      </c>
      <c r="AA29" s="6"/>
      <c r="AB29" s="5"/>
      <c r="AC29" s="8"/>
      <c r="AD29" s="6">
        <v>0</v>
      </c>
      <c r="AE29" s="5">
        <v>0</v>
      </c>
      <c r="AF29" s="8">
        <v>0</v>
      </c>
      <c r="AG29" s="6">
        <v>0</v>
      </c>
      <c r="AH29" s="5">
        <v>0</v>
      </c>
      <c r="AI29" s="8">
        <v>0</v>
      </c>
      <c r="AJ29" s="6">
        <v>0</v>
      </c>
      <c r="AK29" s="5">
        <v>0</v>
      </c>
      <c r="AL29" s="8">
        <v>0</v>
      </c>
      <c r="AM29" s="6">
        <v>0</v>
      </c>
      <c r="AN29" s="5">
        <v>0</v>
      </c>
      <c r="AO29" s="8">
        <f t="shared" si="56"/>
        <v>0</v>
      </c>
      <c r="AP29" s="6"/>
      <c r="AQ29" s="5"/>
      <c r="AR29" s="8"/>
      <c r="AS29" s="6">
        <v>0</v>
      </c>
      <c r="AT29" s="5">
        <v>0</v>
      </c>
      <c r="AU29" s="8">
        <f t="shared" si="57"/>
        <v>0</v>
      </c>
      <c r="AV29" s="6">
        <v>0</v>
      </c>
      <c r="AW29" s="5">
        <v>0</v>
      </c>
      <c r="AX29" s="8">
        <v>0</v>
      </c>
      <c r="AY29" s="6">
        <v>0</v>
      </c>
      <c r="AZ29" s="5">
        <v>0</v>
      </c>
      <c r="BA29" s="8">
        <v>0</v>
      </c>
      <c r="BB29" s="6"/>
      <c r="BC29" s="5"/>
      <c r="BD29" s="8"/>
      <c r="BE29" s="6">
        <v>0</v>
      </c>
      <c r="BF29" s="5">
        <v>0</v>
      </c>
      <c r="BG29" s="8">
        <f t="shared" si="59"/>
        <v>0</v>
      </c>
      <c r="BH29" s="6">
        <v>0</v>
      </c>
      <c r="BI29" s="5">
        <v>0</v>
      </c>
      <c r="BJ29" s="8">
        <v>0</v>
      </c>
      <c r="BK29" s="6">
        <v>8990.7139999999999</v>
      </c>
      <c r="BL29" s="5">
        <v>97589.376000000004</v>
      </c>
      <c r="BM29" s="8">
        <f t="shared" si="60"/>
        <v>10854.463394119757</v>
      </c>
      <c r="BN29" s="6">
        <v>8760.39</v>
      </c>
      <c r="BO29" s="5">
        <v>88679.714999999997</v>
      </c>
      <c r="BP29" s="8">
        <f t="shared" si="61"/>
        <v>10122.804464184814</v>
      </c>
      <c r="BQ29" s="6">
        <v>0</v>
      </c>
      <c r="BR29" s="5">
        <v>0</v>
      </c>
      <c r="BS29" s="8">
        <v>0</v>
      </c>
      <c r="BT29" s="6">
        <v>0</v>
      </c>
      <c r="BU29" s="5">
        <v>0</v>
      </c>
      <c r="BV29" s="8">
        <v>0</v>
      </c>
      <c r="BW29" s="6">
        <v>0</v>
      </c>
      <c r="BX29" s="5">
        <v>0</v>
      </c>
      <c r="BY29" s="8">
        <v>0</v>
      </c>
      <c r="BZ29" s="6">
        <v>0</v>
      </c>
      <c r="CA29" s="5">
        <v>0</v>
      </c>
      <c r="CB29" s="8">
        <v>0</v>
      </c>
      <c r="CC29" s="6">
        <v>0</v>
      </c>
      <c r="CD29" s="5">
        <v>0</v>
      </c>
      <c r="CE29" s="8">
        <v>0</v>
      </c>
      <c r="CF29" s="6">
        <v>0</v>
      </c>
      <c r="CG29" s="5">
        <v>0</v>
      </c>
      <c r="CH29" s="8">
        <v>0</v>
      </c>
      <c r="CI29" s="6">
        <v>0</v>
      </c>
      <c r="CJ29" s="5">
        <v>0</v>
      </c>
      <c r="CK29" s="8">
        <v>0</v>
      </c>
      <c r="CL29" s="6">
        <v>0</v>
      </c>
      <c r="CM29" s="5">
        <v>0</v>
      </c>
      <c r="CN29" s="8">
        <v>0</v>
      </c>
      <c r="CO29" s="6">
        <v>2.0920000000000001E-2</v>
      </c>
      <c r="CP29" s="5">
        <v>4.7670000000000003</v>
      </c>
      <c r="CQ29" s="8">
        <f t="shared" ref="CQ29" si="76">CP29/CO29*1000</f>
        <v>227868.06883365201</v>
      </c>
      <c r="CR29" s="6">
        <v>0</v>
      </c>
      <c r="CS29" s="5">
        <v>0</v>
      </c>
      <c r="CT29" s="8">
        <v>0</v>
      </c>
      <c r="CU29" s="6">
        <f t="shared" si="62"/>
        <v>31146.691919999997</v>
      </c>
      <c r="CV29" s="8">
        <f t="shared" si="63"/>
        <v>329643.39800000004</v>
      </c>
    </row>
    <row r="30" spans="1:100" x14ac:dyDescent="0.3">
      <c r="A30" s="44">
        <v>2018</v>
      </c>
      <c r="B30" s="45" t="s">
        <v>13</v>
      </c>
      <c r="C30" s="6">
        <v>1979.664</v>
      </c>
      <c r="D30" s="5">
        <v>17417.643</v>
      </c>
      <c r="E30" s="8">
        <f t="shared" si="74"/>
        <v>8798.2824358072885</v>
      </c>
      <c r="F30" s="6">
        <v>0</v>
      </c>
      <c r="G30" s="5">
        <v>0</v>
      </c>
      <c r="H30" s="8">
        <f t="shared" si="53"/>
        <v>0</v>
      </c>
      <c r="I30" s="6">
        <v>0</v>
      </c>
      <c r="J30" s="5">
        <v>0</v>
      </c>
      <c r="K30" s="8">
        <f t="shared" si="54"/>
        <v>0</v>
      </c>
      <c r="L30" s="6">
        <v>0</v>
      </c>
      <c r="M30" s="5">
        <v>0</v>
      </c>
      <c r="N30" s="8">
        <v>0</v>
      </c>
      <c r="O30" s="6">
        <v>0</v>
      </c>
      <c r="P30" s="5">
        <v>0</v>
      </c>
      <c r="Q30" s="8">
        <v>0</v>
      </c>
      <c r="R30" s="6">
        <v>0</v>
      </c>
      <c r="S30" s="5">
        <v>0</v>
      </c>
      <c r="T30" s="8">
        <f t="shared" si="55"/>
        <v>0</v>
      </c>
      <c r="U30" s="6">
        <v>0</v>
      </c>
      <c r="V30" s="5">
        <v>0</v>
      </c>
      <c r="W30" s="8">
        <v>0</v>
      </c>
      <c r="X30" s="6">
        <v>0</v>
      </c>
      <c r="Y30" s="5">
        <v>0</v>
      </c>
      <c r="Z30" s="8">
        <v>0</v>
      </c>
      <c r="AA30" s="6"/>
      <c r="AB30" s="5"/>
      <c r="AC30" s="8"/>
      <c r="AD30" s="6">
        <v>0</v>
      </c>
      <c r="AE30" s="5">
        <v>0</v>
      </c>
      <c r="AF30" s="8">
        <v>0</v>
      </c>
      <c r="AG30" s="6">
        <v>0</v>
      </c>
      <c r="AH30" s="5">
        <v>0</v>
      </c>
      <c r="AI30" s="8">
        <v>0</v>
      </c>
      <c r="AJ30" s="6">
        <v>0</v>
      </c>
      <c r="AK30" s="5">
        <v>0</v>
      </c>
      <c r="AL30" s="8">
        <v>0</v>
      </c>
      <c r="AM30" s="6">
        <v>0</v>
      </c>
      <c r="AN30" s="5">
        <v>0</v>
      </c>
      <c r="AO30" s="8">
        <f t="shared" si="56"/>
        <v>0</v>
      </c>
      <c r="AP30" s="6"/>
      <c r="AQ30" s="5"/>
      <c r="AR30" s="8"/>
      <c r="AS30" s="6">
        <v>0</v>
      </c>
      <c r="AT30" s="5">
        <v>0</v>
      </c>
      <c r="AU30" s="8">
        <f t="shared" si="57"/>
        <v>0</v>
      </c>
      <c r="AV30" s="6">
        <v>0</v>
      </c>
      <c r="AW30" s="5">
        <v>0</v>
      </c>
      <c r="AX30" s="8">
        <v>0</v>
      </c>
      <c r="AY30" s="6">
        <v>0</v>
      </c>
      <c r="AZ30" s="5">
        <v>0</v>
      </c>
      <c r="BA30" s="8">
        <v>0</v>
      </c>
      <c r="BB30" s="6"/>
      <c r="BC30" s="5"/>
      <c r="BD30" s="8"/>
      <c r="BE30" s="6">
        <v>0</v>
      </c>
      <c r="BF30" s="5">
        <v>0</v>
      </c>
      <c r="BG30" s="8">
        <f t="shared" si="59"/>
        <v>0</v>
      </c>
      <c r="BH30" s="6">
        <v>0</v>
      </c>
      <c r="BI30" s="5">
        <v>0</v>
      </c>
      <c r="BJ30" s="8">
        <v>0</v>
      </c>
      <c r="BK30" s="6">
        <v>0</v>
      </c>
      <c r="BL30" s="5">
        <v>0</v>
      </c>
      <c r="BM30" s="8">
        <v>0</v>
      </c>
      <c r="BN30" s="6">
        <v>0</v>
      </c>
      <c r="BO30" s="5">
        <v>0</v>
      </c>
      <c r="BP30" s="8">
        <v>0</v>
      </c>
      <c r="BQ30" s="6">
        <v>0</v>
      </c>
      <c r="BR30" s="5">
        <v>0</v>
      </c>
      <c r="BS30" s="8">
        <v>0</v>
      </c>
      <c r="BT30" s="6">
        <v>0</v>
      </c>
      <c r="BU30" s="5">
        <v>0</v>
      </c>
      <c r="BV30" s="8">
        <v>0</v>
      </c>
      <c r="BW30" s="6">
        <v>0</v>
      </c>
      <c r="BX30" s="5">
        <v>0</v>
      </c>
      <c r="BY30" s="8">
        <v>0</v>
      </c>
      <c r="BZ30" s="6">
        <v>0</v>
      </c>
      <c r="CA30" s="5">
        <v>0</v>
      </c>
      <c r="CB30" s="8">
        <v>0</v>
      </c>
      <c r="CC30" s="6">
        <v>0</v>
      </c>
      <c r="CD30" s="5">
        <v>0</v>
      </c>
      <c r="CE30" s="8">
        <v>0</v>
      </c>
      <c r="CF30" s="6">
        <v>239.34</v>
      </c>
      <c r="CG30" s="5">
        <v>2389.3040000000001</v>
      </c>
      <c r="CH30" s="8">
        <f t="shared" ref="CH30" si="77">CG30/CF30*1000</f>
        <v>9982.8862705774209</v>
      </c>
      <c r="CI30" s="6">
        <v>0</v>
      </c>
      <c r="CJ30" s="5">
        <v>0</v>
      </c>
      <c r="CK30" s="8">
        <v>0</v>
      </c>
      <c r="CL30" s="6">
        <v>0</v>
      </c>
      <c r="CM30" s="5">
        <v>0</v>
      </c>
      <c r="CN30" s="8">
        <v>0</v>
      </c>
      <c r="CO30" s="6">
        <v>0</v>
      </c>
      <c r="CP30" s="5">
        <v>0</v>
      </c>
      <c r="CQ30" s="8">
        <v>0</v>
      </c>
      <c r="CR30" s="6">
        <v>0</v>
      </c>
      <c r="CS30" s="5">
        <v>0</v>
      </c>
      <c r="CT30" s="8">
        <v>0</v>
      </c>
      <c r="CU30" s="6">
        <f>C30+O30+AJ30+AV30+BH30+BK30+BN30+BW30+AD30+I30+BZ30+CL30+CO30+AY30+X30+CR30+U30+CF30</f>
        <v>2219.0039999999999</v>
      </c>
      <c r="CV30" s="6">
        <f>D30+P30+AK30+AW30+BI30+BL30+BO30+BX30+AE30+J30+CA30+CM30+CP30+AZ30+Y30+CS30+V30+CG30</f>
        <v>19806.947</v>
      </c>
    </row>
    <row r="31" spans="1:100" ht="15" thickBot="1" x14ac:dyDescent="0.35">
      <c r="A31" s="46"/>
      <c r="B31" s="47" t="s">
        <v>14</v>
      </c>
      <c r="C31" s="30">
        <f t="shared" ref="C31:D31" si="78">SUM(C19:C30)</f>
        <v>3969.9920000000002</v>
      </c>
      <c r="D31" s="29">
        <f t="shared" si="78"/>
        <v>37242.612000000001</v>
      </c>
      <c r="E31" s="31"/>
      <c r="F31" s="30">
        <f t="shared" ref="F31:G31" si="79">SUM(F19:F30)</f>
        <v>0</v>
      </c>
      <c r="G31" s="29">
        <f t="shared" si="79"/>
        <v>0</v>
      </c>
      <c r="H31" s="31"/>
      <c r="I31" s="30">
        <f t="shared" ref="I31:J31" si="80">SUM(I19:I30)</f>
        <v>0</v>
      </c>
      <c r="J31" s="29">
        <f t="shared" si="80"/>
        <v>0</v>
      </c>
      <c r="K31" s="31"/>
      <c r="L31" s="30">
        <f t="shared" ref="L31:M31" si="81">SUM(L19:L30)</f>
        <v>7.5500000000000007</v>
      </c>
      <c r="M31" s="29">
        <f t="shared" si="81"/>
        <v>46.395000000000003</v>
      </c>
      <c r="N31" s="31"/>
      <c r="O31" s="30">
        <f t="shared" ref="O31:P31" si="82">SUM(O19:O30)</f>
        <v>55785.478999999999</v>
      </c>
      <c r="P31" s="29">
        <f t="shared" si="82"/>
        <v>559607.50800000003</v>
      </c>
      <c r="Q31" s="31"/>
      <c r="R31" s="30">
        <f t="shared" ref="R31:S31" si="83">SUM(R19:R30)</f>
        <v>0</v>
      </c>
      <c r="S31" s="29">
        <f t="shared" si="83"/>
        <v>0</v>
      </c>
      <c r="T31" s="31"/>
      <c r="U31" s="30">
        <f t="shared" ref="U31:V31" si="84">SUM(U19:U30)</f>
        <v>6005.0510000000004</v>
      </c>
      <c r="V31" s="29">
        <f t="shared" si="84"/>
        <v>66950.758000000002</v>
      </c>
      <c r="W31" s="31"/>
      <c r="X31" s="30">
        <f t="shared" ref="X31:Y31" si="85">SUM(X19:X30)</f>
        <v>0.28000000000000003</v>
      </c>
      <c r="Y31" s="29">
        <f t="shared" si="85"/>
        <v>9.1870000000000012</v>
      </c>
      <c r="Z31" s="31"/>
      <c r="AA31" s="30"/>
      <c r="AB31" s="29"/>
      <c r="AC31" s="31"/>
      <c r="AD31" s="30">
        <f t="shared" ref="AD31:AE31" si="86">SUM(AD19:AD30)</f>
        <v>0.28312999999999999</v>
      </c>
      <c r="AE31" s="29">
        <f t="shared" si="86"/>
        <v>10.291</v>
      </c>
      <c r="AF31" s="31"/>
      <c r="AG31" s="30">
        <f t="shared" ref="AG31:AH31" si="87">SUM(AG19:AG30)</f>
        <v>0</v>
      </c>
      <c r="AH31" s="29">
        <f t="shared" si="87"/>
        <v>0</v>
      </c>
      <c r="AI31" s="31"/>
      <c r="AJ31" s="30">
        <f t="shared" ref="AJ31:AK31" si="88">SUM(AJ19:AJ30)</f>
        <v>0</v>
      </c>
      <c r="AK31" s="29">
        <f t="shared" si="88"/>
        <v>0</v>
      </c>
      <c r="AL31" s="31"/>
      <c r="AM31" s="30">
        <f t="shared" ref="AM31:AN31" si="89">SUM(AM19:AM30)</f>
        <v>0</v>
      </c>
      <c r="AN31" s="29">
        <f t="shared" si="89"/>
        <v>0</v>
      </c>
      <c r="AO31" s="31"/>
      <c r="AP31" s="30"/>
      <c r="AQ31" s="29"/>
      <c r="AR31" s="31"/>
      <c r="AS31" s="30">
        <f t="shared" ref="AS31:AT31" si="90">SUM(AS19:AS30)</f>
        <v>0</v>
      </c>
      <c r="AT31" s="29">
        <f t="shared" si="90"/>
        <v>0</v>
      </c>
      <c r="AU31" s="31"/>
      <c r="AV31" s="30">
        <f t="shared" ref="AV31:AW31" si="91">SUM(AV19:AV30)</f>
        <v>14613.787</v>
      </c>
      <c r="AW31" s="29">
        <f t="shared" si="91"/>
        <v>144676.69</v>
      </c>
      <c r="AX31" s="31"/>
      <c r="AY31" s="30">
        <f t="shared" ref="AY31:AZ31" si="92">SUM(AY19:AY30)</f>
        <v>2.4</v>
      </c>
      <c r="AZ31" s="29">
        <f t="shared" si="92"/>
        <v>12.141999999999999</v>
      </c>
      <c r="BA31" s="31"/>
      <c r="BB31" s="30"/>
      <c r="BC31" s="29"/>
      <c r="BD31" s="31"/>
      <c r="BE31" s="30">
        <f t="shared" ref="BE31:BF31" si="93">SUM(BE19:BE30)</f>
        <v>0</v>
      </c>
      <c r="BF31" s="29">
        <f t="shared" si="93"/>
        <v>0</v>
      </c>
      <c r="BG31" s="31"/>
      <c r="BH31" s="30">
        <f t="shared" ref="BH31:BI31" si="94">SUM(BH19:BH30)</f>
        <v>0</v>
      </c>
      <c r="BI31" s="29">
        <f t="shared" si="94"/>
        <v>0</v>
      </c>
      <c r="BJ31" s="31"/>
      <c r="BK31" s="30">
        <f t="shared" ref="BK31:BL31" si="95">SUM(BK19:BK30)</f>
        <v>22626.773000000001</v>
      </c>
      <c r="BL31" s="29">
        <f t="shared" si="95"/>
        <v>237913.23600000003</v>
      </c>
      <c r="BM31" s="31"/>
      <c r="BN31" s="30">
        <f t="shared" ref="BN31:BO31" si="96">SUM(BN19:BN30)</f>
        <v>9208.7160000000003</v>
      </c>
      <c r="BO31" s="29">
        <f t="shared" si="96"/>
        <v>93614.383999999991</v>
      </c>
      <c r="BP31" s="31"/>
      <c r="BQ31" s="30">
        <f t="shared" ref="BQ31:BR31" si="97">SUM(BQ19:BQ30)</f>
        <v>0</v>
      </c>
      <c r="BR31" s="29">
        <f t="shared" si="97"/>
        <v>0</v>
      </c>
      <c r="BS31" s="31"/>
      <c r="BT31" s="30">
        <f t="shared" ref="BT31:BU31" si="98">SUM(BT19:BT30)</f>
        <v>0</v>
      </c>
      <c r="BU31" s="29">
        <f t="shared" si="98"/>
        <v>0</v>
      </c>
      <c r="BV31" s="31"/>
      <c r="BW31" s="30">
        <f t="shared" ref="BW31:BX31" si="99">SUM(BW19:BW30)</f>
        <v>0</v>
      </c>
      <c r="BX31" s="29">
        <f t="shared" si="99"/>
        <v>0</v>
      </c>
      <c r="BY31" s="31"/>
      <c r="BZ31" s="30">
        <f t="shared" ref="BZ31:CA31" si="100">SUM(BZ19:BZ30)</f>
        <v>0.25</v>
      </c>
      <c r="CA31" s="29">
        <f t="shared" si="100"/>
        <v>1.46</v>
      </c>
      <c r="CB31" s="31"/>
      <c r="CC31" s="30">
        <f t="shared" ref="CC31:CD31" si="101">SUM(CC19:CC30)</f>
        <v>0</v>
      </c>
      <c r="CD31" s="29">
        <f t="shared" si="101"/>
        <v>0</v>
      </c>
      <c r="CE31" s="31"/>
      <c r="CF31" s="30">
        <f t="shared" ref="CF31:CG31" si="102">SUM(CF19:CF30)</f>
        <v>239.34</v>
      </c>
      <c r="CG31" s="29">
        <f t="shared" si="102"/>
        <v>2389.3040000000001</v>
      </c>
      <c r="CH31" s="31"/>
      <c r="CI31" s="30">
        <f t="shared" ref="CI31:CJ31" si="103">SUM(CI19:CI30)</f>
        <v>0</v>
      </c>
      <c r="CJ31" s="29">
        <f t="shared" si="103"/>
        <v>0</v>
      </c>
      <c r="CK31" s="31"/>
      <c r="CL31" s="30">
        <f t="shared" ref="CL31:CM31" si="104">SUM(CL19:CL30)</f>
        <v>1018.663</v>
      </c>
      <c r="CM31" s="29">
        <f t="shared" si="104"/>
        <v>9760.4</v>
      </c>
      <c r="CN31" s="31"/>
      <c r="CO31" s="30">
        <f t="shared" ref="CO31:CP31" si="105">SUM(CO19:CO30)</f>
        <v>2.6919999999999999E-2</v>
      </c>
      <c r="CP31" s="29">
        <f t="shared" si="105"/>
        <v>22.919999999999998</v>
      </c>
      <c r="CQ31" s="31"/>
      <c r="CR31" s="30">
        <f t="shared" ref="CR31:CS31" si="106">SUM(CR19:CR30)</f>
        <v>56.12</v>
      </c>
      <c r="CS31" s="29">
        <f t="shared" si="106"/>
        <v>347.61599999999999</v>
      </c>
      <c r="CT31" s="31"/>
      <c r="CU31" s="30">
        <f t="shared" ref="CU31" si="107">C31+O31+AJ31+AV31+BH31+BK31+BN31+BW31+AD31+I31+BZ31+CL31+CO31+AY31+X31+CR31+U31+CF31</f>
        <v>113527.16105</v>
      </c>
      <c r="CV31" s="52">
        <f t="shared" ref="CV31" si="108">D31+P31+AK31+AW31+BI31+BL31+BO31+BX31+AE31+J31+CA31+CM31+CP31+AZ31+Y31+CS31+V31+CG31</f>
        <v>1152558.5079999997</v>
      </c>
    </row>
    <row r="32" spans="1:100" x14ac:dyDescent="0.3">
      <c r="A32" s="44">
        <v>2019</v>
      </c>
      <c r="B32" s="43" t="s">
        <v>2</v>
      </c>
      <c r="C32" s="6">
        <v>0</v>
      </c>
      <c r="D32" s="5">
        <v>0</v>
      </c>
      <c r="E32" s="8">
        <v>0</v>
      </c>
      <c r="F32" s="6">
        <v>0</v>
      </c>
      <c r="G32" s="5">
        <v>0</v>
      </c>
      <c r="H32" s="8">
        <f t="shared" ref="H32:H43" si="109">IF(F32=0,0,G32/F32*1000)</f>
        <v>0</v>
      </c>
      <c r="I32" s="6">
        <v>0</v>
      </c>
      <c r="J32" s="5">
        <v>0</v>
      </c>
      <c r="K32" s="8">
        <f t="shared" ref="K32:K43" si="110">IF(I32=0,0,J32/I32*1000)</f>
        <v>0</v>
      </c>
      <c r="L32" s="6">
        <v>0</v>
      </c>
      <c r="M32" s="5">
        <v>0</v>
      </c>
      <c r="N32" s="8">
        <v>0</v>
      </c>
      <c r="O32" s="6">
        <v>5922.9</v>
      </c>
      <c r="P32" s="5">
        <v>61907.271000000001</v>
      </c>
      <c r="Q32" s="8">
        <f t="shared" ref="Q32:Q43" si="111">P32/O32*1000</f>
        <v>10452.189130324672</v>
      </c>
      <c r="R32" s="6">
        <v>0</v>
      </c>
      <c r="S32" s="5">
        <v>0</v>
      </c>
      <c r="T32" s="53">
        <f t="shared" ref="T32:T43" si="112">IF(R32=0,0,S32/R32*1000)</f>
        <v>0</v>
      </c>
      <c r="U32" s="6">
        <v>7.0000000000000001E-3</v>
      </c>
      <c r="V32" s="5">
        <v>17.474</v>
      </c>
      <c r="W32" s="53">
        <f t="shared" ref="W32:W34" si="113">V32/U32*1000</f>
        <v>2496285.7142857141</v>
      </c>
      <c r="X32" s="6">
        <v>0</v>
      </c>
      <c r="Y32" s="5">
        <v>0</v>
      </c>
      <c r="Z32" s="8">
        <v>0</v>
      </c>
      <c r="AA32" s="6"/>
      <c r="AB32" s="5"/>
      <c r="AC32" s="8"/>
      <c r="AD32" s="6">
        <v>0</v>
      </c>
      <c r="AE32" s="5">
        <v>0</v>
      </c>
      <c r="AF32" s="8">
        <v>0</v>
      </c>
      <c r="AG32" s="6">
        <v>0</v>
      </c>
      <c r="AH32" s="5">
        <v>0</v>
      </c>
      <c r="AI32" s="8">
        <v>0</v>
      </c>
      <c r="AJ32" s="6">
        <v>0</v>
      </c>
      <c r="AK32" s="5">
        <v>0</v>
      </c>
      <c r="AL32" s="8">
        <v>0</v>
      </c>
      <c r="AM32" s="6">
        <v>0</v>
      </c>
      <c r="AN32" s="5">
        <v>0</v>
      </c>
      <c r="AO32" s="8">
        <f t="shared" ref="AO32:AO43" si="114">IF(AM32=0,0,AN32/AM32*1000)</f>
        <v>0</v>
      </c>
      <c r="AP32" s="6"/>
      <c r="AQ32" s="5"/>
      <c r="AR32" s="8"/>
      <c r="AS32" s="6">
        <v>0</v>
      </c>
      <c r="AT32" s="5">
        <v>0</v>
      </c>
      <c r="AU32" s="8">
        <f t="shared" ref="AU32:AU43" si="115">IF(AS32=0,0,AT32/AS32*1000)</f>
        <v>0</v>
      </c>
      <c r="AV32" s="6">
        <v>0</v>
      </c>
      <c r="AW32" s="5">
        <v>0</v>
      </c>
      <c r="AX32" s="8">
        <v>0</v>
      </c>
      <c r="AY32" s="6">
        <v>0</v>
      </c>
      <c r="AZ32" s="5">
        <v>0</v>
      </c>
      <c r="BA32" s="8">
        <v>0</v>
      </c>
      <c r="BB32" s="6"/>
      <c r="BC32" s="5"/>
      <c r="BD32" s="8"/>
      <c r="BE32" s="6">
        <v>0</v>
      </c>
      <c r="BF32" s="5">
        <v>0</v>
      </c>
      <c r="BG32" s="8">
        <f t="shared" ref="BG32:BG43" si="116">IF(BE32=0,0,BF32/BE32*1000)</f>
        <v>0</v>
      </c>
      <c r="BH32" s="6">
        <v>0</v>
      </c>
      <c r="BI32" s="5">
        <v>0</v>
      </c>
      <c r="BJ32" s="8">
        <v>0</v>
      </c>
      <c r="BK32" s="6">
        <v>0</v>
      </c>
      <c r="BL32" s="5">
        <v>0</v>
      </c>
      <c r="BM32" s="8">
        <v>0</v>
      </c>
      <c r="BN32" s="6">
        <v>0</v>
      </c>
      <c r="BO32" s="5">
        <v>0</v>
      </c>
      <c r="BP32" s="8">
        <v>0</v>
      </c>
      <c r="BQ32" s="6">
        <v>0</v>
      </c>
      <c r="BR32" s="5">
        <v>0</v>
      </c>
      <c r="BS32" s="8">
        <v>0</v>
      </c>
      <c r="BT32" s="6">
        <v>0</v>
      </c>
      <c r="BU32" s="5">
        <v>0</v>
      </c>
      <c r="BV32" s="8">
        <v>0</v>
      </c>
      <c r="BW32" s="6">
        <v>0</v>
      </c>
      <c r="BX32" s="5">
        <v>0</v>
      </c>
      <c r="BY32" s="8">
        <v>0</v>
      </c>
      <c r="BZ32" s="6">
        <v>0</v>
      </c>
      <c r="CA32" s="5">
        <v>0</v>
      </c>
      <c r="CB32" s="8">
        <v>0</v>
      </c>
      <c r="CC32" s="6">
        <v>0</v>
      </c>
      <c r="CD32" s="5">
        <v>0</v>
      </c>
      <c r="CE32" s="8">
        <v>0</v>
      </c>
      <c r="CF32" s="6">
        <v>0</v>
      </c>
      <c r="CG32" s="5">
        <v>0</v>
      </c>
      <c r="CH32" s="8">
        <v>0</v>
      </c>
      <c r="CI32" s="6">
        <v>0.13788</v>
      </c>
      <c r="CJ32" s="5">
        <v>6.2850000000000001</v>
      </c>
      <c r="CK32" s="8">
        <f t="shared" ref="CK32" si="117">CJ32/CI32*1000</f>
        <v>45583.115752828548</v>
      </c>
      <c r="CL32" s="6">
        <v>0</v>
      </c>
      <c r="CM32" s="5">
        <v>0</v>
      </c>
      <c r="CN32" s="8">
        <v>0</v>
      </c>
      <c r="CO32" s="6">
        <v>0.76203999999999994</v>
      </c>
      <c r="CP32" s="5">
        <v>27.661999999999999</v>
      </c>
      <c r="CQ32" s="8">
        <f t="shared" ref="CQ32:CQ43" si="118">CP32/CO32*1000</f>
        <v>36299.931762112232</v>
      </c>
      <c r="CR32" s="6">
        <v>0</v>
      </c>
      <c r="CS32" s="5">
        <v>0</v>
      </c>
      <c r="CT32" s="8">
        <v>0</v>
      </c>
      <c r="CU32" s="6">
        <f t="shared" ref="CU32:CU40" si="119">C32+O32+AJ32+AV32+BH32+BK32+BN32+BW32+AD32+I32+BZ32+CL32+CO32+AY32+X32+CR32+U32+CF32+CI32+CC32+AG32</f>
        <v>5923.8069199999991</v>
      </c>
      <c r="CV32" s="8">
        <f t="shared" ref="CV32:CV40" si="120">D32+P32+AK32+AW32+BI32+BL32+BO32+BX32+AE32+J32+CA32+CM32+CP32+AZ32+Y32+CS32+V32+CG32+CJ32+CD32+AH32</f>
        <v>61958.692000000003</v>
      </c>
    </row>
    <row r="33" spans="1:100" x14ac:dyDescent="0.3">
      <c r="A33" s="44">
        <v>2019</v>
      </c>
      <c r="B33" s="45" t="s">
        <v>3</v>
      </c>
      <c r="C33" s="6">
        <v>5942.16</v>
      </c>
      <c r="D33" s="5">
        <v>50534.406999999999</v>
      </c>
      <c r="E33" s="8">
        <f t="shared" ref="E33:E41" si="121">D33/C33*1000</f>
        <v>8504.3834228630658</v>
      </c>
      <c r="F33" s="6">
        <v>0</v>
      </c>
      <c r="G33" s="5">
        <v>0</v>
      </c>
      <c r="H33" s="8">
        <f t="shared" si="109"/>
        <v>0</v>
      </c>
      <c r="I33" s="6">
        <v>0</v>
      </c>
      <c r="J33" s="5">
        <v>0</v>
      </c>
      <c r="K33" s="8">
        <f t="shared" si="110"/>
        <v>0</v>
      </c>
      <c r="L33" s="6">
        <v>0</v>
      </c>
      <c r="M33" s="5">
        <v>0</v>
      </c>
      <c r="N33" s="8">
        <v>0</v>
      </c>
      <c r="O33" s="6">
        <v>11596.844999999999</v>
      </c>
      <c r="P33" s="5">
        <v>109089.909</v>
      </c>
      <c r="Q33" s="8">
        <f t="shared" si="111"/>
        <v>9406.861004005832</v>
      </c>
      <c r="R33" s="6">
        <v>0</v>
      </c>
      <c r="S33" s="5">
        <v>0</v>
      </c>
      <c r="T33" s="8">
        <f t="shared" si="112"/>
        <v>0</v>
      </c>
      <c r="U33" s="6">
        <v>0</v>
      </c>
      <c r="V33" s="5">
        <v>0</v>
      </c>
      <c r="W33" s="8">
        <v>0</v>
      </c>
      <c r="X33" s="6">
        <v>0</v>
      </c>
      <c r="Y33" s="5">
        <v>0</v>
      </c>
      <c r="Z33" s="8">
        <v>0</v>
      </c>
      <c r="AA33" s="6"/>
      <c r="AB33" s="5"/>
      <c r="AC33" s="8"/>
      <c r="AD33" s="6">
        <v>0</v>
      </c>
      <c r="AE33" s="5">
        <v>0</v>
      </c>
      <c r="AF33" s="8">
        <v>0</v>
      </c>
      <c r="AG33" s="6">
        <v>0</v>
      </c>
      <c r="AH33" s="5">
        <v>0</v>
      </c>
      <c r="AI33" s="8">
        <v>0</v>
      </c>
      <c r="AJ33" s="6">
        <v>0</v>
      </c>
      <c r="AK33" s="5">
        <v>0</v>
      </c>
      <c r="AL33" s="8">
        <v>0</v>
      </c>
      <c r="AM33" s="6">
        <v>0</v>
      </c>
      <c r="AN33" s="5">
        <v>0</v>
      </c>
      <c r="AO33" s="53">
        <f t="shared" si="114"/>
        <v>0</v>
      </c>
      <c r="AP33" s="6"/>
      <c r="AQ33" s="5"/>
      <c r="AR33" s="53"/>
      <c r="AS33" s="6">
        <v>0</v>
      </c>
      <c r="AT33" s="5">
        <v>0</v>
      </c>
      <c r="AU33" s="53">
        <f t="shared" si="115"/>
        <v>0</v>
      </c>
      <c r="AV33" s="6">
        <v>2E-3</v>
      </c>
      <c r="AW33" s="5">
        <v>47.03</v>
      </c>
      <c r="AX33" s="53">
        <f t="shared" ref="AX33:AX37" si="122">AW33/AV33*1000</f>
        <v>23515000</v>
      </c>
      <c r="AY33" s="6">
        <v>0</v>
      </c>
      <c r="AZ33" s="5">
        <v>0</v>
      </c>
      <c r="BA33" s="8">
        <v>0</v>
      </c>
      <c r="BB33" s="6"/>
      <c r="BC33" s="5"/>
      <c r="BD33" s="8"/>
      <c r="BE33" s="6">
        <v>0</v>
      </c>
      <c r="BF33" s="5">
        <v>0</v>
      </c>
      <c r="BG33" s="8">
        <f t="shared" si="116"/>
        <v>0</v>
      </c>
      <c r="BH33" s="6">
        <v>0</v>
      </c>
      <c r="BI33" s="5">
        <v>0</v>
      </c>
      <c r="BJ33" s="8">
        <v>0</v>
      </c>
      <c r="BK33" s="6">
        <v>0</v>
      </c>
      <c r="BL33" s="5">
        <v>0</v>
      </c>
      <c r="BM33" s="8">
        <v>0</v>
      </c>
      <c r="BN33" s="6">
        <v>5941.4889999999996</v>
      </c>
      <c r="BO33" s="5">
        <v>55698.517</v>
      </c>
      <c r="BP33" s="8">
        <f t="shared" ref="BP33:BP40" si="123">BO33/BN33*1000</f>
        <v>9374.5047748131819</v>
      </c>
      <c r="BQ33" s="6">
        <v>0</v>
      </c>
      <c r="BR33" s="5">
        <v>0</v>
      </c>
      <c r="BS33" s="8">
        <v>0</v>
      </c>
      <c r="BT33" s="6">
        <v>0</v>
      </c>
      <c r="BU33" s="5">
        <v>0</v>
      </c>
      <c r="BV33" s="8">
        <v>0</v>
      </c>
      <c r="BW33" s="6">
        <v>0</v>
      </c>
      <c r="BX33" s="5">
        <v>0</v>
      </c>
      <c r="BY33" s="8">
        <v>0</v>
      </c>
      <c r="BZ33" s="6">
        <v>1.4E-2</v>
      </c>
      <c r="CA33" s="5">
        <v>0.66700000000000004</v>
      </c>
      <c r="CB33" s="8">
        <f t="shared" ref="CB33" si="124">CA33/BZ33*1000</f>
        <v>47642.857142857145</v>
      </c>
      <c r="CC33" s="6">
        <v>0</v>
      </c>
      <c r="CD33" s="5">
        <v>0</v>
      </c>
      <c r="CE33" s="8">
        <v>0</v>
      </c>
      <c r="CF33" s="6">
        <v>119.7</v>
      </c>
      <c r="CG33" s="5">
        <v>1522.472</v>
      </c>
      <c r="CH33" s="8">
        <f t="shared" ref="CH33:CH43" si="125">CG33/CF33*1000</f>
        <v>12719.064327485381</v>
      </c>
      <c r="CI33" s="6">
        <v>0</v>
      </c>
      <c r="CJ33" s="5">
        <v>0</v>
      </c>
      <c r="CK33" s="8">
        <v>0</v>
      </c>
      <c r="CL33" s="6">
        <v>0</v>
      </c>
      <c r="CM33" s="5">
        <v>0</v>
      </c>
      <c r="CN33" s="8">
        <v>0</v>
      </c>
      <c r="CO33" s="6">
        <v>0</v>
      </c>
      <c r="CP33" s="5">
        <v>0</v>
      </c>
      <c r="CQ33" s="8">
        <v>0</v>
      </c>
      <c r="CR33" s="6">
        <v>0</v>
      </c>
      <c r="CS33" s="5">
        <v>0</v>
      </c>
      <c r="CT33" s="8">
        <v>0</v>
      </c>
      <c r="CU33" s="6">
        <f t="shared" si="119"/>
        <v>23600.21</v>
      </c>
      <c r="CV33" s="8">
        <f t="shared" si="120"/>
        <v>216893.00199999998</v>
      </c>
    </row>
    <row r="34" spans="1:100" x14ac:dyDescent="0.3">
      <c r="A34" s="44">
        <v>2019</v>
      </c>
      <c r="B34" s="45" t="s">
        <v>4</v>
      </c>
      <c r="C34" s="6">
        <v>2972.808</v>
      </c>
      <c r="D34" s="5">
        <v>25144.115000000002</v>
      </c>
      <c r="E34" s="8">
        <f t="shared" si="121"/>
        <v>8458.0352986132984</v>
      </c>
      <c r="F34" s="6">
        <v>0</v>
      </c>
      <c r="G34" s="5">
        <v>0</v>
      </c>
      <c r="H34" s="8">
        <f t="shared" si="109"/>
        <v>0</v>
      </c>
      <c r="I34" s="6">
        <v>0</v>
      </c>
      <c r="J34" s="5">
        <v>0</v>
      </c>
      <c r="K34" s="8">
        <f t="shared" si="110"/>
        <v>0</v>
      </c>
      <c r="L34" s="6">
        <v>0</v>
      </c>
      <c r="M34" s="5">
        <v>0</v>
      </c>
      <c r="N34" s="8">
        <v>0</v>
      </c>
      <c r="O34" s="6">
        <v>4906.973</v>
      </c>
      <c r="P34" s="5">
        <v>48579.858</v>
      </c>
      <c r="Q34" s="8">
        <f t="shared" si="111"/>
        <v>9900.1681892278611</v>
      </c>
      <c r="R34" s="6">
        <v>0</v>
      </c>
      <c r="S34" s="5">
        <v>0</v>
      </c>
      <c r="T34" s="8">
        <f t="shared" si="112"/>
        <v>0</v>
      </c>
      <c r="U34" s="6">
        <v>2.7599999999999999E-3</v>
      </c>
      <c r="V34" s="5">
        <v>0.19800000000000001</v>
      </c>
      <c r="W34" s="8">
        <f t="shared" si="113"/>
        <v>71739.130434782608</v>
      </c>
      <c r="X34" s="6">
        <v>0</v>
      </c>
      <c r="Y34" s="5">
        <v>0</v>
      </c>
      <c r="Z34" s="8">
        <v>0</v>
      </c>
      <c r="AA34" s="6"/>
      <c r="AB34" s="5"/>
      <c r="AC34" s="8"/>
      <c r="AD34" s="6">
        <v>0</v>
      </c>
      <c r="AE34" s="5">
        <v>0</v>
      </c>
      <c r="AF34" s="8">
        <v>0</v>
      </c>
      <c r="AG34" s="6">
        <v>0</v>
      </c>
      <c r="AH34" s="5">
        <v>0</v>
      </c>
      <c r="AI34" s="8">
        <v>0</v>
      </c>
      <c r="AJ34" s="6">
        <v>0</v>
      </c>
      <c r="AK34" s="5">
        <v>0</v>
      </c>
      <c r="AL34" s="8">
        <v>0</v>
      </c>
      <c r="AM34" s="6">
        <v>0</v>
      </c>
      <c r="AN34" s="5">
        <v>0</v>
      </c>
      <c r="AO34" s="8">
        <f t="shared" si="114"/>
        <v>0</v>
      </c>
      <c r="AP34" s="6"/>
      <c r="AQ34" s="5"/>
      <c r="AR34" s="8"/>
      <c r="AS34" s="6">
        <v>0</v>
      </c>
      <c r="AT34" s="5">
        <v>0</v>
      </c>
      <c r="AU34" s="8">
        <f t="shared" si="115"/>
        <v>0</v>
      </c>
      <c r="AV34" s="6">
        <v>0</v>
      </c>
      <c r="AW34" s="5">
        <v>0</v>
      </c>
      <c r="AX34" s="8">
        <v>0</v>
      </c>
      <c r="AY34" s="6">
        <v>0</v>
      </c>
      <c r="AZ34" s="5">
        <v>0</v>
      </c>
      <c r="BA34" s="8">
        <v>0</v>
      </c>
      <c r="BB34" s="6"/>
      <c r="BC34" s="5"/>
      <c r="BD34" s="8"/>
      <c r="BE34" s="6">
        <v>0</v>
      </c>
      <c r="BF34" s="5">
        <v>0</v>
      </c>
      <c r="BG34" s="8">
        <f t="shared" si="116"/>
        <v>0</v>
      </c>
      <c r="BH34" s="6">
        <v>5991.0219999999999</v>
      </c>
      <c r="BI34" s="5">
        <v>53942.322999999997</v>
      </c>
      <c r="BJ34" s="8">
        <f t="shared" ref="BJ34:BJ36" si="126">BI34/BH34*1000</f>
        <v>9003.8599424271852</v>
      </c>
      <c r="BK34" s="6">
        <v>0</v>
      </c>
      <c r="BL34" s="5">
        <v>0</v>
      </c>
      <c r="BM34" s="8">
        <v>0</v>
      </c>
      <c r="BN34" s="6">
        <v>3981.8829999999998</v>
      </c>
      <c r="BO34" s="5">
        <v>39417.285000000003</v>
      </c>
      <c r="BP34" s="8">
        <f t="shared" si="123"/>
        <v>9899.1570068733818</v>
      </c>
      <c r="BQ34" s="6">
        <v>0</v>
      </c>
      <c r="BR34" s="5">
        <v>0</v>
      </c>
      <c r="BS34" s="8">
        <v>0</v>
      </c>
      <c r="BT34" s="6">
        <v>0</v>
      </c>
      <c r="BU34" s="5">
        <v>0</v>
      </c>
      <c r="BV34" s="8">
        <v>0</v>
      </c>
      <c r="BW34" s="6">
        <v>0</v>
      </c>
      <c r="BX34" s="5">
        <v>0</v>
      </c>
      <c r="BY34" s="8">
        <v>0</v>
      </c>
      <c r="BZ34" s="6">
        <v>0</v>
      </c>
      <c r="CA34" s="5">
        <v>0</v>
      </c>
      <c r="CB34" s="8">
        <v>0</v>
      </c>
      <c r="CC34" s="6">
        <v>0</v>
      </c>
      <c r="CD34" s="5">
        <v>0</v>
      </c>
      <c r="CE34" s="8">
        <v>0</v>
      </c>
      <c r="CF34" s="6">
        <v>0</v>
      </c>
      <c r="CG34" s="5">
        <v>0</v>
      </c>
      <c r="CH34" s="8">
        <v>0</v>
      </c>
      <c r="CI34" s="6">
        <v>0</v>
      </c>
      <c r="CJ34" s="5">
        <v>0</v>
      </c>
      <c r="CK34" s="8">
        <v>0</v>
      </c>
      <c r="CL34" s="6">
        <v>0.19</v>
      </c>
      <c r="CM34" s="5">
        <v>10.704000000000001</v>
      </c>
      <c r="CN34" s="8">
        <f t="shared" ref="CN34:CN40" si="127">CM34/CL34*1000</f>
        <v>56336.84210526316</v>
      </c>
      <c r="CO34" s="6">
        <v>1E-3</v>
      </c>
      <c r="CP34" s="5">
        <v>0.158</v>
      </c>
      <c r="CQ34" s="8">
        <f t="shared" si="118"/>
        <v>158000</v>
      </c>
      <c r="CR34" s="6">
        <v>0</v>
      </c>
      <c r="CS34" s="5">
        <v>0</v>
      </c>
      <c r="CT34" s="8">
        <v>0</v>
      </c>
      <c r="CU34" s="6">
        <f t="shared" si="119"/>
        <v>17852.87976</v>
      </c>
      <c r="CV34" s="8">
        <f t="shared" si="120"/>
        <v>167094.641</v>
      </c>
    </row>
    <row r="35" spans="1:100" x14ac:dyDescent="0.3">
      <c r="A35" s="44">
        <v>2019</v>
      </c>
      <c r="B35" s="45" t="s">
        <v>5</v>
      </c>
      <c r="C35" s="6">
        <v>6969.4129999999996</v>
      </c>
      <c r="D35" s="5">
        <v>61793.874000000003</v>
      </c>
      <c r="E35" s="8">
        <f t="shared" si="121"/>
        <v>8866.4388234705002</v>
      </c>
      <c r="F35" s="6">
        <v>0</v>
      </c>
      <c r="G35" s="5">
        <v>0</v>
      </c>
      <c r="H35" s="8">
        <f t="shared" si="109"/>
        <v>0</v>
      </c>
      <c r="I35" s="6">
        <v>0</v>
      </c>
      <c r="J35" s="5">
        <v>0</v>
      </c>
      <c r="K35" s="8">
        <f t="shared" si="110"/>
        <v>0</v>
      </c>
      <c r="L35" s="6">
        <v>0</v>
      </c>
      <c r="M35" s="5">
        <v>0</v>
      </c>
      <c r="N35" s="8">
        <v>0</v>
      </c>
      <c r="O35" s="6">
        <v>16324.616</v>
      </c>
      <c r="P35" s="5">
        <v>160248.826</v>
      </c>
      <c r="Q35" s="8">
        <f t="shared" si="111"/>
        <v>9816.3917607617859</v>
      </c>
      <c r="R35" s="6">
        <v>0</v>
      </c>
      <c r="S35" s="5">
        <v>0</v>
      </c>
      <c r="T35" s="8">
        <f t="shared" si="112"/>
        <v>0</v>
      </c>
      <c r="U35" s="6">
        <v>0</v>
      </c>
      <c r="V35" s="5">
        <v>0</v>
      </c>
      <c r="W35" s="8">
        <v>0</v>
      </c>
      <c r="X35" s="6">
        <v>0</v>
      </c>
      <c r="Y35" s="5">
        <v>0</v>
      </c>
      <c r="Z35" s="8">
        <v>0</v>
      </c>
      <c r="AA35" s="6"/>
      <c r="AB35" s="5"/>
      <c r="AC35" s="8"/>
      <c r="AD35" s="6">
        <v>0</v>
      </c>
      <c r="AE35" s="5">
        <v>0</v>
      </c>
      <c r="AF35" s="8">
        <v>0</v>
      </c>
      <c r="AG35" s="6">
        <v>0</v>
      </c>
      <c r="AH35" s="5">
        <v>0</v>
      </c>
      <c r="AI35" s="8">
        <v>0</v>
      </c>
      <c r="AJ35" s="6">
        <v>0</v>
      </c>
      <c r="AK35" s="5">
        <v>0</v>
      </c>
      <c r="AL35" s="8">
        <v>0</v>
      </c>
      <c r="AM35" s="6">
        <v>0</v>
      </c>
      <c r="AN35" s="5">
        <v>0</v>
      </c>
      <c r="AO35" s="8">
        <f t="shared" si="114"/>
        <v>0</v>
      </c>
      <c r="AP35" s="6"/>
      <c r="AQ35" s="5"/>
      <c r="AR35" s="8"/>
      <c r="AS35" s="6">
        <v>0</v>
      </c>
      <c r="AT35" s="5">
        <v>0</v>
      </c>
      <c r="AU35" s="8">
        <f t="shared" si="115"/>
        <v>0</v>
      </c>
      <c r="AV35" s="6">
        <v>0</v>
      </c>
      <c r="AW35" s="5">
        <v>0</v>
      </c>
      <c r="AX35" s="8">
        <v>0</v>
      </c>
      <c r="AY35" s="6">
        <v>0</v>
      </c>
      <c r="AZ35" s="5">
        <v>0</v>
      </c>
      <c r="BA35" s="8">
        <v>0</v>
      </c>
      <c r="BB35" s="6"/>
      <c r="BC35" s="5"/>
      <c r="BD35" s="8"/>
      <c r="BE35" s="6">
        <v>0</v>
      </c>
      <c r="BF35" s="5">
        <v>0</v>
      </c>
      <c r="BG35" s="8">
        <f t="shared" si="116"/>
        <v>0</v>
      </c>
      <c r="BH35" s="6">
        <v>0</v>
      </c>
      <c r="BI35" s="5">
        <v>0</v>
      </c>
      <c r="BJ35" s="8">
        <v>0</v>
      </c>
      <c r="BK35" s="6">
        <v>0</v>
      </c>
      <c r="BL35" s="5">
        <v>0</v>
      </c>
      <c r="BM35" s="8">
        <v>0</v>
      </c>
      <c r="BN35" s="6">
        <v>4932.4359999999997</v>
      </c>
      <c r="BO35" s="5">
        <v>48731.911999999997</v>
      </c>
      <c r="BP35" s="8">
        <f t="shared" si="123"/>
        <v>9879.8873416705246</v>
      </c>
      <c r="BQ35" s="6">
        <v>0</v>
      </c>
      <c r="BR35" s="5">
        <v>0</v>
      </c>
      <c r="BS35" s="8">
        <v>0</v>
      </c>
      <c r="BT35" s="6">
        <v>0</v>
      </c>
      <c r="BU35" s="5">
        <v>0</v>
      </c>
      <c r="BV35" s="8">
        <v>0</v>
      </c>
      <c r="BW35" s="6">
        <v>0</v>
      </c>
      <c r="BX35" s="5">
        <v>0</v>
      </c>
      <c r="BY35" s="8">
        <v>0</v>
      </c>
      <c r="BZ35" s="6">
        <v>0</v>
      </c>
      <c r="CA35" s="5">
        <v>0</v>
      </c>
      <c r="CB35" s="8">
        <v>0</v>
      </c>
      <c r="CC35" s="6">
        <v>0</v>
      </c>
      <c r="CD35" s="5">
        <v>0</v>
      </c>
      <c r="CE35" s="8">
        <v>0</v>
      </c>
      <c r="CF35" s="6">
        <v>0</v>
      </c>
      <c r="CG35" s="5">
        <v>0</v>
      </c>
      <c r="CH35" s="8">
        <v>0</v>
      </c>
      <c r="CI35" s="6">
        <v>0</v>
      </c>
      <c r="CJ35" s="5">
        <v>0</v>
      </c>
      <c r="CK35" s="8">
        <v>0</v>
      </c>
      <c r="CL35" s="6">
        <v>1.2094500000000001</v>
      </c>
      <c r="CM35" s="5">
        <v>102.655</v>
      </c>
      <c r="CN35" s="8">
        <f t="shared" si="127"/>
        <v>84877.423622307644</v>
      </c>
      <c r="CO35" s="6">
        <v>0</v>
      </c>
      <c r="CP35" s="5">
        <v>0</v>
      </c>
      <c r="CQ35" s="8">
        <v>0</v>
      </c>
      <c r="CR35" s="6">
        <v>0</v>
      </c>
      <c r="CS35" s="5">
        <v>0</v>
      </c>
      <c r="CT35" s="8">
        <v>0</v>
      </c>
      <c r="CU35" s="6">
        <f t="shared" si="119"/>
        <v>28227.674449999995</v>
      </c>
      <c r="CV35" s="8">
        <f t="shared" si="120"/>
        <v>270877.26700000005</v>
      </c>
    </row>
    <row r="36" spans="1:100" x14ac:dyDescent="0.3">
      <c r="A36" s="44">
        <v>2019</v>
      </c>
      <c r="B36" s="45" t="s">
        <v>6</v>
      </c>
      <c r="C36" s="6">
        <v>10007.319</v>
      </c>
      <c r="D36" s="5">
        <v>90408.112999999998</v>
      </c>
      <c r="E36" s="8">
        <f t="shared" si="121"/>
        <v>9034.1991696277491</v>
      </c>
      <c r="F36" s="6">
        <v>0</v>
      </c>
      <c r="G36" s="5">
        <v>0</v>
      </c>
      <c r="H36" s="8">
        <f t="shared" si="109"/>
        <v>0</v>
      </c>
      <c r="I36" s="6">
        <v>0</v>
      </c>
      <c r="J36" s="5">
        <v>0</v>
      </c>
      <c r="K36" s="8">
        <f t="shared" si="110"/>
        <v>0</v>
      </c>
      <c r="L36" s="6">
        <v>0</v>
      </c>
      <c r="M36" s="5">
        <v>0</v>
      </c>
      <c r="N36" s="8">
        <v>0</v>
      </c>
      <c r="O36" s="6">
        <v>545.99800000000005</v>
      </c>
      <c r="P36" s="5">
        <v>5392.1</v>
      </c>
      <c r="Q36" s="8">
        <f t="shared" si="111"/>
        <v>9875.6772002827856</v>
      </c>
      <c r="R36" s="6">
        <v>0</v>
      </c>
      <c r="S36" s="5">
        <v>0</v>
      </c>
      <c r="T36" s="8">
        <f t="shared" si="112"/>
        <v>0</v>
      </c>
      <c r="U36" s="6">
        <v>0</v>
      </c>
      <c r="V36" s="5">
        <v>0</v>
      </c>
      <c r="W36" s="8">
        <v>0</v>
      </c>
      <c r="X36" s="6">
        <v>0</v>
      </c>
      <c r="Y36" s="5">
        <v>0</v>
      </c>
      <c r="Z36" s="8">
        <v>0</v>
      </c>
      <c r="AA36" s="6"/>
      <c r="AB36" s="5"/>
      <c r="AC36" s="8"/>
      <c r="AD36" s="6">
        <v>0</v>
      </c>
      <c r="AE36" s="5">
        <v>0</v>
      </c>
      <c r="AF36" s="8">
        <v>0</v>
      </c>
      <c r="AG36" s="6">
        <v>0</v>
      </c>
      <c r="AH36" s="5">
        <v>0</v>
      </c>
      <c r="AI36" s="8">
        <v>0</v>
      </c>
      <c r="AJ36" s="6">
        <v>0</v>
      </c>
      <c r="AK36" s="5">
        <v>0</v>
      </c>
      <c r="AL36" s="8">
        <v>0</v>
      </c>
      <c r="AM36" s="6">
        <v>0</v>
      </c>
      <c r="AN36" s="5">
        <v>0</v>
      </c>
      <c r="AO36" s="8">
        <f t="shared" si="114"/>
        <v>0</v>
      </c>
      <c r="AP36" s="6"/>
      <c r="AQ36" s="5"/>
      <c r="AR36" s="8"/>
      <c r="AS36" s="6">
        <v>0</v>
      </c>
      <c r="AT36" s="5">
        <v>0</v>
      </c>
      <c r="AU36" s="8">
        <f t="shared" si="115"/>
        <v>0</v>
      </c>
      <c r="AV36" s="6">
        <v>0</v>
      </c>
      <c r="AW36" s="5">
        <v>0</v>
      </c>
      <c r="AX36" s="8">
        <v>0</v>
      </c>
      <c r="AY36" s="6">
        <v>0</v>
      </c>
      <c r="AZ36" s="5">
        <v>0</v>
      </c>
      <c r="BA36" s="8">
        <v>0</v>
      </c>
      <c r="BB36" s="6"/>
      <c r="BC36" s="5"/>
      <c r="BD36" s="8"/>
      <c r="BE36" s="6">
        <v>0</v>
      </c>
      <c r="BF36" s="5">
        <v>0</v>
      </c>
      <c r="BG36" s="8">
        <f t="shared" si="116"/>
        <v>0</v>
      </c>
      <c r="BH36" s="6">
        <v>6081.1480000000001</v>
      </c>
      <c r="BI36" s="5">
        <v>59025.078000000001</v>
      </c>
      <c r="BJ36" s="8">
        <f t="shared" si="126"/>
        <v>9706.2393482283278</v>
      </c>
      <c r="BK36" s="6">
        <v>0</v>
      </c>
      <c r="BL36" s="5">
        <v>0</v>
      </c>
      <c r="BM36" s="8">
        <v>0</v>
      </c>
      <c r="BN36" s="6">
        <v>0</v>
      </c>
      <c r="BO36" s="5">
        <v>0</v>
      </c>
      <c r="BP36" s="8">
        <v>0</v>
      </c>
      <c r="BQ36" s="6">
        <v>0</v>
      </c>
      <c r="BR36" s="5">
        <v>0</v>
      </c>
      <c r="BS36" s="8">
        <v>0</v>
      </c>
      <c r="BT36" s="6">
        <v>0</v>
      </c>
      <c r="BU36" s="5">
        <v>0</v>
      </c>
      <c r="BV36" s="8">
        <v>0</v>
      </c>
      <c r="BW36" s="6">
        <v>0</v>
      </c>
      <c r="BX36" s="5">
        <v>0</v>
      </c>
      <c r="BY36" s="8">
        <v>0</v>
      </c>
      <c r="BZ36" s="6">
        <v>0</v>
      </c>
      <c r="CA36" s="5">
        <v>0</v>
      </c>
      <c r="CB36" s="8">
        <v>0</v>
      </c>
      <c r="CC36" s="6">
        <v>0</v>
      </c>
      <c r="CD36" s="5">
        <v>0</v>
      </c>
      <c r="CE36" s="8">
        <v>0</v>
      </c>
      <c r="CF36" s="6">
        <v>0</v>
      </c>
      <c r="CG36" s="5">
        <v>0</v>
      </c>
      <c r="CH36" s="8">
        <v>0</v>
      </c>
      <c r="CI36" s="6">
        <v>0</v>
      </c>
      <c r="CJ36" s="5">
        <v>0</v>
      </c>
      <c r="CK36" s="8">
        <v>0</v>
      </c>
      <c r="CL36" s="6">
        <v>0</v>
      </c>
      <c r="CM36" s="5">
        <v>0</v>
      </c>
      <c r="CN36" s="8">
        <v>0</v>
      </c>
      <c r="CO36" s="6">
        <v>3.5999999999999997E-2</v>
      </c>
      <c r="CP36" s="5">
        <v>1.276</v>
      </c>
      <c r="CQ36" s="8">
        <f t="shared" si="118"/>
        <v>35444.444444444453</v>
      </c>
      <c r="CR36" s="6">
        <v>0</v>
      </c>
      <c r="CS36" s="5">
        <v>0</v>
      </c>
      <c r="CT36" s="8">
        <v>0</v>
      </c>
      <c r="CU36" s="6">
        <f t="shared" si="119"/>
        <v>16634.501</v>
      </c>
      <c r="CV36" s="8">
        <f t="shared" si="120"/>
        <v>154826.56700000001</v>
      </c>
    </row>
    <row r="37" spans="1:100" x14ac:dyDescent="0.3">
      <c r="A37" s="44">
        <v>2019</v>
      </c>
      <c r="B37" s="45" t="s">
        <v>7</v>
      </c>
      <c r="C37" s="6">
        <v>0</v>
      </c>
      <c r="D37" s="5">
        <v>0</v>
      </c>
      <c r="E37" s="8">
        <v>0</v>
      </c>
      <c r="F37" s="6">
        <v>0</v>
      </c>
      <c r="G37" s="5">
        <v>0</v>
      </c>
      <c r="H37" s="8">
        <f t="shared" si="109"/>
        <v>0</v>
      </c>
      <c r="I37" s="6">
        <v>0</v>
      </c>
      <c r="J37" s="5">
        <v>0</v>
      </c>
      <c r="K37" s="8">
        <f t="shared" si="110"/>
        <v>0</v>
      </c>
      <c r="L37" s="6">
        <v>0</v>
      </c>
      <c r="M37" s="5">
        <v>0</v>
      </c>
      <c r="N37" s="8">
        <v>0</v>
      </c>
      <c r="O37" s="6">
        <v>17744.396000000001</v>
      </c>
      <c r="P37" s="5">
        <v>178048.47700000001</v>
      </c>
      <c r="Q37" s="8">
        <f t="shared" si="111"/>
        <v>10034.068051682345</v>
      </c>
      <c r="R37" s="6">
        <v>0</v>
      </c>
      <c r="S37" s="5">
        <v>0</v>
      </c>
      <c r="T37" s="8">
        <f t="shared" si="112"/>
        <v>0</v>
      </c>
      <c r="U37" s="6">
        <v>0</v>
      </c>
      <c r="V37" s="5">
        <v>0</v>
      </c>
      <c r="W37" s="8">
        <v>0</v>
      </c>
      <c r="X37" s="6">
        <v>0</v>
      </c>
      <c r="Y37" s="5">
        <v>0</v>
      </c>
      <c r="Z37" s="8">
        <v>0</v>
      </c>
      <c r="AA37" s="6"/>
      <c r="AB37" s="5"/>
      <c r="AC37" s="8"/>
      <c r="AD37" s="6">
        <v>0</v>
      </c>
      <c r="AE37" s="5">
        <v>0</v>
      </c>
      <c r="AF37" s="8">
        <v>0</v>
      </c>
      <c r="AG37" s="6">
        <v>0</v>
      </c>
      <c r="AH37" s="5">
        <v>0</v>
      </c>
      <c r="AI37" s="8">
        <v>0</v>
      </c>
      <c r="AJ37" s="6">
        <v>0</v>
      </c>
      <c r="AK37" s="5">
        <v>0</v>
      </c>
      <c r="AL37" s="8">
        <v>0</v>
      </c>
      <c r="AM37" s="6">
        <v>0</v>
      </c>
      <c r="AN37" s="5">
        <v>0</v>
      </c>
      <c r="AO37" s="8">
        <f t="shared" si="114"/>
        <v>0</v>
      </c>
      <c r="AP37" s="6"/>
      <c r="AQ37" s="5"/>
      <c r="AR37" s="8"/>
      <c r="AS37" s="6">
        <v>0</v>
      </c>
      <c r="AT37" s="5">
        <v>0</v>
      </c>
      <c r="AU37" s="8">
        <f t="shared" si="115"/>
        <v>0</v>
      </c>
      <c r="AV37" s="6">
        <v>2627.5796</v>
      </c>
      <c r="AW37" s="5">
        <v>26114.847000000002</v>
      </c>
      <c r="AX37" s="8">
        <f t="shared" si="122"/>
        <v>9938.746289551038</v>
      </c>
      <c r="AY37" s="6">
        <v>0</v>
      </c>
      <c r="AZ37" s="5">
        <v>0</v>
      </c>
      <c r="BA37" s="8">
        <v>0</v>
      </c>
      <c r="BB37" s="6"/>
      <c r="BC37" s="5"/>
      <c r="BD37" s="8"/>
      <c r="BE37" s="6">
        <v>0</v>
      </c>
      <c r="BF37" s="5">
        <v>0</v>
      </c>
      <c r="BG37" s="8">
        <f t="shared" si="116"/>
        <v>0</v>
      </c>
      <c r="BH37" s="6">
        <v>0</v>
      </c>
      <c r="BI37" s="5">
        <v>0</v>
      </c>
      <c r="BJ37" s="8">
        <v>0</v>
      </c>
      <c r="BK37" s="6">
        <v>0</v>
      </c>
      <c r="BL37" s="5">
        <v>0</v>
      </c>
      <c r="BM37" s="8">
        <v>0</v>
      </c>
      <c r="BN37" s="6">
        <v>4900</v>
      </c>
      <c r="BO37" s="5">
        <v>48890.362999999998</v>
      </c>
      <c r="BP37" s="8">
        <f t="shared" si="123"/>
        <v>9977.6251020408163</v>
      </c>
      <c r="BQ37" s="6">
        <v>0</v>
      </c>
      <c r="BR37" s="5">
        <v>0</v>
      </c>
      <c r="BS37" s="8">
        <v>0</v>
      </c>
      <c r="BT37" s="6">
        <v>0</v>
      </c>
      <c r="BU37" s="5">
        <v>0</v>
      </c>
      <c r="BV37" s="8">
        <v>0</v>
      </c>
      <c r="BW37" s="6">
        <v>0</v>
      </c>
      <c r="BX37" s="5">
        <v>0</v>
      </c>
      <c r="BY37" s="8">
        <v>0</v>
      </c>
      <c r="BZ37" s="6">
        <v>0</v>
      </c>
      <c r="CA37" s="5">
        <v>0</v>
      </c>
      <c r="CB37" s="8">
        <v>0</v>
      </c>
      <c r="CC37" s="6">
        <v>0</v>
      </c>
      <c r="CD37" s="5">
        <v>0</v>
      </c>
      <c r="CE37" s="8">
        <v>0</v>
      </c>
      <c r="CF37" s="6">
        <v>0</v>
      </c>
      <c r="CG37" s="5">
        <v>0</v>
      </c>
      <c r="CH37" s="8">
        <v>0</v>
      </c>
      <c r="CI37" s="6">
        <v>0</v>
      </c>
      <c r="CJ37" s="5">
        <v>0</v>
      </c>
      <c r="CK37" s="8">
        <v>0</v>
      </c>
      <c r="CL37" s="6">
        <v>0</v>
      </c>
      <c r="CM37" s="5">
        <v>0</v>
      </c>
      <c r="CN37" s="8">
        <v>0</v>
      </c>
      <c r="CO37" s="6">
        <v>0.19050999999999998</v>
      </c>
      <c r="CP37" s="5">
        <v>6.907</v>
      </c>
      <c r="CQ37" s="8">
        <f t="shared" si="118"/>
        <v>36255.314681644006</v>
      </c>
      <c r="CR37" s="6">
        <v>0</v>
      </c>
      <c r="CS37" s="5">
        <v>0</v>
      </c>
      <c r="CT37" s="8">
        <v>0</v>
      </c>
      <c r="CU37" s="6">
        <f t="shared" si="119"/>
        <v>25272.166110000002</v>
      </c>
      <c r="CV37" s="8">
        <f t="shared" si="120"/>
        <v>253060.59400000004</v>
      </c>
    </row>
    <row r="38" spans="1:100" x14ac:dyDescent="0.3">
      <c r="A38" s="44">
        <v>2019</v>
      </c>
      <c r="B38" s="45" t="s">
        <v>8</v>
      </c>
      <c r="C38" s="6">
        <v>0</v>
      </c>
      <c r="D38" s="5">
        <v>0</v>
      </c>
      <c r="E38" s="8">
        <v>0</v>
      </c>
      <c r="F38" s="6">
        <v>0</v>
      </c>
      <c r="G38" s="5">
        <v>0</v>
      </c>
      <c r="H38" s="8">
        <f t="shared" si="109"/>
        <v>0</v>
      </c>
      <c r="I38" s="6">
        <v>0</v>
      </c>
      <c r="J38" s="5">
        <v>0</v>
      </c>
      <c r="K38" s="8">
        <f t="shared" si="110"/>
        <v>0</v>
      </c>
      <c r="L38" s="6">
        <v>0</v>
      </c>
      <c r="M38" s="5">
        <v>0</v>
      </c>
      <c r="N38" s="8">
        <v>0</v>
      </c>
      <c r="O38" s="6">
        <v>14492.906000000001</v>
      </c>
      <c r="P38" s="5">
        <v>148832.448</v>
      </c>
      <c r="Q38" s="8">
        <f t="shared" si="111"/>
        <v>10269.330940254493</v>
      </c>
      <c r="R38" s="6">
        <v>0</v>
      </c>
      <c r="S38" s="5">
        <v>0</v>
      </c>
      <c r="T38" s="8">
        <f t="shared" si="112"/>
        <v>0</v>
      </c>
      <c r="U38" s="6">
        <v>0</v>
      </c>
      <c r="V38" s="5">
        <v>0</v>
      </c>
      <c r="W38" s="8">
        <v>0</v>
      </c>
      <c r="X38" s="6">
        <v>0</v>
      </c>
      <c r="Y38" s="5">
        <v>0</v>
      </c>
      <c r="Z38" s="8">
        <v>0</v>
      </c>
      <c r="AA38" s="6"/>
      <c r="AB38" s="5"/>
      <c r="AC38" s="8"/>
      <c r="AD38" s="6">
        <v>0</v>
      </c>
      <c r="AE38" s="5">
        <v>0</v>
      </c>
      <c r="AF38" s="8">
        <v>0</v>
      </c>
      <c r="AG38" s="6">
        <v>0</v>
      </c>
      <c r="AH38" s="5">
        <v>0</v>
      </c>
      <c r="AI38" s="8">
        <v>0</v>
      </c>
      <c r="AJ38" s="6">
        <v>0</v>
      </c>
      <c r="AK38" s="5">
        <v>0</v>
      </c>
      <c r="AL38" s="8">
        <v>0</v>
      </c>
      <c r="AM38" s="6">
        <v>0</v>
      </c>
      <c r="AN38" s="5">
        <v>0</v>
      </c>
      <c r="AO38" s="8">
        <f t="shared" si="114"/>
        <v>0</v>
      </c>
      <c r="AP38" s="6"/>
      <c r="AQ38" s="5"/>
      <c r="AR38" s="8"/>
      <c r="AS38" s="6">
        <v>0</v>
      </c>
      <c r="AT38" s="5">
        <v>0</v>
      </c>
      <c r="AU38" s="8">
        <f t="shared" si="115"/>
        <v>0</v>
      </c>
      <c r="AV38" s="6">
        <v>0</v>
      </c>
      <c r="AW38" s="5">
        <v>0</v>
      </c>
      <c r="AX38" s="8">
        <v>0</v>
      </c>
      <c r="AY38" s="6">
        <v>0</v>
      </c>
      <c r="AZ38" s="5">
        <v>0</v>
      </c>
      <c r="BA38" s="8">
        <v>0</v>
      </c>
      <c r="BB38" s="6"/>
      <c r="BC38" s="5"/>
      <c r="BD38" s="8"/>
      <c r="BE38" s="6">
        <v>0</v>
      </c>
      <c r="BF38" s="5">
        <v>0</v>
      </c>
      <c r="BG38" s="8">
        <f t="shared" si="116"/>
        <v>0</v>
      </c>
      <c r="BH38" s="6">
        <v>0</v>
      </c>
      <c r="BI38" s="5">
        <v>0</v>
      </c>
      <c r="BJ38" s="8">
        <v>0</v>
      </c>
      <c r="BK38" s="6">
        <v>0</v>
      </c>
      <c r="BL38" s="5">
        <v>0</v>
      </c>
      <c r="BM38" s="8">
        <v>0</v>
      </c>
      <c r="BN38" s="6">
        <v>0.2</v>
      </c>
      <c r="BO38" s="5">
        <v>33.424999999999997</v>
      </c>
      <c r="BP38" s="8">
        <f t="shared" si="123"/>
        <v>167124.99999999997</v>
      </c>
      <c r="BQ38" s="6">
        <v>0</v>
      </c>
      <c r="BR38" s="5">
        <v>0</v>
      </c>
      <c r="BS38" s="8">
        <v>0</v>
      </c>
      <c r="BT38" s="6">
        <v>0</v>
      </c>
      <c r="BU38" s="5">
        <v>0</v>
      </c>
      <c r="BV38" s="8">
        <v>0</v>
      </c>
      <c r="BW38" s="6">
        <v>0</v>
      </c>
      <c r="BX38" s="5">
        <v>0</v>
      </c>
      <c r="BY38" s="8">
        <v>0</v>
      </c>
      <c r="BZ38" s="6">
        <v>0</v>
      </c>
      <c r="CA38" s="5">
        <v>0</v>
      </c>
      <c r="CB38" s="8">
        <v>0</v>
      </c>
      <c r="CC38" s="6">
        <v>0</v>
      </c>
      <c r="CD38" s="5">
        <v>0</v>
      </c>
      <c r="CE38" s="8">
        <v>0</v>
      </c>
      <c r="CF38" s="6">
        <v>0</v>
      </c>
      <c r="CG38" s="5">
        <v>0</v>
      </c>
      <c r="CH38" s="8">
        <v>0</v>
      </c>
      <c r="CI38" s="6">
        <v>0</v>
      </c>
      <c r="CJ38" s="5">
        <v>0</v>
      </c>
      <c r="CK38" s="8">
        <v>0</v>
      </c>
      <c r="CL38" s="6">
        <v>0</v>
      </c>
      <c r="CM38" s="5">
        <v>0</v>
      </c>
      <c r="CN38" s="8">
        <v>0</v>
      </c>
      <c r="CO38" s="6">
        <v>0</v>
      </c>
      <c r="CP38" s="5">
        <v>0</v>
      </c>
      <c r="CQ38" s="8">
        <v>0</v>
      </c>
      <c r="CR38" s="6">
        <v>0</v>
      </c>
      <c r="CS38" s="5">
        <v>0</v>
      </c>
      <c r="CT38" s="8">
        <v>0</v>
      </c>
      <c r="CU38" s="6">
        <f t="shared" si="119"/>
        <v>14493.106000000002</v>
      </c>
      <c r="CV38" s="8">
        <f t="shared" si="120"/>
        <v>148865.87299999999</v>
      </c>
    </row>
    <row r="39" spans="1:100" x14ac:dyDescent="0.3">
      <c r="A39" s="44">
        <v>2019</v>
      </c>
      <c r="B39" s="45" t="s">
        <v>9</v>
      </c>
      <c r="C39" s="6">
        <v>15515.214</v>
      </c>
      <c r="D39" s="5">
        <v>157748.799</v>
      </c>
      <c r="E39" s="8">
        <f t="shared" si="121"/>
        <v>10167.362113084615</v>
      </c>
      <c r="F39" s="6">
        <v>0</v>
      </c>
      <c r="G39" s="5">
        <v>0</v>
      </c>
      <c r="H39" s="8">
        <f t="shared" si="109"/>
        <v>0</v>
      </c>
      <c r="I39" s="6">
        <v>0</v>
      </c>
      <c r="J39" s="5">
        <v>0</v>
      </c>
      <c r="K39" s="8">
        <f t="shared" si="110"/>
        <v>0</v>
      </c>
      <c r="L39" s="6">
        <v>3.9</v>
      </c>
      <c r="M39" s="5">
        <v>3.6659999999999999</v>
      </c>
      <c r="N39" s="8">
        <f t="shared" ref="N39" si="128">M39/L39*1000</f>
        <v>940.00000000000011</v>
      </c>
      <c r="O39" s="6">
        <v>2022.7090000000001</v>
      </c>
      <c r="P39" s="5">
        <v>21627.41</v>
      </c>
      <c r="Q39" s="8">
        <f t="shared" si="111"/>
        <v>10692.299287737385</v>
      </c>
      <c r="R39" s="6">
        <v>0</v>
      </c>
      <c r="S39" s="5">
        <v>0</v>
      </c>
      <c r="T39" s="8">
        <f t="shared" si="112"/>
        <v>0</v>
      </c>
      <c r="U39" s="6">
        <v>0</v>
      </c>
      <c r="V39" s="5">
        <v>0</v>
      </c>
      <c r="W39" s="8">
        <v>0</v>
      </c>
      <c r="X39" s="6">
        <v>3.1E-2</v>
      </c>
      <c r="Y39" s="5">
        <v>1.016</v>
      </c>
      <c r="Z39" s="8">
        <f t="shared" ref="Z39" si="129">Y39/X39*1000</f>
        <v>32774.193548387098</v>
      </c>
      <c r="AA39" s="6"/>
      <c r="AB39" s="5"/>
      <c r="AC39" s="8"/>
      <c r="AD39" s="6">
        <v>0</v>
      </c>
      <c r="AE39" s="5">
        <v>0</v>
      </c>
      <c r="AF39" s="8">
        <v>0</v>
      </c>
      <c r="AG39" s="6">
        <v>0</v>
      </c>
      <c r="AH39" s="5">
        <v>0</v>
      </c>
      <c r="AI39" s="8">
        <v>0</v>
      </c>
      <c r="AJ39" s="6">
        <v>0</v>
      </c>
      <c r="AK39" s="5">
        <v>0</v>
      </c>
      <c r="AL39" s="8">
        <v>0</v>
      </c>
      <c r="AM39" s="6">
        <v>0</v>
      </c>
      <c r="AN39" s="5">
        <v>0</v>
      </c>
      <c r="AO39" s="8">
        <f t="shared" si="114"/>
        <v>0</v>
      </c>
      <c r="AP39" s="6"/>
      <c r="AQ39" s="5"/>
      <c r="AR39" s="8"/>
      <c r="AS39" s="6">
        <v>0</v>
      </c>
      <c r="AT39" s="5">
        <v>0</v>
      </c>
      <c r="AU39" s="8">
        <f t="shared" si="115"/>
        <v>0</v>
      </c>
      <c r="AV39" s="6">
        <v>0</v>
      </c>
      <c r="AW39" s="5">
        <v>0</v>
      </c>
      <c r="AX39" s="8">
        <v>0</v>
      </c>
      <c r="AY39" s="6">
        <v>0</v>
      </c>
      <c r="AZ39" s="5">
        <v>0</v>
      </c>
      <c r="BA39" s="8">
        <v>0</v>
      </c>
      <c r="BB39" s="6"/>
      <c r="BC39" s="5"/>
      <c r="BD39" s="8"/>
      <c r="BE39" s="6">
        <v>0</v>
      </c>
      <c r="BF39" s="5">
        <v>0</v>
      </c>
      <c r="BG39" s="8">
        <f t="shared" si="116"/>
        <v>0</v>
      </c>
      <c r="BH39" s="6">
        <v>0</v>
      </c>
      <c r="BI39" s="5">
        <v>0</v>
      </c>
      <c r="BJ39" s="8">
        <v>0</v>
      </c>
      <c r="BK39" s="6">
        <v>0</v>
      </c>
      <c r="BL39" s="5">
        <v>0</v>
      </c>
      <c r="BM39" s="8">
        <v>0</v>
      </c>
      <c r="BN39" s="6">
        <v>0</v>
      </c>
      <c r="BO39" s="5">
        <v>0</v>
      </c>
      <c r="BP39" s="8">
        <v>0</v>
      </c>
      <c r="BQ39" s="6">
        <v>0</v>
      </c>
      <c r="BR39" s="5">
        <v>0</v>
      </c>
      <c r="BS39" s="8">
        <v>0</v>
      </c>
      <c r="BT39" s="6">
        <v>0</v>
      </c>
      <c r="BU39" s="5">
        <v>0</v>
      </c>
      <c r="BV39" s="8">
        <v>0</v>
      </c>
      <c r="BW39" s="6">
        <v>0</v>
      </c>
      <c r="BX39" s="5">
        <v>0</v>
      </c>
      <c r="BY39" s="8">
        <v>0</v>
      </c>
      <c r="BZ39" s="6">
        <v>0</v>
      </c>
      <c r="CA39" s="5">
        <v>0</v>
      </c>
      <c r="CB39" s="8">
        <v>0</v>
      </c>
      <c r="CC39" s="6">
        <v>71.819999999999993</v>
      </c>
      <c r="CD39" s="5">
        <v>1681.902</v>
      </c>
      <c r="CE39" s="8">
        <f t="shared" ref="CE39" si="130">CD39/CC39*1000</f>
        <v>23418.295739348374</v>
      </c>
      <c r="CF39" s="6">
        <v>0</v>
      </c>
      <c r="CG39" s="5">
        <v>0</v>
      </c>
      <c r="CH39" s="8">
        <v>0</v>
      </c>
      <c r="CI39" s="6">
        <v>0</v>
      </c>
      <c r="CJ39" s="5">
        <v>0</v>
      </c>
      <c r="CK39" s="8">
        <v>0</v>
      </c>
      <c r="CL39" s="6">
        <v>0</v>
      </c>
      <c r="CM39" s="5">
        <v>0</v>
      </c>
      <c r="CN39" s="8">
        <v>0</v>
      </c>
      <c r="CO39" s="6">
        <v>0</v>
      </c>
      <c r="CP39" s="5">
        <v>0</v>
      </c>
      <c r="CQ39" s="8">
        <v>0</v>
      </c>
      <c r="CR39" s="6">
        <v>0</v>
      </c>
      <c r="CS39" s="5">
        <v>0</v>
      </c>
      <c r="CT39" s="8">
        <v>0</v>
      </c>
      <c r="CU39" s="6">
        <f t="shared" si="119"/>
        <v>17609.773999999998</v>
      </c>
      <c r="CV39" s="8">
        <f t="shared" si="120"/>
        <v>181059.12700000001</v>
      </c>
    </row>
    <row r="40" spans="1:100" x14ac:dyDescent="0.3">
      <c r="A40" s="44">
        <v>2019</v>
      </c>
      <c r="B40" s="45" t="s">
        <v>10</v>
      </c>
      <c r="C40" s="6">
        <v>3499.616</v>
      </c>
      <c r="D40" s="5">
        <v>35640.118000000002</v>
      </c>
      <c r="E40" s="8">
        <f t="shared" si="121"/>
        <v>10184.008188326949</v>
      </c>
      <c r="F40" s="6">
        <v>0</v>
      </c>
      <c r="G40" s="5">
        <v>0</v>
      </c>
      <c r="H40" s="8">
        <f t="shared" si="109"/>
        <v>0</v>
      </c>
      <c r="I40" s="6">
        <v>0</v>
      </c>
      <c r="J40" s="5">
        <v>0</v>
      </c>
      <c r="K40" s="8">
        <f t="shared" si="110"/>
        <v>0</v>
      </c>
      <c r="L40" s="6">
        <v>0</v>
      </c>
      <c r="M40" s="5">
        <v>0</v>
      </c>
      <c r="N40" s="8">
        <v>0</v>
      </c>
      <c r="O40" s="6">
        <v>0</v>
      </c>
      <c r="P40" s="5">
        <v>0</v>
      </c>
      <c r="Q40" s="8">
        <v>0</v>
      </c>
      <c r="R40" s="6">
        <v>0</v>
      </c>
      <c r="S40" s="5">
        <v>0</v>
      </c>
      <c r="T40" s="8">
        <f t="shared" si="112"/>
        <v>0</v>
      </c>
      <c r="U40" s="6">
        <v>0</v>
      </c>
      <c r="V40" s="5">
        <v>0</v>
      </c>
      <c r="W40" s="8">
        <v>0</v>
      </c>
      <c r="X40" s="6">
        <v>0</v>
      </c>
      <c r="Y40" s="5">
        <v>0</v>
      </c>
      <c r="Z40" s="8">
        <v>0</v>
      </c>
      <c r="AA40" s="6"/>
      <c r="AB40" s="5"/>
      <c r="AC40" s="8"/>
      <c r="AD40" s="6">
        <v>0</v>
      </c>
      <c r="AE40" s="5">
        <v>0</v>
      </c>
      <c r="AF40" s="8">
        <v>0</v>
      </c>
      <c r="AG40" s="6">
        <v>0</v>
      </c>
      <c r="AH40" s="5">
        <v>0</v>
      </c>
      <c r="AI40" s="8">
        <v>0</v>
      </c>
      <c r="AJ40" s="6">
        <v>0</v>
      </c>
      <c r="AK40" s="5">
        <v>0</v>
      </c>
      <c r="AL40" s="8">
        <v>0</v>
      </c>
      <c r="AM40" s="6">
        <v>0</v>
      </c>
      <c r="AN40" s="5">
        <v>0</v>
      </c>
      <c r="AO40" s="8">
        <f t="shared" si="114"/>
        <v>0</v>
      </c>
      <c r="AP40" s="6"/>
      <c r="AQ40" s="5"/>
      <c r="AR40" s="8"/>
      <c r="AS40" s="6">
        <v>0</v>
      </c>
      <c r="AT40" s="5">
        <v>0</v>
      </c>
      <c r="AU40" s="8">
        <f t="shared" si="115"/>
        <v>0</v>
      </c>
      <c r="AV40" s="6">
        <v>0</v>
      </c>
      <c r="AW40" s="5">
        <v>0</v>
      </c>
      <c r="AX40" s="8">
        <v>0</v>
      </c>
      <c r="AY40" s="6">
        <v>0</v>
      </c>
      <c r="AZ40" s="5">
        <v>0</v>
      </c>
      <c r="BA40" s="8">
        <v>0</v>
      </c>
      <c r="BB40" s="6"/>
      <c r="BC40" s="5"/>
      <c r="BD40" s="8"/>
      <c r="BE40" s="6">
        <v>0</v>
      </c>
      <c r="BF40" s="5">
        <v>0</v>
      </c>
      <c r="BG40" s="8">
        <f t="shared" si="116"/>
        <v>0</v>
      </c>
      <c r="BH40" s="6">
        <v>0</v>
      </c>
      <c r="BI40" s="5">
        <v>0</v>
      </c>
      <c r="BJ40" s="8">
        <v>0</v>
      </c>
      <c r="BK40" s="6">
        <v>0</v>
      </c>
      <c r="BL40" s="5">
        <v>0</v>
      </c>
      <c r="BM40" s="8">
        <v>0</v>
      </c>
      <c r="BN40" s="6">
        <v>16.735319999999998</v>
      </c>
      <c r="BO40" s="5">
        <v>365.68700000000001</v>
      </c>
      <c r="BP40" s="8">
        <f t="shared" si="123"/>
        <v>21851.210493734216</v>
      </c>
      <c r="BQ40" s="6">
        <v>0</v>
      </c>
      <c r="BR40" s="5">
        <v>0</v>
      </c>
      <c r="BS40" s="8">
        <v>0</v>
      </c>
      <c r="BT40" s="6">
        <v>0</v>
      </c>
      <c r="BU40" s="5">
        <v>0</v>
      </c>
      <c r="BV40" s="8">
        <v>0</v>
      </c>
      <c r="BW40" s="6">
        <v>0</v>
      </c>
      <c r="BX40" s="5">
        <v>0</v>
      </c>
      <c r="BY40" s="8">
        <v>0</v>
      </c>
      <c r="BZ40" s="6">
        <v>0</v>
      </c>
      <c r="CA40" s="5">
        <v>0</v>
      </c>
      <c r="CB40" s="8">
        <v>0</v>
      </c>
      <c r="CC40" s="6">
        <v>0</v>
      </c>
      <c r="CD40" s="5">
        <v>0</v>
      </c>
      <c r="CE40" s="8">
        <v>0</v>
      </c>
      <c r="CF40" s="6">
        <v>17974.900000000001</v>
      </c>
      <c r="CG40" s="5">
        <v>191602.30300000001</v>
      </c>
      <c r="CH40" s="8">
        <f t="shared" si="125"/>
        <v>10659.436380730907</v>
      </c>
      <c r="CI40" s="6">
        <v>0</v>
      </c>
      <c r="CJ40" s="5">
        <v>0</v>
      </c>
      <c r="CK40" s="8">
        <v>0</v>
      </c>
      <c r="CL40" s="6">
        <v>1.52</v>
      </c>
      <c r="CM40" s="5">
        <v>80.150000000000006</v>
      </c>
      <c r="CN40" s="8">
        <f t="shared" si="127"/>
        <v>52730.26315789474</v>
      </c>
      <c r="CO40" s="6">
        <v>9.0450000000000003E-2</v>
      </c>
      <c r="CP40" s="5">
        <v>7.4710000000000001</v>
      </c>
      <c r="CQ40" s="8">
        <f t="shared" si="118"/>
        <v>82598.120508568274</v>
      </c>
      <c r="CR40" s="6">
        <v>0.02</v>
      </c>
      <c r="CS40" s="5">
        <v>1.843</v>
      </c>
      <c r="CT40" s="8">
        <f t="shared" ref="CT40" si="131">CS40/CR40*1000</f>
        <v>92149.999999999985</v>
      </c>
      <c r="CU40" s="6">
        <f t="shared" si="119"/>
        <v>21492.88177</v>
      </c>
      <c r="CV40" s="8">
        <f t="shared" si="120"/>
        <v>227697.57200000001</v>
      </c>
    </row>
    <row r="41" spans="1:100" x14ac:dyDescent="0.3">
      <c r="A41" s="44">
        <v>2019</v>
      </c>
      <c r="B41" s="45" t="s">
        <v>11</v>
      </c>
      <c r="C41" s="6">
        <v>10683.24</v>
      </c>
      <c r="D41" s="5">
        <v>108781.834</v>
      </c>
      <c r="E41" s="8">
        <f t="shared" si="121"/>
        <v>10182.47591554622</v>
      </c>
      <c r="F41" s="6">
        <v>0</v>
      </c>
      <c r="G41" s="5">
        <v>0</v>
      </c>
      <c r="H41" s="8">
        <f t="shared" si="109"/>
        <v>0</v>
      </c>
      <c r="I41" s="6">
        <v>0</v>
      </c>
      <c r="J41" s="5">
        <v>0</v>
      </c>
      <c r="K41" s="8">
        <f t="shared" si="110"/>
        <v>0</v>
      </c>
      <c r="L41" s="6">
        <v>0</v>
      </c>
      <c r="M41" s="5">
        <v>0</v>
      </c>
      <c r="N41" s="8">
        <v>0</v>
      </c>
      <c r="O41" s="6">
        <v>3985.9589999999998</v>
      </c>
      <c r="P41" s="5">
        <v>45099.93</v>
      </c>
      <c r="Q41" s="8">
        <f t="shared" si="111"/>
        <v>11314.699925413182</v>
      </c>
      <c r="R41" s="6">
        <v>0</v>
      </c>
      <c r="S41" s="5">
        <v>0</v>
      </c>
      <c r="T41" s="8">
        <f t="shared" si="112"/>
        <v>0</v>
      </c>
      <c r="U41" s="6">
        <v>0</v>
      </c>
      <c r="V41" s="5">
        <v>0</v>
      </c>
      <c r="W41" s="8">
        <v>0</v>
      </c>
      <c r="X41" s="6">
        <v>0</v>
      </c>
      <c r="Y41" s="5">
        <v>0</v>
      </c>
      <c r="Z41" s="8">
        <v>0</v>
      </c>
      <c r="AA41" s="6"/>
      <c r="AB41" s="5"/>
      <c r="AC41" s="8"/>
      <c r="AD41" s="6">
        <v>0</v>
      </c>
      <c r="AE41" s="5">
        <v>0</v>
      </c>
      <c r="AF41" s="8">
        <v>0</v>
      </c>
      <c r="AG41" s="6">
        <v>5.049E-2</v>
      </c>
      <c r="AH41" s="5">
        <v>2.1970000000000001</v>
      </c>
      <c r="AI41" s="8">
        <f t="shared" ref="AI41" si="132">AH41/AG41*1000</f>
        <v>43513.567042978808</v>
      </c>
      <c r="AJ41" s="6">
        <v>0</v>
      </c>
      <c r="AK41" s="5">
        <v>0</v>
      </c>
      <c r="AL41" s="8">
        <v>0</v>
      </c>
      <c r="AM41" s="6">
        <v>0</v>
      </c>
      <c r="AN41" s="5">
        <v>0</v>
      </c>
      <c r="AO41" s="8">
        <f t="shared" si="114"/>
        <v>0</v>
      </c>
      <c r="AP41" s="6"/>
      <c r="AQ41" s="5"/>
      <c r="AR41" s="8"/>
      <c r="AS41" s="6">
        <v>0</v>
      </c>
      <c r="AT41" s="5">
        <v>0</v>
      </c>
      <c r="AU41" s="8">
        <f t="shared" si="115"/>
        <v>0</v>
      </c>
      <c r="AV41" s="6">
        <v>0</v>
      </c>
      <c r="AW41" s="5">
        <v>0</v>
      </c>
      <c r="AX41" s="8">
        <v>0</v>
      </c>
      <c r="AY41" s="6">
        <v>0</v>
      </c>
      <c r="AZ41" s="5">
        <v>0</v>
      </c>
      <c r="BA41" s="8">
        <v>0</v>
      </c>
      <c r="BB41" s="6"/>
      <c r="BC41" s="5"/>
      <c r="BD41" s="8"/>
      <c r="BE41" s="6">
        <v>0</v>
      </c>
      <c r="BF41" s="5">
        <v>0</v>
      </c>
      <c r="BG41" s="8">
        <f t="shared" si="116"/>
        <v>0</v>
      </c>
      <c r="BH41" s="6">
        <v>0</v>
      </c>
      <c r="BI41" s="5">
        <v>0</v>
      </c>
      <c r="BJ41" s="8">
        <v>0</v>
      </c>
      <c r="BK41" s="6">
        <v>14903.326999999999</v>
      </c>
      <c r="BL41" s="5">
        <v>169432.505</v>
      </c>
      <c r="BM41" s="8">
        <f t="shared" ref="BM41" si="133">BL41/BK41*1000</f>
        <v>11368.770543651093</v>
      </c>
      <c r="BN41" s="6">
        <v>0</v>
      </c>
      <c r="BO41" s="5">
        <v>0</v>
      </c>
      <c r="BP41" s="8">
        <v>0</v>
      </c>
      <c r="BQ41" s="6">
        <v>0</v>
      </c>
      <c r="BR41" s="5">
        <v>0</v>
      </c>
      <c r="BS41" s="8">
        <v>0</v>
      </c>
      <c r="BT41" s="6">
        <v>0</v>
      </c>
      <c r="BU41" s="5">
        <v>0</v>
      </c>
      <c r="BV41" s="8">
        <v>0</v>
      </c>
      <c r="BW41" s="6">
        <v>0</v>
      </c>
      <c r="BX41" s="5">
        <v>0</v>
      </c>
      <c r="BY41" s="8">
        <v>0</v>
      </c>
      <c r="BZ41" s="6">
        <v>0</v>
      </c>
      <c r="CA41" s="5">
        <v>0</v>
      </c>
      <c r="CB41" s="8">
        <v>0</v>
      </c>
      <c r="CC41" s="6">
        <v>0</v>
      </c>
      <c r="CD41" s="5">
        <v>0</v>
      </c>
      <c r="CE41" s="8">
        <v>0</v>
      </c>
      <c r="CF41" s="6">
        <v>107.096</v>
      </c>
      <c r="CG41" s="5">
        <v>1444.46</v>
      </c>
      <c r="CH41" s="8">
        <f t="shared" si="125"/>
        <v>13487.525211025622</v>
      </c>
      <c r="CI41" s="6">
        <v>0</v>
      </c>
      <c r="CJ41" s="5">
        <v>0</v>
      </c>
      <c r="CK41" s="8">
        <v>0</v>
      </c>
      <c r="CL41" s="6">
        <v>0</v>
      </c>
      <c r="CM41" s="5">
        <v>0</v>
      </c>
      <c r="CN41" s="8">
        <v>0</v>
      </c>
      <c r="CO41" s="6">
        <v>0.13397999999999999</v>
      </c>
      <c r="CP41" s="5">
        <v>7.1269999999999998</v>
      </c>
      <c r="CQ41" s="8">
        <f t="shared" si="118"/>
        <v>53194.506642782508</v>
      </c>
      <c r="CR41" s="6">
        <v>0</v>
      </c>
      <c r="CS41" s="5">
        <v>0</v>
      </c>
      <c r="CT41" s="8">
        <v>0</v>
      </c>
      <c r="CU41" s="6">
        <f>C41+O41+AJ41+AV41+BH41+BK41+BN41+BW41+AD41+I41+BZ41+CL41+CO41+AY41+X41+CR41+U41+CF41+CI41+CC41+AG41</f>
        <v>29679.80647</v>
      </c>
      <c r="CV41" s="8">
        <f>D41+P41+AK41+AW41+BI41+BL41+BO41+BX41+AE41+J41+CA41+CM41+CP41+AZ41+Y41+CS41+V41+CG41+CJ41+CD41+AH41</f>
        <v>324768.05299999996</v>
      </c>
    </row>
    <row r="42" spans="1:100" x14ac:dyDescent="0.3">
      <c r="A42" s="44">
        <v>2019</v>
      </c>
      <c r="B42" s="45" t="s">
        <v>12</v>
      </c>
      <c r="C42" s="6">
        <v>0</v>
      </c>
      <c r="D42" s="5">
        <v>0</v>
      </c>
      <c r="E42" s="8">
        <v>0</v>
      </c>
      <c r="F42" s="6">
        <v>0</v>
      </c>
      <c r="G42" s="5">
        <v>0</v>
      </c>
      <c r="H42" s="8">
        <f t="shared" si="109"/>
        <v>0</v>
      </c>
      <c r="I42" s="6">
        <v>0</v>
      </c>
      <c r="J42" s="5">
        <v>0</v>
      </c>
      <c r="K42" s="8">
        <f t="shared" si="110"/>
        <v>0</v>
      </c>
      <c r="L42" s="6">
        <v>0</v>
      </c>
      <c r="M42" s="5">
        <v>0</v>
      </c>
      <c r="N42" s="8">
        <v>0</v>
      </c>
      <c r="O42" s="6">
        <v>21659.933000000001</v>
      </c>
      <c r="P42" s="5">
        <v>239912.70600000001</v>
      </c>
      <c r="Q42" s="8">
        <f t="shared" si="111"/>
        <v>11076.336478049123</v>
      </c>
      <c r="R42" s="6">
        <v>0</v>
      </c>
      <c r="S42" s="5">
        <v>0</v>
      </c>
      <c r="T42" s="8">
        <f t="shared" si="112"/>
        <v>0</v>
      </c>
      <c r="U42" s="6">
        <v>0</v>
      </c>
      <c r="V42" s="5">
        <v>0</v>
      </c>
      <c r="W42" s="8">
        <v>0</v>
      </c>
      <c r="X42" s="6">
        <v>0</v>
      </c>
      <c r="Y42" s="5">
        <v>0</v>
      </c>
      <c r="Z42" s="8">
        <v>0</v>
      </c>
      <c r="AA42" s="6"/>
      <c r="AB42" s="5"/>
      <c r="AC42" s="8"/>
      <c r="AD42" s="6">
        <v>0</v>
      </c>
      <c r="AE42" s="5">
        <v>0</v>
      </c>
      <c r="AF42" s="8">
        <v>0</v>
      </c>
      <c r="AG42" s="6">
        <v>0</v>
      </c>
      <c r="AH42" s="5">
        <v>0</v>
      </c>
      <c r="AI42" s="8">
        <v>0</v>
      </c>
      <c r="AJ42" s="6">
        <v>0</v>
      </c>
      <c r="AK42" s="5">
        <v>0</v>
      </c>
      <c r="AL42" s="8">
        <v>0</v>
      </c>
      <c r="AM42" s="6">
        <v>0</v>
      </c>
      <c r="AN42" s="5">
        <v>0</v>
      </c>
      <c r="AO42" s="8">
        <f t="shared" si="114"/>
        <v>0</v>
      </c>
      <c r="AP42" s="6"/>
      <c r="AQ42" s="5"/>
      <c r="AR42" s="8"/>
      <c r="AS42" s="6">
        <v>0</v>
      </c>
      <c r="AT42" s="5">
        <v>0</v>
      </c>
      <c r="AU42" s="8">
        <f t="shared" si="115"/>
        <v>0</v>
      </c>
      <c r="AV42" s="6">
        <v>0</v>
      </c>
      <c r="AW42" s="5">
        <v>0</v>
      </c>
      <c r="AX42" s="8">
        <v>0</v>
      </c>
      <c r="AY42" s="6">
        <v>0</v>
      </c>
      <c r="AZ42" s="5">
        <v>0</v>
      </c>
      <c r="BA42" s="8">
        <v>0</v>
      </c>
      <c r="BB42" s="6"/>
      <c r="BC42" s="5"/>
      <c r="BD42" s="8"/>
      <c r="BE42" s="6">
        <v>0</v>
      </c>
      <c r="BF42" s="5">
        <v>0</v>
      </c>
      <c r="BG42" s="8">
        <f t="shared" si="116"/>
        <v>0</v>
      </c>
      <c r="BH42" s="6">
        <v>0</v>
      </c>
      <c r="BI42" s="5">
        <v>0</v>
      </c>
      <c r="BJ42" s="8">
        <v>0</v>
      </c>
      <c r="BK42" s="6">
        <v>0</v>
      </c>
      <c r="BL42" s="5">
        <v>0</v>
      </c>
      <c r="BM42" s="8">
        <v>0</v>
      </c>
      <c r="BN42" s="6">
        <v>0</v>
      </c>
      <c r="BO42" s="5">
        <v>0</v>
      </c>
      <c r="BP42" s="8">
        <v>0</v>
      </c>
      <c r="BQ42" s="6">
        <v>0</v>
      </c>
      <c r="BR42" s="5">
        <v>0</v>
      </c>
      <c r="BS42" s="8">
        <v>0</v>
      </c>
      <c r="BT42" s="6">
        <v>0</v>
      </c>
      <c r="BU42" s="5">
        <v>0</v>
      </c>
      <c r="BV42" s="8">
        <v>0</v>
      </c>
      <c r="BW42" s="6">
        <v>0</v>
      </c>
      <c r="BX42" s="5">
        <v>0</v>
      </c>
      <c r="BY42" s="8">
        <v>0</v>
      </c>
      <c r="BZ42" s="6">
        <v>0</v>
      </c>
      <c r="CA42" s="5">
        <v>0</v>
      </c>
      <c r="CB42" s="8">
        <v>0</v>
      </c>
      <c r="CC42" s="6">
        <v>0</v>
      </c>
      <c r="CD42" s="5">
        <v>0</v>
      </c>
      <c r="CE42" s="8">
        <v>0</v>
      </c>
      <c r="CF42" s="6">
        <v>0</v>
      </c>
      <c r="CG42" s="5">
        <v>0</v>
      </c>
      <c r="CH42" s="8">
        <v>0</v>
      </c>
      <c r="CI42" s="6">
        <v>0</v>
      </c>
      <c r="CJ42" s="5">
        <v>0</v>
      </c>
      <c r="CK42" s="8">
        <v>0</v>
      </c>
      <c r="CL42" s="6">
        <v>0</v>
      </c>
      <c r="CM42" s="5">
        <v>0</v>
      </c>
      <c r="CN42" s="8">
        <v>0</v>
      </c>
      <c r="CO42" s="6">
        <v>0</v>
      </c>
      <c r="CP42" s="5">
        <v>0</v>
      </c>
      <c r="CQ42" s="8">
        <v>0</v>
      </c>
      <c r="CR42" s="6">
        <v>0</v>
      </c>
      <c r="CS42" s="5">
        <v>0</v>
      </c>
      <c r="CT42" s="8">
        <v>0</v>
      </c>
      <c r="CU42" s="6">
        <f t="shared" ref="CU42:CU44" si="134">C42+O42+AJ42+AV42+BH42+BK42+BN42+BW42+AD42+I42+BZ42+CL42+CO42+AY42+X42+CR42+U42+CF42+CI42+CC42+AG42</f>
        <v>21659.933000000001</v>
      </c>
      <c r="CV42" s="8">
        <f t="shared" ref="CV42:CV44" si="135">D42+P42+AK42+AW42+BI42+BL42+BO42+BX42+AE42+J42+CA42+CM42+CP42+AZ42+Y42+CS42+V42+CG42+CJ42+CD42+AH42</f>
        <v>239912.70600000001</v>
      </c>
    </row>
    <row r="43" spans="1:100" x14ac:dyDescent="0.3">
      <c r="A43" s="44">
        <v>2019</v>
      </c>
      <c r="B43" s="45" t="s">
        <v>13</v>
      </c>
      <c r="C43" s="6">
        <v>0</v>
      </c>
      <c r="D43" s="5">
        <v>0</v>
      </c>
      <c r="E43" s="8">
        <v>0</v>
      </c>
      <c r="F43" s="6">
        <v>0</v>
      </c>
      <c r="G43" s="5">
        <v>0</v>
      </c>
      <c r="H43" s="8">
        <f t="shared" si="109"/>
        <v>0</v>
      </c>
      <c r="I43" s="6">
        <v>0</v>
      </c>
      <c r="J43" s="5">
        <v>0</v>
      </c>
      <c r="K43" s="8">
        <f t="shared" si="110"/>
        <v>0</v>
      </c>
      <c r="L43" s="6">
        <v>0</v>
      </c>
      <c r="M43" s="5">
        <v>0</v>
      </c>
      <c r="N43" s="8">
        <v>0</v>
      </c>
      <c r="O43" s="6">
        <v>7958.6080000000002</v>
      </c>
      <c r="P43" s="5">
        <v>88892.985000000001</v>
      </c>
      <c r="Q43" s="8">
        <f t="shared" si="111"/>
        <v>11169.413671335489</v>
      </c>
      <c r="R43" s="6">
        <v>0</v>
      </c>
      <c r="S43" s="5">
        <v>0</v>
      </c>
      <c r="T43" s="8">
        <f t="shared" si="112"/>
        <v>0</v>
      </c>
      <c r="U43" s="6">
        <v>0</v>
      </c>
      <c r="V43" s="5">
        <v>0</v>
      </c>
      <c r="W43" s="8">
        <v>0</v>
      </c>
      <c r="X43" s="6">
        <v>0</v>
      </c>
      <c r="Y43" s="5">
        <v>0</v>
      </c>
      <c r="Z43" s="8">
        <v>0</v>
      </c>
      <c r="AA43" s="6"/>
      <c r="AB43" s="5"/>
      <c r="AC43" s="8"/>
      <c r="AD43" s="6">
        <v>0</v>
      </c>
      <c r="AE43" s="5">
        <v>0</v>
      </c>
      <c r="AF43" s="8">
        <v>0</v>
      </c>
      <c r="AG43" s="6">
        <v>0</v>
      </c>
      <c r="AH43" s="5">
        <v>0</v>
      </c>
      <c r="AI43" s="8">
        <v>0</v>
      </c>
      <c r="AJ43" s="6">
        <v>0</v>
      </c>
      <c r="AK43" s="5">
        <v>0</v>
      </c>
      <c r="AL43" s="8">
        <v>0</v>
      </c>
      <c r="AM43" s="6">
        <v>0</v>
      </c>
      <c r="AN43" s="5">
        <v>0</v>
      </c>
      <c r="AO43" s="8">
        <f t="shared" si="114"/>
        <v>0</v>
      </c>
      <c r="AP43" s="6"/>
      <c r="AQ43" s="5"/>
      <c r="AR43" s="8"/>
      <c r="AS43" s="6">
        <v>0</v>
      </c>
      <c r="AT43" s="5">
        <v>0</v>
      </c>
      <c r="AU43" s="8">
        <f t="shared" si="115"/>
        <v>0</v>
      </c>
      <c r="AV43" s="6">
        <v>0</v>
      </c>
      <c r="AW43" s="5">
        <v>0</v>
      </c>
      <c r="AX43" s="8">
        <v>0</v>
      </c>
      <c r="AY43" s="6">
        <v>0</v>
      </c>
      <c r="AZ43" s="5">
        <v>0</v>
      </c>
      <c r="BA43" s="8">
        <v>0</v>
      </c>
      <c r="BB43" s="6"/>
      <c r="BC43" s="5"/>
      <c r="BD43" s="8"/>
      <c r="BE43" s="6">
        <v>0</v>
      </c>
      <c r="BF43" s="5">
        <v>0</v>
      </c>
      <c r="BG43" s="8">
        <f t="shared" si="116"/>
        <v>0</v>
      </c>
      <c r="BH43" s="6">
        <v>0</v>
      </c>
      <c r="BI43" s="5">
        <v>0</v>
      </c>
      <c r="BJ43" s="8">
        <v>0</v>
      </c>
      <c r="BK43" s="6">
        <v>0</v>
      </c>
      <c r="BL43" s="5">
        <v>0</v>
      </c>
      <c r="BM43" s="8">
        <v>0</v>
      </c>
      <c r="BN43" s="6">
        <v>0</v>
      </c>
      <c r="BO43" s="5">
        <v>0</v>
      </c>
      <c r="BP43" s="8">
        <v>0</v>
      </c>
      <c r="BQ43" s="6">
        <v>0</v>
      </c>
      <c r="BR43" s="5">
        <v>0</v>
      </c>
      <c r="BS43" s="8">
        <v>0</v>
      </c>
      <c r="BT43" s="6">
        <v>0</v>
      </c>
      <c r="BU43" s="5">
        <v>0</v>
      </c>
      <c r="BV43" s="8">
        <v>0</v>
      </c>
      <c r="BW43" s="6">
        <v>0</v>
      </c>
      <c r="BX43" s="5">
        <v>0</v>
      </c>
      <c r="BY43" s="8">
        <v>0</v>
      </c>
      <c r="BZ43" s="6">
        <v>0</v>
      </c>
      <c r="CA43" s="5">
        <v>0</v>
      </c>
      <c r="CB43" s="8">
        <v>0</v>
      </c>
      <c r="CC43" s="6">
        <v>0</v>
      </c>
      <c r="CD43" s="5">
        <v>0</v>
      </c>
      <c r="CE43" s="8">
        <v>0</v>
      </c>
      <c r="CF43" s="6">
        <v>478.8</v>
      </c>
      <c r="CG43" s="5">
        <v>698.29200000000003</v>
      </c>
      <c r="CH43" s="8">
        <f t="shared" si="125"/>
        <v>1458.421052631579</v>
      </c>
      <c r="CI43" s="6">
        <v>0</v>
      </c>
      <c r="CJ43" s="5">
        <v>0</v>
      </c>
      <c r="CK43" s="8">
        <v>0</v>
      </c>
      <c r="CL43" s="6">
        <v>0</v>
      </c>
      <c r="CM43" s="5">
        <v>0</v>
      </c>
      <c r="CN43" s="8">
        <v>0</v>
      </c>
      <c r="CO43" s="6">
        <v>0.19050999999999998</v>
      </c>
      <c r="CP43" s="5">
        <v>7.125</v>
      </c>
      <c r="CQ43" s="8">
        <f t="shared" si="118"/>
        <v>37399.611568946515</v>
      </c>
      <c r="CR43" s="6">
        <v>0</v>
      </c>
      <c r="CS43" s="5">
        <v>0</v>
      </c>
      <c r="CT43" s="8">
        <v>0</v>
      </c>
      <c r="CU43" s="6">
        <f t="shared" si="134"/>
        <v>8437.5985099999998</v>
      </c>
      <c r="CV43" s="8">
        <f t="shared" si="135"/>
        <v>89598.402000000002</v>
      </c>
    </row>
    <row r="44" spans="1:100" ht="15" thickBot="1" x14ac:dyDescent="0.35">
      <c r="A44" s="46"/>
      <c r="B44" s="47" t="s">
        <v>14</v>
      </c>
      <c r="C44" s="30">
        <f t="shared" ref="C44:D44" si="136">SUM(C32:C43)</f>
        <v>55589.770000000004</v>
      </c>
      <c r="D44" s="29">
        <f t="shared" si="136"/>
        <v>530051.26</v>
      </c>
      <c r="E44" s="31"/>
      <c r="F44" s="30">
        <f t="shared" ref="F44:G44" si="137">SUM(F32:F43)</f>
        <v>0</v>
      </c>
      <c r="G44" s="29">
        <f t="shared" si="137"/>
        <v>0</v>
      </c>
      <c r="H44" s="31"/>
      <c r="I44" s="30">
        <f t="shared" ref="I44:J44" si="138">SUM(I32:I43)</f>
        <v>0</v>
      </c>
      <c r="J44" s="29">
        <f t="shared" si="138"/>
        <v>0</v>
      </c>
      <c r="K44" s="31"/>
      <c r="L44" s="30">
        <f t="shared" ref="L44:M44" si="139">SUM(L32:L43)</f>
        <v>3.9</v>
      </c>
      <c r="M44" s="29">
        <f t="shared" si="139"/>
        <v>3.6659999999999999</v>
      </c>
      <c r="N44" s="31"/>
      <c r="O44" s="30">
        <f t="shared" ref="O44:P44" si="140">SUM(O32:O43)</f>
        <v>107161.84300000002</v>
      </c>
      <c r="P44" s="29">
        <f t="shared" si="140"/>
        <v>1107631.9200000002</v>
      </c>
      <c r="Q44" s="31"/>
      <c r="R44" s="30">
        <f t="shared" ref="R44:S44" si="141">SUM(R32:R43)</f>
        <v>0</v>
      </c>
      <c r="S44" s="29">
        <f t="shared" si="141"/>
        <v>0</v>
      </c>
      <c r="T44" s="31"/>
      <c r="U44" s="30">
        <f t="shared" ref="U44:V44" si="142">SUM(U32:U43)</f>
        <v>9.7599999999999996E-3</v>
      </c>
      <c r="V44" s="29">
        <f t="shared" si="142"/>
        <v>17.672000000000001</v>
      </c>
      <c r="W44" s="31"/>
      <c r="X44" s="30">
        <f t="shared" ref="X44:Y44" si="143">SUM(X32:X43)</f>
        <v>3.1E-2</v>
      </c>
      <c r="Y44" s="29">
        <f t="shared" si="143"/>
        <v>1.016</v>
      </c>
      <c r="Z44" s="31"/>
      <c r="AA44" s="30"/>
      <c r="AB44" s="29"/>
      <c r="AC44" s="31"/>
      <c r="AD44" s="30">
        <f t="shared" ref="AD44:AE44" si="144">SUM(AD32:AD43)</f>
        <v>0</v>
      </c>
      <c r="AE44" s="29">
        <f t="shared" si="144"/>
        <v>0</v>
      </c>
      <c r="AF44" s="31"/>
      <c r="AG44" s="30">
        <f t="shared" ref="AG44:AH44" si="145">SUM(AG32:AG43)</f>
        <v>5.049E-2</v>
      </c>
      <c r="AH44" s="29">
        <f t="shared" si="145"/>
        <v>2.1970000000000001</v>
      </c>
      <c r="AI44" s="31"/>
      <c r="AJ44" s="30">
        <f t="shared" ref="AJ44:AK44" si="146">SUM(AJ32:AJ43)</f>
        <v>0</v>
      </c>
      <c r="AK44" s="29">
        <f t="shared" si="146"/>
        <v>0</v>
      </c>
      <c r="AL44" s="31"/>
      <c r="AM44" s="30">
        <f t="shared" ref="AM44:AN44" si="147">SUM(AM32:AM43)</f>
        <v>0</v>
      </c>
      <c r="AN44" s="29">
        <f t="shared" si="147"/>
        <v>0</v>
      </c>
      <c r="AO44" s="31"/>
      <c r="AP44" s="30"/>
      <c r="AQ44" s="29"/>
      <c r="AR44" s="31"/>
      <c r="AS44" s="30">
        <f t="shared" ref="AS44:AT44" si="148">SUM(AS32:AS43)</f>
        <v>0</v>
      </c>
      <c r="AT44" s="29">
        <f t="shared" si="148"/>
        <v>0</v>
      </c>
      <c r="AU44" s="31"/>
      <c r="AV44" s="30">
        <f t="shared" ref="AV44:AW44" si="149">SUM(AV32:AV43)</f>
        <v>2627.5816</v>
      </c>
      <c r="AW44" s="29">
        <f t="shared" si="149"/>
        <v>26161.877</v>
      </c>
      <c r="AX44" s="31"/>
      <c r="AY44" s="30">
        <f t="shared" ref="AY44:AZ44" si="150">SUM(AY32:AY43)</f>
        <v>0</v>
      </c>
      <c r="AZ44" s="29">
        <f t="shared" si="150"/>
        <v>0</v>
      </c>
      <c r="BA44" s="31"/>
      <c r="BB44" s="30"/>
      <c r="BC44" s="29"/>
      <c r="BD44" s="31"/>
      <c r="BE44" s="30">
        <f t="shared" ref="BE44:BF44" si="151">SUM(BE32:BE43)</f>
        <v>0</v>
      </c>
      <c r="BF44" s="29">
        <f t="shared" si="151"/>
        <v>0</v>
      </c>
      <c r="BG44" s="31"/>
      <c r="BH44" s="30">
        <f t="shared" ref="BH44:BI44" si="152">SUM(BH32:BH43)</f>
        <v>12072.17</v>
      </c>
      <c r="BI44" s="29">
        <f t="shared" si="152"/>
        <v>112967.401</v>
      </c>
      <c r="BJ44" s="31"/>
      <c r="BK44" s="30">
        <f t="shared" ref="BK44:BL44" si="153">SUM(BK32:BK43)</f>
        <v>14903.326999999999</v>
      </c>
      <c r="BL44" s="29">
        <f t="shared" si="153"/>
        <v>169432.505</v>
      </c>
      <c r="BM44" s="31"/>
      <c r="BN44" s="30">
        <f t="shared" ref="BN44:BO44" si="154">SUM(BN32:BN43)</f>
        <v>19772.743319999998</v>
      </c>
      <c r="BO44" s="29">
        <f t="shared" si="154"/>
        <v>193137.18899999998</v>
      </c>
      <c r="BP44" s="31"/>
      <c r="BQ44" s="30">
        <f t="shared" ref="BQ44:BR44" si="155">SUM(BQ32:BQ43)</f>
        <v>0</v>
      </c>
      <c r="BR44" s="29">
        <f t="shared" si="155"/>
        <v>0</v>
      </c>
      <c r="BS44" s="31"/>
      <c r="BT44" s="30">
        <f t="shared" ref="BT44:BU44" si="156">SUM(BT32:BT43)</f>
        <v>0</v>
      </c>
      <c r="BU44" s="29">
        <f t="shared" si="156"/>
        <v>0</v>
      </c>
      <c r="BV44" s="31"/>
      <c r="BW44" s="30">
        <f t="shared" ref="BW44:BX44" si="157">SUM(BW32:BW43)</f>
        <v>0</v>
      </c>
      <c r="BX44" s="29">
        <f t="shared" si="157"/>
        <v>0</v>
      </c>
      <c r="BY44" s="31"/>
      <c r="BZ44" s="30">
        <f t="shared" ref="BZ44:CA44" si="158">SUM(BZ32:BZ43)</f>
        <v>1.4E-2</v>
      </c>
      <c r="CA44" s="29">
        <f t="shared" si="158"/>
        <v>0.66700000000000004</v>
      </c>
      <c r="CB44" s="31"/>
      <c r="CC44" s="30">
        <f t="shared" ref="CC44:CD44" si="159">SUM(CC32:CC43)</f>
        <v>71.819999999999993</v>
      </c>
      <c r="CD44" s="29">
        <f t="shared" si="159"/>
        <v>1681.902</v>
      </c>
      <c r="CE44" s="31"/>
      <c r="CF44" s="30">
        <f t="shared" ref="CF44:CG44" si="160">SUM(CF32:CF43)</f>
        <v>18680.496000000003</v>
      </c>
      <c r="CG44" s="29">
        <f t="shared" si="160"/>
        <v>195267.527</v>
      </c>
      <c r="CH44" s="31"/>
      <c r="CI44" s="30">
        <f t="shared" ref="CI44:CJ44" si="161">SUM(CI32:CI43)</f>
        <v>0.13788</v>
      </c>
      <c r="CJ44" s="29">
        <f t="shared" si="161"/>
        <v>6.2850000000000001</v>
      </c>
      <c r="CK44" s="31"/>
      <c r="CL44" s="30">
        <f t="shared" ref="CL44:CM44" si="162">SUM(CL32:CL43)</f>
        <v>2.9194500000000003</v>
      </c>
      <c r="CM44" s="29">
        <f t="shared" si="162"/>
        <v>193.50900000000001</v>
      </c>
      <c r="CN44" s="31"/>
      <c r="CO44" s="30">
        <f t="shared" ref="CO44:CP44" si="163">SUM(CO32:CO43)</f>
        <v>1.4044899999999998</v>
      </c>
      <c r="CP44" s="29">
        <f t="shared" si="163"/>
        <v>57.726000000000006</v>
      </c>
      <c r="CQ44" s="31"/>
      <c r="CR44" s="30">
        <f t="shared" ref="CR44:CS44" si="164">SUM(CR32:CR43)</f>
        <v>0.02</v>
      </c>
      <c r="CS44" s="29">
        <f t="shared" si="164"/>
        <v>1.843</v>
      </c>
      <c r="CT44" s="31"/>
      <c r="CU44" s="30">
        <f t="shared" si="134"/>
        <v>230884.33798999997</v>
      </c>
      <c r="CV44" s="52">
        <f t="shared" si="135"/>
        <v>2336612.4959999998</v>
      </c>
    </row>
    <row r="45" spans="1:100" x14ac:dyDescent="0.3">
      <c r="A45" s="56">
        <v>2020</v>
      </c>
      <c r="B45" s="57" t="s">
        <v>2</v>
      </c>
      <c r="C45" s="6">
        <v>0</v>
      </c>
      <c r="D45" s="5">
        <v>0</v>
      </c>
      <c r="E45" s="8">
        <v>0</v>
      </c>
      <c r="F45" s="6">
        <v>0</v>
      </c>
      <c r="G45" s="5">
        <v>0</v>
      </c>
      <c r="H45" s="8">
        <f t="shared" ref="H45:H56" si="165">IF(F45=0,0,G45/F45*1000)</f>
        <v>0</v>
      </c>
      <c r="I45" s="6">
        <v>0</v>
      </c>
      <c r="J45" s="5">
        <v>0</v>
      </c>
      <c r="K45" s="8">
        <f t="shared" ref="K45:K56" si="166">IF(I45=0,0,J45/I45*1000)</f>
        <v>0</v>
      </c>
      <c r="L45" s="6">
        <v>0</v>
      </c>
      <c r="M45" s="5">
        <v>0</v>
      </c>
      <c r="N45" s="8">
        <v>0</v>
      </c>
      <c r="O45" s="6">
        <v>16493.772000000001</v>
      </c>
      <c r="P45" s="5">
        <v>179749.315</v>
      </c>
      <c r="Q45" s="8">
        <f t="shared" ref="Q45:Q47" si="167">P45/O45*1000</f>
        <v>10898.011382720702</v>
      </c>
      <c r="R45" s="6">
        <v>0</v>
      </c>
      <c r="S45" s="5">
        <v>0</v>
      </c>
      <c r="T45" s="8">
        <f t="shared" ref="T45:T56" si="168">IF(R45=0,0,S45/R45*1000)</f>
        <v>0</v>
      </c>
      <c r="U45" s="6">
        <v>0</v>
      </c>
      <c r="V45" s="5">
        <v>0</v>
      </c>
      <c r="W45" s="8">
        <v>0</v>
      </c>
      <c r="X45" s="6">
        <v>0</v>
      </c>
      <c r="Y45" s="5">
        <v>0</v>
      </c>
      <c r="Z45" s="8">
        <v>0</v>
      </c>
      <c r="AA45" s="6"/>
      <c r="AB45" s="5"/>
      <c r="AC45" s="8"/>
      <c r="AD45" s="6">
        <v>0</v>
      </c>
      <c r="AE45" s="5">
        <v>0</v>
      </c>
      <c r="AF45" s="8">
        <v>0</v>
      </c>
      <c r="AG45" s="6">
        <v>0</v>
      </c>
      <c r="AH45" s="5">
        <v>0</v>
      </c>
      <c r="AI45" s="8">
        <v>0</v>
      </c>
      <c r="AJ45" s="6">
        <v>0</v>
      </c>
      <c r="AK45" s="5">
        <v>0</v>
      </c>
      <c r="AL45" s="8">
        <v>0</v>
      </c>
      <c r="AM45" s="6">
        <v>0</v>
      </c>
      <c r="AN45" s="5">
        <v>0</v>
      </c>
      <c r="AO45" s="8">
        <f t="shared" ref="AO45:AO56" si="169">IF(AM45=0,0,AN45/AM45*1000)</f>
        <v>0</v>
      </c>
      <c r="AP45" s="6"/>
      <c r="AQ45" s="5"/>
      <c r="AR45" s="8"/>
      <c r="AS45" s="6">
        <v>0</v>
      </c>
      <c r="AT45" s="5">
        <v>0</v>
      </c>
      <c r="AU45" s="8">
        <f t="shared" ref="AU45:AU56" si="170">IF(AS45=0,0,AT45/AS45*1000)</f>
        <v>0</v>
      </c>
      <c r="AV45" s="6">
        <v>0</v>
      </c>
      <c r="AW45" s="5">
        <v>0</v>
      </c>
      <c r="AX45" s="8">
        <v>0</v>
      </c>
      <c r="AY45" s="6">
        <v>0</v>
      </c>
      <c r="AZ45" s="5">
        <v>0</v>
      </c>
      <c r="BA45" s="8">
        <v>0</v>
      </c>
      <c r="BB45" s="6"/>
      <c r="BC45" s="5"/>
      <c r="BD45" s="8"/>
      <c r="BE45" s="6">
        <v>0</v>
      </c>
      <c r="BF45" s="5">
        <v>0</v>
      </c>
      <c r="BG45" s="8">
        <f t="shared" ref="BG45:BG56" si="171">IF(BE45=0,0,BF45/BE45*1000)</f>
        <v>0</v>
      </c>
      <c r="BH45" s="6">
        <v>4998.6139999999996</v>
      </c>
      <c r="BI45" s="5">
        <v>56926.13</v>
      </c>
      <c r="BJ45" s="8">
        <f t="shared" ref="BJ45:BJ47" si="172">BI45/BH45*1000</f>
        <v>11388.382859728717</v>
      </c>
      <c r="BK45" s="6">
        <v>5954.18</v>
      </c>
      <c r="BL45" s="5">
        <v>67676.911999999997</v>
      </c>
      <c r="BM45" s="8">
        <f t="shared" ref="BM45:BM48" si="173">BL45/BK45*1000</f>
        <v>11366.285869758723</v>
      </c>
      <c r="BN45" s="6">
        <v>5011.9390000000003</v>
      </c>
      <c r="BO45" s="5">
        <v>54414.654000000002</v>
      </c>
      <c r="BP45" s="8">
        <f t="shared" ref="BP45:BP47" si="174">BO45/BN45*1000</f>
        <v>10857.006440022515</v>
      </c>
      <c r="BQ45" s="6">
        <v>0</v>
      </c>
      <c r="BR45" s="5">
        <v>0</v>
      </c>
      <c r="BS45" s="8">
        <v>0</v>
      </c>
      <c r="BT45" s="6">
        <v>0</v>
      </c>
      <c r="BU45" s="5">
        <v>0</v>
      </c>
      <c r="BV45" s="8">
        <v>0</v>
      </c>
      <c r="BW45" s="6">
        <v>0</v>
      </c>
      <c r="BX45" s="5">
        <v>0</v>
      </c>
      <c r="BY45" s="8">
        <v>0</v>
      </c>
      <c r="BZ45" s="6">
        <v>0</v>
      </c>
      <c r="CA45" s="5">
        <v>0</v>
      </c>
      <c r="CB45" s="8">
        <v>0</v>
      </c>
      <c r="CC45" s="6">
        <v>0</v>
      </c>
      <c r="CD45" s="5">
        <v>0</v>
      </c>
      <c r="CE45" s="8">
        <v>0</v>
      </c>
      <c r="CF45" s="6">
        <v>71.92</v>
      </c>
      <c r="CG45" s="5">
        <v>944.78499999999997</v>
      </c>
      <c r="CH45" s="8">
        <f t="shared" ref="CH45:CH48" si="175">CG45/CF45*1000</f>
        <v>13136.610122358174</v>
      </c>
      <c r="CI45" s="6">
        <v>0</v>
      </c>
      <c r="CJ45" s="5">
        <v>0</v>
      </c>
      <c r="CK45" s="8">
        <v>0</v>
      </c>
      <c r="CL45" s="6">
        <v>0.33210000000000001</v>
      </c>
      <c r="CM45" s="5">
        <v>51.478000000000002</v>
      </c>
      <c r="CN45" s="8">
        <f t="shared" ref="CN45" si="176">CM45/CL45*1000</f>
        <v>155007.52785305629</v>
      </c>
      <c r="CO45" s="6">
        <v>1.3335699999999999</v>
      </c>
      <c r="CP45" s="5">
        <v>48.6</v>
      </c>
      <c r="CQ45" s="8">
        <f t="shared" ref="CQ45:CQ47" si="177">CP45/CO45*1000</f>
        <v>36443.531273199013</v>
      </c>
      <c r="CR45" s="6">
        <v>0</v>
      </c>
      <c r="CS45" s="5">
        <v>0</v>
      </c>
      <c r="CT45" s="8">
        <v>0</v>
      </c>
      <c r="CU45" s="6">
        <f t="shared" ref="CU45:CU53" si="178">C45+O45+AJ45+AV45+BH45+BK45+BN45+BW45+AD45+I45+BZ45+CL45+CO45+AY45+X45+CR45+U45+CF45+CI45+CC45+AG45+BT45+BQ45</f>
        <v>32532.090669999994</v>
      </c>
      <c r="CV45" s="8">
        <f t="shared" ref="CV45:CV53" si="179">D45+P45+AK45+AW45+BI45+BL45+BO45+BX45+AE45+J45+CA45+CM45+CP45+AZ45+Y45+CS45+V45+CG45+CJ45+CD45+AH45+BU45+BR45</f>
        <v>359811.87399999995</v>
      </c>
    </row>
    <row r="46" spans="1:100" x14ac:dyDescent="0.3">
      <c r="A46" s="56">
        <v>2020</v>
      </c>
      <c r="B46" s="57" t="s">
        <v>3</v>
      </c>
      <c r="C46" s="6">
        <v>0</v>
      </c>
      <c r="D46" s="5">
        <v>0</v>
      </c>
      <c r="E46" s="8">
        <v>0</v>
      </c>
      <c r="F46" s="6">
        <v>0</v>
      </c>
      <c r="G46" s="5">
        <v>0</v>
      </c>
      <c r="H46" s="8">
        <f t="shared" si="165"/>
        <v>0</v>
      </c>
      <c r="I46" s="6">
        <v>0</v>
      </c>
      <c r="J46" s="5">
        <v>0</v>
      </c>
      <c r="K46" s="8">
        <f t="shared" si="166"/>
        <v>0</v>
      </c>
      <c r="L46" s="6">
        <v>0</v>
      </c>
      <c r="M46" s="5">
        <v>0</v>
      </c>
      <c r="N46" s="8">
        <v>0</v>
      </c>
      <c r="O46" s="6">
        <v>6009.076</v>
      </c>
      <c r="P46" s="5">
        <v>65369.531999999999</v>
      </c>
      <c r="Q46" s="8">
        <f t="shared" si="167"/>
        <v>10878.466506331422</v>
      </c>
      <c r="R46" s="6">
        <v>0</v>
      </c>
      <c r="S46" s="5">
        <v>0</v>
      </c>
      <c r="T46" s="8">
        <f t="shared" si="168"/>
        <v>0</v>
      </c>
      <c r="U46" s="6">
        <v>0</v>
      </c>
      <c r="V46" s="5">
        <v>0</v>
      </c>
      <c r="W46" s="8">
        <v>0</v>
      </c>
      <c r="X46" s="6">
        <v>0</v>
      </c>
      <c r="Y46" s="5">
        <v>0</v>
      </c>
      <c r="Z46" s="8">
        <v>0</v>
      </c>
      <c r="AA46" s="6"/>
      <c r="AB46" s="5"/>
      <c r="AC46" s="8"/>
      <c r="AD46" s="6">
        <v>0</v>
      </c>
      <c r="AE46" s="5">
        <v>0</v>
      </c>
      <c r="AF46" s="8">
        <v>0</v>
      </c>
      <c r="AG46" s="6">
        <v>0</v>
      </c>
      <c r="AH46" s="5">
        <v>0</v>
      </c>
      <c r="AI46" s="8">
        <v>0</v>
      </c>
      <c r="AJ46" s="6">
        <v>0</v>
      </c>
      <c r="AK46" s="5">
        <v>0</v>
      </c>
      <c r="AL46" s="8">
        <v>0</v>
      </c>
      <c r="AM46" s="6">
        <v>0</v>
      </c>
      <c r="AN46" s="5">
        <v>0</v>
      </c>
      <c r="AO46" s="8">
        <f t="shared" si="169"/>
        <v>0</v>
      </c>
      <c r="AP46" s="6"/>
      <c r="AQ46" s="5"/>
      <c r="AR46" s="8"/>
      <c r="AS46" s="6">
        <v>0</v>
      </c>
      <c r="AT46" s="5">
        <v>0</v>
      </c>
      <c r="AU46" s="8">
        <f t="shared" si="170"/>
        <v>0</v>
      </c>
      <c r="AV46" s="6">
        <v>0</v>
      </c>
      <c r="AW46" s="5">
        <v>0</v>
      </c>
      <c r="AX46" s="8">
        <v>0</v>
      </c>
      <c r="AY46" s="6">
        <v>0</v>
      </c>
      <c r="AZ46" s="5">
        <v>0</v>
      </c>
      <c r="BA46" s="8">
        <v>0</v>
      </c>
      <c r="BB46" s="6"/>
      <c r="BC46" s="5"/>
      <c r="BD46" s="8"/>
      <c r="BE46" s="6">
        <v>0</v>
      </c>
      <c r="BF46" s="5">
        <v>0</v>
      </c>
      <c r="BG46" s="8">
        <f t="shared" si="171"/>
        <v>0</v>
      </c>
      <c r="BH46" s="6">
        <v>1596.741</v>
      </c>
      <c r="BI46" s="5">
        <v>18677.776000000002</v>
      </c>
      <c r="BJ46" s="8">
        <f t="shared" si="172"/>
        <v>11697.436215391226</v>
      </c>
      <c r="BK46" s="6">
        <v>5947.7640000000001</v>
      </c>
      <c r="BL46" s="5">
        <v>69123.534</v>
      </c>
      <c r="BM46" s="8">
        <f t="shared" si="173"/>
        <v>11621.768113193461</v>
      </c>
      <c r="BN46" s="6">
        <v>0</v>
      </c>
      <c r="BO46" s="5">
        <v>0</v>
      </c>
      <c r="BP46" s="8">
        <v>0</v>
      </c>
      <c r="BQ46" s="6">
        <v>0</v>
      </c>
      <c r="BR46" s="5">
        <v>0</v>
      </c>
      <c r="BS46" s="8">
        <v>0</v>
      </c>
      <c r="BT46" s="6">
        <v>5.0000000000000001E-3</v>
      </c>
      <c r="BU46" s="5">
        <v>0.19800000000000001</v>
      </c>
      <c r="BV46" s="8">
        <f t="shared" ref="BV46" si="180">BU46/BT46*1000</f>
        <v>39600</v>
      </c>
      <c r="BW46" s="6">
        <v>0</v>
      </c>
      <c r="BX46" s="5">
        <v>0</v>
      </c>
      <c r="BY46" s="8">
        <v>0</v>
      </c>
      <c r="BZ46" s="6">
        <v>0</v>
      </c>
      <c r="CA46" s="5">
        <v>0</v>
      </c>
      <c r="CB46" s="8">
        <v>0</v>
      </c>
      <c r="CC46" s="6">
        <v>0</v>
      </c>
      <c r="CD46" s="5">
        <v>0</v>
      </c>
      <c r="CE46" s="8">
        <v>0</v>
      </c>
      <c r="CF46" s="6">
        <v>71.92</v>
      </c>
      <c r="CG46" s="5">
        <v>899.11400000000003</v>
      </c>
      <c r="CH46" s="8">
        <f t="shared" si="175"/>
        <v>12501.585094549499</v>
      </c>
      <c r="CI46" s="6">
        <v>0</v>
      </c>
      <c r="CJ46" s="5">
        <v>0</v>
      </c>
      <c r="CK46" s="8">
        <v>0</v>
      </c>
      <c r="CL46" s="6">
        <v>0</v>
      </c>
      <c r="CM46" s="5">
        <v>0</v>
      </c>
      <c r="CN46" s="8">
        <v>0</v>
      </c>
      <c r="CO46" s="6">
        <v>1.315E-2</v>
      </c>
      <c r="CP46" s="5">
        <v>92.188000000000002</v>
      </c>
      <c r="CQ46" s="8">
        <f t="shared" si="177"/>
        <v>7010494.2965779463</v>
      </c>
      <c r="CR46" s="6">
        <v>0</v>
      </c>
      <c r="CS46" s="5">
        <v>0</v>
      </c>
      <c r="CT46" s="8">
        <v>0</v>
      </c>
      <c r="CU46" s="6">
        <f t="shared" si="178"/>
        <v>13625.51915</v>
      </c>
      <c r="CV46" s="8">
        <f t="shared" si="179"/>
        <v>154162.342</v>
      </c>
    </row>
    <row r="47" spans="1:100" x14ac:dyDescent="0.3">
      <c r="A47" s="56">
        <v>2020</v>
      </c>
      <c r="B47" s="57" t="s">
        <v>4</v>
      </c>
      <c r="C47" s="6">
        <v>0</v>
      </c>
      <c r="D47" s="5">
        <v>0</v>
      </c>
      <c r="E47" s="8">
        <v>0</v>
      </c>
      <c r="F47" s="6">
        <v>0</v>
      </c>
      <c r="G47" s="5">
        <v>0</v>
      </c>
      <c r="H47" s="8">
        <f t="shared" si="165"/>
        <v>0</v>
      </c>
      <c r="I47" s="6">
        <v>0</v>
      </c>
      <c r="J47" s="5">
        <v>0</v>
      </c>
      <c r="K47" s="8">
        <f t="shared" si="166"/>
        <v>0</v>
      </c>
      <c r="L47" s="6">
        <v>0</v>
      </c>
      <c r="M47" s="5">
        <v>0</v>
      </c>
      <c r="N47" s="8">
        <v>0</v>
      </c>
      <c r="O47" s="6">
        <v>11990.793</v>
      </c>
      <c r="P47" s="5">
        <v>133447.43799999999</v>
      </c>
      <c r="Q47" s="8">
        <f t="shared" si="167"/>
        <v>11129.158680330818</v>
      </c>
      <c r="R47" s="6">
        <v>0</v>
      </c>
      <c r="S47" s="5">
        <v>0</v>
      </c>
      <c r="T47" s="8">
        <f t="shared" si="168"/>
        <v>0</v>
      </c>
      <c r="U47" s="6">
        <v>0</v>
      </c>
      <c r="V47" s="5">
        <v>0</v>
      </c>
      <c r="W47" s="8">
        <v>0</v>
      </c>
      <c r="X47" s="6">
        <v>0</v>
      </c>
      <c r="Y47" s="5">
        <v>0</v>
      </c>
      <c r="Z47" s="8">
        <v>0</v>
      </c>
      <c r="AA47" s="6"/>
      <c r="AB47" s="5"/>
      <c r="AC47" s="8"/>
      <c r="AD47" s="6">
        <v>0</v>
      </c>
      <c r="AE47" s="5">
        <v>0</v>
      </c>
      <c r="AF47" s="8">
        <v>0</v>
      </c>
      <c r="AG47" s="6">
        <v>0</v>
      </c>
      <c r="AH47" s="5">
        <v>0</v>
      </c>
      <c r="AI47" s="8">
        <v>0</v>
      </c>
      <c r="AJ47" s="6">
        <v>0</v>
      </c>
      <c r="AK47" s="5">
        <v>0</v>
      </c>
      <c r="AL47" s="8">
        <v>0</v>
      </c>
      <c r="AM47" s="6">
        <v>0</v>
      </c>
      <c r="AN47" s="5">
        <v>0</v>
      </c>
      <c r="AO47" s="8">
        <f t="shared" si="169"/>
        <v>0</v>
      </c>
      <c r="AP47" s="6"/>
      <c r="AQ47" s="5"/>
      <c r="AR47" s="8"/>
      <c r="AS47" s="6">
        <v>0</v>
      </c>
      <c r="AT47" s="5">
        <v>0</v>
      </c>
      <c r="AU47" s="8">
        <f t="shared" si="170"/>
        <v>0</v>
      </c>
      <c r="AV47" s="6">
        <v>0</v>
      </c>
      <c r="AW47" s="5">
        <v>0</v>
      </c>
      <c r="AX47" s="8">
        <v>0</v>
      </c>
      <c r="AY47" s="6">
        <v>0</v>
      </c>
      <c r="AZ47" s="5">
        <v>0</v>
      </c>
      <c r="BA47" s="8">
        <v>0</v>
      </c>
      <c r="BB47" s="6"/>
      <c r="BC47" s="5"/>
      <c r="BD47" s="8"/>
      <c r="BE47" s="6">
        <v>0</v>
      </c>
      <c r="BF47" s="5">
        <v>0</v>
      </c>
      <c r="BG47" s="8">
        <f t="shared" si="171"/>
        <v>0</v>
      </c>
      <c r="BH47" s="6">
        <v>3472.0720000000001</v>
      </c>
      <c r="BI47" s="5">
        <v>40924.203999999998</v>
      </c>
      <c r="BJ47" s="8">
        <f t="shared" si="172"/>
        <v>11786.680690953412</v>
      </c>
      <c r="BK47" s="6">
        <v>0</v>
      </c>
      <c r="BL47" s="5">
        <v>0</v>
      </c>
      <c r="BM47" s="8">
        <v>0</v>
      </c>
      <c r="BN47" s="6">
        <v>0.27500000000000002</v>
      </c>
      <c r="BO47" s="5">
        <v>55.432000000000002</v>
      </c>
      <c r="BP47" s="8">
        <f t="shared" si="174"/>
        <v>201570.90909090909</v>
      </c>
      <c r="BQ47" s="6">
        <v>0</v>
      </c>
      <c r="BR47" s="5">
        <v>0</v>
      </c>
      <c r="BS47" s="8">
        <v>0</v>
      </c>
      <c r="BT47" s="6">
        <v>0</v>
      </c>
      <c r="BU47" s="5">
        <v>0</v>
      </c>
      <c r="BV47" s="8">
        <v>0</v>
      </c>
      <c r="BW47" s="6">
        <v>0</v>
      </c>
      <c r="BX47" s="5">
        <v>0</v>
      </c>
      <c r="BY47" s="8">
        <v>0</v>
      </c>
      <c r="BZ47" s="6">
        <v>0</v>
      </c>
      <c r="CA47" s="5">
        <v>0</v>
      </c>
      <c r="CB47" s="8">
        <v>0</v>
      </c>
      <c r="CC47" s="6">
        <v>0</v>
      </c>
      <c r="CD47" s="5">
        <v>0</v>
      </c>
      <c r="CE47" s="8">
        <v>0</v>
      </c>
      <c r="CF47" s="6">
        <v>0</v>
      </c>
      <c r="CG47" s="5">
        <v>0</v>
      </c>
      <c r="CH47" s="8">
        <v>0</v>
      </c>
      <c r="CI47" s="6">
        <v>0</v>
      </c>
      <c r="CJ47" s="5">
        <v>0</v>
      </c>
      <c r="CK47" s="8">
        <v>0</v>
      </c>
      <c r="CL47" s="6">
        <v>0</v>
      </c>
      <c r="CM47" s="5">
        <v>0</v>
      </c>
      <c r="CN47" s="8">
        <v>0</v>
      </c>
      <c r="CO47" s="6">
        <v>0.38101999999999997</v>
      </c>
      <c r="CP47" s="5">
        <v>15.097</v>
      </c>
      <c r="CQ47" s="8">
        <f t="shared" si="177"/>
        <v>39622.591989921792</v>
      </c>
      <c r="CR47" s="6">
        <v>0</v>
      </c>
      <c r="CS47" s="5">
        <v>0</v>
      </c>
      <c r="CT47" s="8">
        <v>0</v>
      </c>
      <c r="CU47" s="6">
        <f t="shared" si="178"/>
        <v>15463.52102</v>
      </c>
      <c r="CV47" s="8">
        <f t="shared" si="179"/>
        <v>174442.171</v>
      </c>
    </row>
    <row r="48" spans="1:100" x14ac:dyDescent="0.3">
      <c r="A48" s="56">
        <v>2020</v>
      </c>
      <c r="B48" s="57" t="s">
        <v>5</v>
      </c>
      <c r="C48" s="6">
        <v>0</v>
      </c>
      <c r="D48" s="5">
        <v>0</v>
      </c>
      <c r="E48" s="8">
        <v>0</v>
      </c>
      <c r="F48" s="6">
        <v>0</v>
      </c>
      <c r="G48" s="5">
        <v>0</v>
      </c>
      <c r="H48" s="8">
        <f t="shared" si="165"/>
        <v>0</v>
      </c>
      <c r="I48" s="6">
        <v>0</v>
      </c>
      <c r="J48" s="5">
        <v>0</v>
      </c>
      <c r="K48" s="8">
        <f t="shared" si="166"/>
        <v>0</v>
      </c>
      <c r="L48" s="6">
        <v>0</v>
      </c>
      <c r="M48" s="5">
        <v>0</v>
      </c>
      <c r="N48" s="8">
        <v>0</v>
      </c>
      <c r="O48" s="6">
        <v>0</v>
      </c>
      <c r="P48" s="5">
        <v>0</v>
      </c>
      <c r="Q48" s="8">
        <v>0</v>
      </c>
      <c r="R48" s="6">
        <v>0</v>
      </c>
      <c r="S48" s="5">
        <v>0</v>
      </c>
      <c r="T48" s="8">
        <f t="shared" si="168"/>
        <v>0</v>
      </c>
      <c r="U48" s="6">
        <v>0</v>
      </c>
      <c r="V48" s="5">
        <v>0</v>
      </c>
      <c r="W48" s="8">
        <v>0</v>
      </c>
      <c r="X48" s="6">
        <v>0</v>
      </c>
      <c r="Y48" s="5">
        <v>0</v>
      </c>
      <c r="Z48" s="8">
        <v>0</v>
      </c>
      <c r="AA48" s="6"/>
      <c r="AB48" s="5"/>
      <c r="AC48" s="8"/>
      <c r="AD48" s="6">
        <v>0</v>
      </c>
      <c r="AE48" s="5">
        <v>0</v>
      </c>
      <c r="AF48" s="8">
        <v>0</v>
      </c>
      <c r="AG48" s="6">
        <v>0</v>
      </c>
      <c r="AH48" s="5">
        <v>0</v>
      </c>
      <c r="AI48" s="8">
        <v>0</v>
      </c>
      <c r="AJ48" s="6">
        <v>0</v>
      </c>
      <c r="AK48" s="5">
        <v>0</v>
      </c>
      <c r="AL48" s="8">
        <v>0</v>
      </c>
      <c r="AM48" s="6">
        <v>0</v>
      </c>
      <c r="AN48" s="5">
        <v>0</v>
      </c>
      <c r="AO48" s="8">
        <f t="shared" si="169"/>
        <v>0</v>
      </c>
      <c r="AP48" s="6"/>
      <c r="AQ48" s="5"/>
      <c r="AR48" s="8"/>
      <c r="AS48" s="6">
        <v>0</v>
      </c>
      <c r="AT48" s="5">
        <v>0</v>
      </c>
      <c r="AU48" s="8">
        <f t="shared" si="170"/>
        <v>0</v>
      </c>
      <c r="AV48" s="6">
        <v>0</v>
      </c>
      <c r="AW48" s="5">
        <v>0</v>
      </c>
      <c r="AX48" s="8">
        <v>0</v>
      </c>
      <c r="AY48" s="6">
        <v>0</v>
      </c>
      <c r="AZ48" s="5">
        <v>0</v>
      </c>
      <c r="BA48" s="8">
        <v>0</v>
      </c>
      <c r="BB48" s="6"/>
      <c r="BC48" s="5"/>
      <c r="BD48" s="8"/>
      <c r="BE48" s="6">
        <v>0</v>
      </c>
      <c r="BF48" s="5">
        <v>0</v>
      </c>
      <c r="BG48" s="8">
        <f t="shared" si="171"/>
        <v>0</v>
      </c>
      <c r="BH48" s="6">
        <v>0</v>
      </c>
      <c r="BI48" s="5">
        <v>0</v>
      </c>
      <c r="BJ48" s="8">
        <v>0</v>
      </c>
      <c r="BK48" s="6">
        <v>5957.4970000000003</v>
      </c>
      <c r="BL48" s="5">
        <v>80066.009999999995</v>
      </c>
      <c r="BM48" s="8">
        <f t="shared" si="173"/>
        <v>13439.538450459981</v>
      </c>
      <c r="BN48" s="6">
        <v>0</v>
      </c>
      <c r="BO48" s="5">
        <v>0</v>
      </c>
      <c r="BP48" s="8">
        <v>0</v>
      </c>
      <c r="BQ48" s="6">
        <v>0</v>
      </c>
      <c r="BR48" s="5">
        <v>0</v>
      </c>
      <c r="BS48" s="8">
        <v>0</v>
      </c>
      <c r="BT48" s="6">
        <v>0</v>
      </c>
      <c r="BU48" s="5">
        <v>0</v>
      </c>
      <c r="BV48" s="8">
        <v>0</v>
      </c>
      <c r="BW48" s="6">
        <v>0</v>
      </c>
      <c r="BX48" s="5">
        <v>0</v>
      </c>
      <c r="BY48" s="8">
        <v>0</v>
      </c>
      <c r="BZ48" s="6">
        <v>0</v>
      </c>
      <c r="CA48" s="5">
        <v>0</v>
      </c>
      <c r="CB48" s="8">
        <v>0</v>
      </c>
      <c r="CC48" s="6">
        <v>0</v>
      </c>
      <c r="CD48" s="5">
        <v>0</v>
      </c>
      <c r="CE48" s="8">
        <v>0</v>
      </c>
      <c r="CF48" s="6">
        <v>383.58</v>
      </c>
      <c r="CG48" s="5">
        <v>4848.7610000000004</v>
      </c>
      <c r="CH48" s="8">
        <f t="shared" si="175"/>
        <v>12640.807654205122</v>
      </c>
      <c r="CI48" s="6">
        <v>0</v>
      </c>
      <c r="CJ48" s="5">
        <v>0</v>
      </c>
      <c r="CK48" s="8">
        <v>0</v>
      </c>
      <c r="CL48" s="6">
        <v>0</v>
      </c>
      <c r="CM48" s="5">
        <v>0</v>
      </c>
      <c r="CN48" s="8">
        <v>0</v>
      </c>
      <c r="CO48" s="6">
        <v>0</v>
      </c>
      <c r="CP48" s="5">
        <v>0</v>
      </c>
      <c r="CQ48" s="8">
        <v>0</v>
      </c>
      <c r="CR48" s="6">
        <v>0</v>
      </c>
      <c r="CS48" s="5">
        <v>0</v>
      </c>
      <c r="CT48" s="8">
        <v>0</v>
      </c>
      <c r="CU48" s="6">
        <f t="shared" si="178"/>
        <v>6341.0770000000002</v>
      </c>
      <c r="CV48" s="8">
        <f t="shared" si="179"/>
        <v>84914.770999999993</v>
      </c>
    </row>
    <row r="49" spans="1:100" x14ac:dyDescent="0.3">
      <c r="A49" s="56">
        <v>2020</v>
      </c>
      <c r="B49" s="8" t="s">
        <v>6</v>
      </c>
      <c r="C49" s="6">
        <v>2865.4949999999999</v>
      </c>
      <c r="D49" s="5">
        <v>37019.095000000001</v>
      </c>
      <c r="E49" s="8">
        <f t="shared" ref="E49:CT56" si="181">IF(C49=0,0,D49/C49*1000)</f>
        <v>12918.918022889589</v>
      </c>
      <c r="F49" s="6">
        <v>0</v>
      </c>
      <c r="G49" s="5">
        <v>0</v>
      </c>
      <c r="H49" s="8">
        <f t="shared" si="165"/>
        <v>0</v>
      </c>
      <c r="I49" s="6">
        <v>0</v>
      </c>
      <c r="J49" s="5">
        <v>0</v>
      </c>
      <c r="K49" s="8">
        <f t="shared" si="166"/>
        <v>0</v>
      </c>
      <c r="L49" s="6">
        <v>0</v>
      </c>
      <c r="M49" s="5">
        <v>0</v>
      </c>
      <c r="N49" s="8">
        <f t="shared" ref="N49:N56" si="182">IF(L49=0,0,M49/L49*1000)</f>
        <v>0</v>
      </c>
      <c r="O49" s="6">
        <v>16495.204000000002</v>
      </c>
      <c r="P49" s="5">
        <v>220852.81599999999</v>
      </c>
      <c r="Q49" s="8">
        <f t="shared" si="181"/>
        <v>13388.910861605589</v>
      </c>
      <c r="R49" s="6">
        <v>0</v>
      </c>
      <c r="S49" s="5">
        <v>0</v>
      </c>
      <c r="T49" s="8">
        <f t="shared" si="168"/>
        <v>0</v>
      </c>
      <c r="U49" s="6">
        <v>0</v>
      </c>
      <c r="V49" s="5">
        <v>0</v>
      </c>
      <c r="W49" s="8">
        <f t="shared" si="181"/>
        <v>0</v>
      </c>
      <c r="X49" s="6">
        <v>0</v>
      </c>
      <c r="Y49" s="5">
        <v>0</v>
      </c>
      <c r="Z49" s="8">
        <f t="shared" si="181"/>
        <v>0</v>
      </c>
      <c r="AA49" s="6"/>
      <c r="AB49" s="5"/>
      <c r="AC49" s="8"/>
      <c r="AD49" s="6">
        <v>5.2899999999999996E-2</v>
      </c>
      <c r="AE49" s="5">
        <v>6.8209999999999997</v>
      </c>
      <c r="AF49" s="8">
        <f t="shared" si="181"/>
        <v>128941.39886578449</v>
      </c>
      <c r="AG49" s="6">
        <v>0</v>
      </c>
      <c r="AH49" s="5">
        <v>0</v>
      </c>
      <c r="AI49" s="8">
        <f t="shared" si="181"/>
        <v>0</v>
      </c>
      <c r="AJ49" s="6">
        <v>0</v>
      </c>
      <c r="AK49" s="5">
        <v>0</v>
      </c>
      <c r="AL49" s="8">
        <f t="shared" si="181"/>
        <v>0</v>
      </c>
      <c r="AM49" s="6">
        <v>0</v>
      </c>
      <c r="AN49" s="5">
        <v>0</v>
      </c>
      <c r="AO49" s="8">
        <f t="shared" si="169"/>
        <v>0</v>
      </c>
      <c r="AP49" s="6"/>
      <c r="AQ49" s="5"/>
      <c r="AR49" s="8"/>
      <c r="AS49" s="6">
        <v>0</v>
      </c>
      <c r="AT49" s="5">
        <v>0</v>
      </c>
      <c r="AU49" s="8">
        <f t="shared" si="170"/>
        <v>0</v>
      </c>
      <c r="AV49" s="6">
        <v>2498.0569999999998</v>
      </c>
      <c r="AW49" s="5">
        <v>38283.059000000001</v>
      </c>
      <c r="AX49" s="8">
        <f t="shared" si="181"/>
        <v>15325.134294373589</v>
      </c>
      <c r="AY49" s="6">
        <v>0</v>
      </c>
      <c r="AZ49" s="5">
        <v>0</v>
      </c>
      <c r="BA49" s="8">
        <f t="shared" si="181"/>
        <v>0</v>
      </c>
      <c r="BB49" s="6"/>
      <c r="BC49" s="5"/>
      <c r="BD49" s="8"/>
      <c r="BE49" s="6">
        <v>0</v>
      </c>
      <c r="BF49" s="5">
        <v>0</v>
      </c>
      <c r="BG49" s="8">
        <f t="shared" si="171"/>
        <v>0</v>
      </c>
      <c r="BH49" s="6">
        <v>0</v>
      </c>
      <c r="BI49" s="5">
        <v>0</v>
      </c>
      <c r="BJ49" s="8">
        <f t="shared" si="181"/>
        <v>0</v>
      </c>
      <c r="BK49" s="6">
        <v>59432.031000000003</v>
      </c>
      <c r="BL49" s="5">
        <v>82577.387000000002</v>
      </c>
      <c r="BM49" s="8">
        <f t="shared" si="181"/>
        <v>1389.4424540194495</v>
      </c>
      <c r="BN49" s="6">
        <v>0</v>
      </c>
      <c r="BO49" s="5">
        <v>0</v>
      </c>
      <c r="BP49" s="8">
        <f t="shared" si="181"/>
        <v>0</v>
      </c>
      <c r="BQ49" s="6">
        <v>0</v>
      </c>
      <c r="BR49" s="5">
        <v>0</v>
      </c>
      <c r="BS49" s="8">
        <f t="shared" ref="BS49:BS56" si="183">IF(BQ49=0,0,BR49/BQ49*1000)</f>
        <v>0</v>
      </c>
      <c r="BT49" s="6">
        <v>0</v>
      </c>
      <c r="BU49" s="5">
        <v>0</v>
      </c>
      <c r="BV49" s="8">
        <f t="shared" si="181"/>
        <v>0</v>
      </c>
      <c r="BW49" s="6">
        <v>0</v>
      </c>
      <c r="BX49" s="5">
        <v>0</v>
      </c>
      <c r="BY49" s="8">
        <f t="shared" si="181"/>
        <v>0</v>
      </c>
      <c r="BZ49" s="6">
        <v>0</v>
      </c>
      <c r="CA49" s="5">
        <v>0</v>
      </c>
      <c r="CB49" s="8">
        <f t="shared" si="181"/>
        <v>0</v>
      </c>
      <c r="CC49" s="6">
        <v>0</v>
      </c>
      <c r="CD49" s="5">
        <v>0</v>
      </c>
      <c r="CE49" s="8">
        <f t="shared" si="181"/>
        <v>0</v>
      </c>
      <c r="CF49" s="6">
        <v>0</v>
      </c>
      <c r="CG49" s="5">
        <v>0</v>
      </c>
      <c r="CH49" s="8">
        <f t="shared" si="181"/>
        <v>0</v>
      </c>
      <c r="CI49" s="6">
        <v>0</v>
      </c>
      <c r="CJ49" s="5">
        <v>0</v>
      </c>
      <c r="CK49" s="8">
        <f t="shared" si="181"/>
        <v>0</v>
      </c>
      <c r="CL49" s="6">
        <v>0</v>
      </c>
      <c r="CM49" s="5">
        <v>0</v>
      </c>
      <c r="CN49" s="8">
        <f t="shared" si="181"/>
        <v>0</v>
      </c>
      <c r="CO49" s="6">
        <v>0</v>
      </c>
      <c r="CP49" s="5">
        <v>0</v>
      </c>
      <c r="CQ49" s="8">
        <f t="shared" si="181"/>
        <v>0</v>
      </c>
      <c r="CR49" s="6">
        <v>0</v>
      </c>
      <c r="CS49" s="5">
        <v>0</v>
      </c>
      <c r="CT49" s="8">
        <f t="shared" si="181"/>
        <v>0</v>
      </c>
      <c r="CU49" s="6">
        <f t="shared" si="178"/>
        <v>81290.839900000006</v>
      </c>
      <c r="CV49" s="8">
        <f t="shared" si="179"/>
        <v>378739.17799999996</v>
      </c>
    </row>
    <row r="50" spans="1:100" x14ac:dyDescent="0.3">
      <c r="A50" s="56">
        <v>2020</v>
      </c>
      <c r="B50" s="57" t="s">
        <v>7</v>
      </c>
      <c r="C50" s="6">
        <v>0</v>
      </c>
      <c r="D50" s="5">
        <v>0</v>
      </c>
      <c r="E50" s="8">
        <f t="shared" si="181"/>
        <v>0</v>
      </c>
      <c r="F50" s="6">
        <v>0</v>
      </c>
      <c r="G50" s="5">
        <v>0</v>
      </c>
      <c r="H50" s="8">
        <f t="shared" si="165"/>
        <v>0</v>
      </c>
      <c r="I50" s="6">
        <v>0</v>
      </c>
      <c r="J50" s="5">
        <v>0</v>
      </c>
      <c r="K50" s="8">
        <f t="shared" si="166"/>
        <v>0</v>
      </c>
      <c r="L50" s="6">
        <v>0</v>
      </c>
      <c r="M50" s="5">
        <v>0</v>
      </c>
      <c r="N50" s="8">
        <f t="shared" si="182"/>
        <v>0</v>
      </c>
      <c r="O50" s="6">
        <v>0</v>
      </c>
      <c r="P50" s="5">
        <v>0</v>
      </c>
      <c r="Q50" s="8">
        <f t="shared" si="181"/>
        <v>0</v>
      </c>
      <c r="R50" s="6">
        <v>0</v>
      </c>
      <c r="S50" s="5">
        <v>0</v>
      </c>
      <c r="T50" s="8">
        <f t="shared" si="168"/>
        <v>0</v>
      </c>
      <c r="U50" s="6">
        <v>0</v>
      </c>
      <c r="V50" s="5">
        <v>0</v>
      </c>
      <c r="W50" s="8">
        <f t="shared" si="181"/>
        <v>0</v>
      </c>
      <c r="X50" s="6">
        <v>0</v>
      </c>
      <c r="Y50" s="5">
        <v>0</v>
      </c>
      <c r="Z50" s="8">
        <f t="shared" si="181"/>
        <v>0</v>
      </c>
      <c r="AA50" s="6"/>
      <c r="AB50" s="5"/>
      <c r="AC50" s="8"/>
      <c r="AD50" s="6">
        <v>0</v>
      </c>
      <c r="AE50" s="5">
        <v>0</v>
      </c>
      <c r="AF50" s="8">
        <f t="shared" si="181"/>
        <v>0</v>
      </c>
      <c r="AG50" s="6">
        <v>0</v>
      </c>
      <c r="AH50" s="5">
        <v>0</v>
      </c>
      <c r="AI50" s="8">
        <f t="shared" si="181"/>
        <v>0</v>
      </c>
      <c r="AJ50" s="6">
        <v>0</v>
      </c>
      <c r="AK50" s="5">
        <v>0</v>
      </c>
      <c r="AL50" s="8">
        <f t="shared" si="181"/>
        <v>0</v>
      </c>
      <c r="AM50" s="6">
        <v>0</v>
      </c>
      <c r="AN50" s="5">
        <v>0</v>
      </c>
      <c r="AO50" s="8">
        <f t="shared" si="169"/>
        <v>0</v>
      </c>
      <c r="AP50" s="6"/>
      <c r="AQ50" s="5"/>
      <c r="AR50" s="8"/>
      <c r="AS50" s="6">
        <v>0</v>
      </c>
      <c r="AT50" s="5">
        <v>0</v>
      </c>
      <c r="AU50" s="8">
        <f t="shared" si="170"/>
        <v>0</v>
      </c>
      <c r="AV50" s="6">
        <v>2489.7020000000002</v>
      </c>
      <c r="AW50" s="5">
        <v>36337.642999999996</v>
      </c>
      <c r="AX50" s="8">
        <f t="shared" si="181"/>
        <v>14595.177655799767</v>
      </c>
      <c r="AY50" s="6">
        <v>0</v>
      </c>
      <c r="AZ50" s="5">
        <v>0</v>
      </c>
      <c r="BA50" s="8">
        <f t="shared" si="181"/>
        <v>0</v>
      </c>
      <c r="BB50" s="6"/>
      <c r="BC50" s="5"/>
      <c r="BD50" s="8"/>
      <c r="BE50" s="6">
        <v>0</v>
      </c>
      <c r="BF50" s="5">
        <v>0</v>
      </c>
      <c r="BG50" s="8">
        <f t="shared" si="171"/>
        <v>0</v>
      </c>
      <c r="BH50" s="6">
        <v>0</v>
      </c>
      <c r="BI50" s="5">
        <v>0</v>
      </c>
      <c r="BJ50" s="8">
        <f t="shared" si="181"/>
        <v>0</v>
      </c>
      <c r="BK50" s="6">
        <v>0</v>
      </c>
      <c r="BL50" s="5">
        <v>0</v>
      </c>
      <c r="BM50" s="8">
        <f t="shared" si="181"/>
        <v>0</v>
      </c>
      <c r="BN50" s="6">
        <v>0</v>
      </c>
      <c r="BO50" s="5">
        <v>0</v>
      </c>
      <c r="BP50" s="8">
        <f t="shared" si="181"/>
        <v>0</v>
      </c>
      <c r="BQ50" s="6">
        <v>0</v>
      </c>
      <c r="BR50" s="5">
        <v>0</v>
      </c>
      <c r="BS50" s="8">
        <f t="shared" si="183"/>
        <v>0</v>
      </c>
      <c r="BT50" s="6">
        <v>0</v>
      </c>
      <c r="BU50" s="5">
        <v>0</v>
      </c>
      <c r="BV50" s="8">
        <f t="shared" si="181"/>
        <v>0</v>
      </c>
      <c r="BW50" s="6">
        <v>0</v>
      </c>
      <c r="BX50" s="5">
        <v>0</v>
      </c>
      <c r="BY50" s="8">
        <f t="shared" si="181"/>
        <v>0</v>
      </c>
      <c r="BZ50" s="6">
        <v>0</v>
      </c>
      <c r="CA50" s="5">
        <v>0</v>
      </c>
      <c r="CB50" s="8">
        <f t="shared" si="181"/>
        <v>0</v>
      </c>
      <c r="CC50" s="6">
        <v>0</v>
      </c>
      <c r="CD50" s="5">
        <v>0</v>
      </c>
      <c r="CE50" s="8">
        <f t="shared" si="181"/>
        <v>0</v>
      </c>
      <c r="CF50" s="6">
        <v>0</v>
      </c>
      <c r="CG50" s="5">
        <v>0</v>
      </c>
      <c r="CH50" s="8">
        <f t="shared" si="181"/>
        <v>0</v>
      </c>
      <c r="CI50" s="6">
        <v>0</v>
      </c>
      <c r="CJ50" s="5">
        <v>0</v>
      </c>
      <c r="CK50" s="8">
        <f t="shared" si="181"/>
        <v>0</v>
      </c>
      <c r="CL50" s="6">
        <v>0</v>
      </c>
      <c r="CM50" s="5">
        <v>0</v>
      </c>
      <c r="CN50" s="8">
        <f t="shared" si="181"/>
        <v>0</v>
      </c>
      <c r="CO50" s="6">
        <v>0</v>
      </c>
      <c r="CP50" s="5">
        <v>0</v>
      </c>
      <c r="CQ50" s="8">
        <f t="shared" si="181"/>
        <v>0</v>
      </c>
      <c r="CR50" s="6">
        <v>0</v>
      </c>
      <c r="CS50" s="5">
        <v>0</v>
      </c>
      <c r="CT50" s="8">
        <f t="shared" si="181"/>
        <v>0</v>
      </c>
      <c r="CU50" s="6">
        <f t="shared" si="178"/>
        <v>2489.7020000000002</v>
      </c>
      <c r="CV50" s="8">
        <f t="shared" si="179"/>
        <v>36337.642999999996</v>
      </c>
    </row>
    <row r="51" spans="1:100" x14ac:dyDescent="0.3">
      <c r="A51" s="56">
        <v>2020</v>
      </c>
      <c r="B51" s="57" t="s">
        <v>8</v>
      </c>
      <c r="C51" s="6">
        <v>0</v>
      </c>
      <c r="D51" s="5">
        <v>0</v>
      </c>
      <c r="E51" s="8">
        <f t="shared" si="181"/>
        <v>0</v>
      </c>
      <c r="F51" s="6">
        <v>0</v>
      </c>
      <c r="G51" s="5">
        <v>0</v>
      </c>
      <c r="H51" s="8">
        <f t="shared" si="165"/>
        <v>0</v>
      </c>
      <c r="I51" s="6">
        <v>0</v>
      </c>
      <c r="J51" s="5">
        <v>0</v>
      </c>
      <c r="K51" s="8">
        <f t="shared" si="166"/>
        <v>0</v>
      </c>
      <c r="L51" s="6">
        <v>0</v>
      </c>
      <c r="M51" s="5">
        <v>0</v>
      </c>
      <c r="N51" s="8">
        <f t="shared" si="182"/>
        <v>0</v>
      </c>
      <c r="O51" s="6">
        <v>11013.472</v>
      </c>
      <c r="P51" s="5">
        <v>144959.372</v>
      </c>
      <c r="Q51" s="8">
        <f t="shared" si="181"/>
        <v>13162.004860955747</v>
      </c>
      <c r="R51" s="6">
        <v>0</v>
      </c>
      <c r="S51" s="5">
        <v>0</v>
      </c>
      <c r="T51" s="8">
        <f t="shared" si="168"/>
        <v>0</v>
      </c>
      <c r="U51" s="6">
        <v>0</v>
      </c>
      <c r="V51" s="5">
        <v>0</v>
      </c>
      <c r="W51" s="8">
        <f t="shared" si="181"/>
        <v>0</v>
      </c>
      <c r="X51" s="6">
        <v>0</v>
      </c>
      <c r="Y51" s="5">
        <v>0</v>
      </c>
      <c r="Z51" s="8">
        <f t="shared" si="181"/>
        <v>0</v>
      </c>
      <c r="AA51" s="6"/>
      <c r="AB51" s="5"/>
      <c r="AC51" s="8"/>
      <c r="AD51" s="6">
        <v>0.87885999999999997</v>
      </c>
      <c r="AE51" s="5">
        <v>60.607999999999997</v>
      </c>
      <c r="AF51" s="8">
        <f t="shared" si="181"/>
        <v>68962.064492638194</v>
      </c>
      <c r="AG51" s="6">
        <v>0</v>
      </c>
      <c r="AH51" s="5">
        <v>0</v>
      </c>
      <c r="AI51" s="8">
        <f t="shared" si="181"/>
        <v>0</v>
      </c>
      <c r="AJ51" s="6">
        <v>0</v>
      </c>
      <c r="AK51" s="5">
        <v>0</v>
      </c>
      <c r="AL51" s="8">
        <f t="shared" si="181"/>
        <v>0</v>
      </c>
      <c r="AM51" s="6">
        <v>0</v>
      </c>
      <c r="AN51" s="5">
        <v>0</v>
      </c>
      <c r="AO51" s="8">
        <f t="shared" si="169"/>
        <v>0</v>
      </c>
      <c r="AP51" s="6"/>
      <c r="AQ51" s="5"/>
      <c r="AR51" s="8"/>
      <c r="AS51" s="6">
        <v>0</v>
      </c>
      <c r="AT51" s="5">
        <v>0</v>
      </c>
      <c r="AU51" s="8">
        <f t="shared" si="170"/>
        <v>0</v>
      </c>
      <c r="AV51" s="6">
        <v>0</v>
      </c>
      <c r="AW51" s="5">
        <v>0</v>
      </c>
      <c r="AX51" s="8">
        <f t="shared" si="181"/>
        <v>0</v>
      </c>
      <c r="AY51" s="6">
        <v>0</v>
      </c>
      <c r="AZ51" s="5">
        <v>0</v>
      </c>
      <c r="BA51" s="8">
        <f t="shared" si="181"/>
        <v>0</v>
      </c>
      <c r="BB51" s="6"/>
      <c r="BC51" s="5"/>
      <c r="BD51" s="8"/>
      <c r="BE51" s="6">
        <v>0</v>
      </c>
      <c r="BF51" s="5">
        <v>0</v>
      </c>
      <c r="BG51" s="8">
        <f t="shared" si="171"/>
        <v>0</v>
      </c>
      <c r="BH51" s="6">
        <v>0</v>
      </c>
      <c r="BI51" s="5">
        <v>0</v>
      </c>
      <c r="BJ51" s="8">
        <f t="shared" si="181"/>
        <v>0</v>
      </c>
      <c r="BK51" s="6">
        <v>5942.8940000000002</v>
      </c>
      <c r="BL51" s="5">
        <v>72267.240000000005</v>
      </c>
      <c r="BM51" s="8">
        <f t="shared" si="181"/>
        <v>12160.277467509937</v>
      </c>
      <c r="BN51" s="6">
        <v>0</v>
      </c>
      <c r="BO51" s="5">
        <v>0</v>
      </c>
      <c r="BP51" s="8">
        <f t="shared" si="181"/>
        <v>0</v>
      </c>
      <c r="BQ51" s="6">
        <v>0</v>
      </c>
      <c r="BR51" s="5">
        <v>0</v>
      </c>
      <c r="BS51" s="8">
        <f t="shared" si="183"/>
        <v>0</v>
      </c>
      <c r="BT51" s="6">
        <v>0</v>
      </c>
      <c r="BU51" s="5">
        <v>0</v>
      </c>
      <c r="BV51" s="8">
        <f t="shared" si="181"/>
        <v>0</v>
      </c>
      <c r="BW51" s="6">
        <v>0</v>
      </c>
      <c r="BX51" s="5">
        <v>0</v>
      </c>
      <c r="BY51" s="8">
        <f t="shared" si="181"/>
        <v>0</v>
      </c>
      <c r="BZ51" s="6">
        <v>0</v>
      </c>
      <c r="CA51" s="5">
        <v>0</v>
      </c>
      <c r="CB51" s="8">
        <f t="shared" si="181"/>
        <v>0</v>
      </c>
      <c r="CC51" s="6">
        <v>0</v>
      </c>
      <c r="CD51" s="5">
        <v>0</v>
      </c>
      <c r="CE51" s="8">
        <f t="shared" si="181"/>
        <v>0</v>
      </c>
      <c r="CF51" s="6">
        <v>0</v>
      </c>
      <c r="CG51" s="5">
        <v>0</v>
      </c>
      <c r="CH51" s="8">
        <f t="shared" si="181"/>
        <v>0</v>
      </c>
      <c r="CI51" s="6">
        <v>0</v>
      </c>
      <c r="CJ51" s="5">
        <v>0</v>
      </c>
      <c r="CK51" s="8">
        <f t="shared" si="181"/>
        <v>0</v>
      </c>
      <c r="CL51" s="6">
        <v>0</v>
      </c>
      <c r="CM51" s="5">
        <v>0</v>
      </c>
      <c r="CN51" s="8">
        <f t="shared" si="181"/>
        <v>0</v>
      </c>
      <c r="CO51" s="6">
        <v>1.69851</v>
      </c>
      <c r="CP51" s="5">
        <v>74.582999999999998</v>
      </c>
      <c r="CQ51" s="8">
        <f t="shared" si="181"/>
        <v>43910.839500503389</v>
      </c>
      <c r="CR51" s="6">
        <v>0</v>
      </c>
      <c r="CS51" s="5">
        <v>0</v>
      </c>
      <c r="CT51" s="8">
        <f t="shared" si="181"/>
        <v>0</v>
      </c>
      <c r="CU51" s="6">
        <f t="shared" si="178"/>
        <v>16958.943370000001</v>
      </c>
      <c r="CV51" s="8">
        <f t="shared" si="179"/>
        <v>217361.80300000004</v>
      </c>
    </row>
    <row r="52" spans="1:100" x14ac:dyDescent="0.3">
      <c r="A52" s="56">
        <v>2020</v>
      </c>
      <c r="B52" s="57" t="s">
        <v>9</v>
      </c>
      <c r="C52" s="6">
        <v>0</v>
      </c>
      <c r="D52" s="5">
        <v>0</v>
      </c>
      <c r="E52" s="8">
        <f t="shared" si="181"/>
        <v>0</v>
      </c>
      <c r="F52" s="6">
        <v>0</v>
      </c>
      <c r="G52" s="5">
        <v>0</v>
      </c>
      <c r="H52" s="8">
        <f t="shared" si="165"/>
        <v>0</v>
      </c>
      <c r="I52" s="6">
        <v>0</v>
      </c>
      <c r="J52" s="5">
        <v>0</v>
      </c>
      <c r="K52" s="8">
        <f t="shared" si="166"/>
        <v>0</v>
      </c>
      <c r="L52" s="6">
        <v>0</v>
      </c>
      <c r="M52" s="5">
        <v>0</v>
      </c>
      <c r="N52" s="8">
        <f t="shared" si="182"/>
        <v>0</v>
      </c>
      <c r="O52" s="64">
        <v>14701.482</v>
      </c>
      <c r="P52" s="65">
        <v>181387.742</v>
      </c>
      <c r="Q52" s="8">
        <f t="shared" si="181"/>
        <v>12338.058299156506</v>
      </c>
      <c r="R52" s="6">
        <v>0</v>
      </c>
      <c r="S52" s="5">
        <v>0</v>
      </c>
      <c r="T52" s="8">
        <f t="shared" si="168"/>
        <v>0</v>
      </c>
      <c r="U52" s="6">
        <v>0</v>
      </c>
      <c r="V52" s="5">
        <v>0</v>
      </c>
      <c r="W52" s="8">
        <f t="shared" si="181"/>
        <v>0</v>
      </c>
      <c r="X52" s="6">
        <v>0</v>
      </c>
      <c r="Y52" s="5">
        <v>0</v>
      </c>
      <c r="Z52" s="8">
        <f t="shared" si="181"/>
        <v>0</v>
      </c>
      <c r="AA52" s="64"/>
      <c r="AB52" s="65"/>
      <c r="AC52" s="8"/>
      <c r="AD52" s="64">
        <v>0.37086000000000002</v>
      </c>
      <c r="AE52" s="65">
        <v>34.762999999999998</v>
      </c>
      <c r="AF52" s="8">
        <f t="shared" si="181"/>
        <v>93736.18076902334</v>
      </c>
      <c r="AG52" s="6">
        <v>0</v>
      </c>
      <c r="AH52" s="5">
        <v>0</v>
      </c>
      <c r="AI52" s="8">
        <f t="shared" si="181"/>
        <v>0</v>
      </c>
      <c r="AJ52" s="6">
        <v>0</v>
      </c>
      <c r="AK52" s="5">
        <v>0</v>
      </c>
      <c r="AL52" s="8">
        <f t="shared" si="181"/>
        <v>0</v>
      </c>
      <c r="AM52" s="64">
        <v>0</v>
      </c>
      <c r="AN52" s="65">
        <v>0</v>
      </c>
      <c r="AO52" s="8">
        <f t="shared" si="169"/>
        <v>0</v>
      </c>
      <c r="AP52" s="64"/>
      <c r="AQ52" s="65"/>
      <c r="AR52" s="8"/>
      <c r="AS52" s="64">
        <v>0</v>
      </c>
      <c r="AT52" s="65">
        <v>0</v>
      </c>
      <c r="AU52" s="8">
        <f t="shared" si="170"/>
        <v>0</v>
      </c>
      <c r="AV52" s="64">
        <v>0.4</v>
      </c>
      <c r="AW52" s="65">
        <v>18.593</v>
      </c>
      <c r="AX52" s="8">
        <f t="shared" si="181"/>
        <v>46482.499999999993</v>
      </c>
      <c r="AY52" s="6">
        <v>0</v>
      </c>
      <c r="AZ52" s="5">
        <v>0</v>
      </c>
      <c r="BA52" s="8">
        <f t="shared" si="181"/>
        <v>0</v>
      </c>
      <c r="BB52" s="6"/>
      <c r="BC52" s="5"/>
      <c r="BD52" s="8"/>
      <c r="BE52" s="6">
        <v>0</v>
      </c>
      <c r="BF52" s="5">
        <v>0</v>
      </c>
      <c r="BG52" s="8">
        <f t="shared" si="171"/>
        <v>0</v>
      </c>
      <c r="BH52" s="6">
        <v>0</v>
      </c>
      <c r="BI52" s="5">
        <v>0</v>
      </c>
      <c r="BJ52" s="8">
        <f t="shared" si="181"/>
        <v>0</v>
      </c>
      <c r="BK52" s="64">
        <v>5935.491</v>
      </c>
      <c r="BL52" s="65">
        <v>81398.92</v>
      </c>
      <c r="BM52" s="8">
        <f t="shared" si="181"/>
        <v>13713.932006636014</v>
      </c>
      <c r="BN52" s="64">
        <v>8508.2839999999997</v>
      </c>
      <c r="BO52" s="65">
        <v>103237.69</v>
      </c>
      <c r="BP52" s="8">
        <f t="shared" si="181"/>
        <v>12133.785143984382</v>
      </c>
      <c r="BQ52" s="6">
        <v>0</v>
      </c>
      <c r="BR52" s="5">
        <v>0</v>
      </c>
      <c r="BS52" s="8">
        <f t="shared" si="183"/>
        <v>0</v>
      </c>
      <c r="BT52" s="6">
        <v>0</v>
      </c>
      <c r="BU52" s="5">
        <v>0</v>
      </c>
      <c r="BV52" s="8">
        <f t="shared" si="181"/>
        <v>0</v>
      </c>
      <c r="BW52" s="6">
        <v>0</v>
      </c>
      <c r="BX52" s="5">
        <v>0</v>
      </c>
      <c r="BY52" s="8">
        <f t="shared" si="181"/>
        <v>0</v>
      </c>
      <c r="BZ52" s="6">
        <v>0</v>
      </c>
      <c r="CA52" s="5">
        <v>0</v>
      </c>
      <c r="CB52" s="8">
        <f t="shared" si="181"/>
        <v>0</v>
      </c>
      <c r="CC52" s="6">
        <v>0</v>
      </c>
      <c r="CD52" s="5">
        <v>0</v>
      </c>
      <c r="CE52" s="8">
        <f t="shared" si="181"/>
        <v>0</v>
      </c>
      <c r="CF52" s="64">
        <v>47.9</v>
      </c>
      <c r="CG52" s="65">
        <v>758.67</v>
      </c>
      <c r="CH52" s="8">
        <f t="shared" si="181"/>
        <v>15838.622129436326</v>
      </c>
      <c r="CI52" s="6">
        <v>0</v>
      </c>
      <c r="CJ52" s="5">
        <v>0</v>
      </c>
      <c r="CK52" s="8">
        <f t="shared" si="181"/>
        <v>0</v>
      </c>
      <c r="CL52" s="6">
        <v>0</v>
      </c>
      <c r="CM52" s="5">
        <v>0</v>
      </c>
      <c r="CN52" s="8">
        <f t="shared" si="181"/>
        <v>0</v>
      </c>
      <c r="CO52" s="64">
        <v>0.76288</v>
      </c>
      <c r="CP52" s="65">
        <v>34.658999999999999</v>
      </c>
      <c r="CQ52" s="8">
        <f t="shared" si="181"/>
        <v>45431.784815436236</v>
      </c>
      <c r="CR52" s="6">
        <v>0</v>
      </c>
      <c r="CS52" s="5">
        <v>0</v>
      </c>
      <c r="CT52" s="8">
        <f t="shared" si="181"/>
        <v>0</v>
      </c>
      <c r="CU52" s="6">
        <f t="shared" si="178"/>
        <v>29194.690739999998</v>
      </c>
      <c r="CV52" s="8">
        <f t="shared" si="179"/>
        <v>366871.03699999995</v>
      </c>
    </row>
    <row r="53" spans="1:100" x14ac:dyDescent="0.3">
      <c r="A53" s="56">
        <v>2020</v>
      </c>
      <c r="B53" s="57" t="s">
        <v>10</v>
      </c>
      <c r="C53" s="6">
        <v>0</v>
      </c>
      <c r="D53" s="5">
        <v>0</v>
      </c>
      <c r="E53" s="8">
        <f t="shared" si="181"/>
        <v>0</v>
      </c>
      <c r="F53" s="6">
        <v>0</v>
      </c>
      <c r="G53" s="5">
        <v>0</v>
      </c>
      <c r="H53" s="8">
        <f t="shared" si="165"/>
        <v>0</v>
      </c>
      <c r="I53" s="6">
        <v>0</v>
      </c>
      <c r="J53" s="5">
        <v>0</v>
      </c>
      <c r="K53" s="8">
        <f t="shared" si="166"/>
        <v>0</v>
      </c>
      <c r="L53" s="6">
        <v>0</v>
      </c>
      <c r="M53" s="5">
        <v>0</v>
      </c>
      <c r="N53" s="8">
        <f t="shared" si="182"/>
        <v>0</v>
      </c>
      <c r="O53" s="66">
        <v>9582.5069999999996</v>
      </c>
      <c r="P53" s="67">
        <v>128053.68399999999</v>
      </c>
      <c r="Q53" s="8">
        <f t="shared" si="181"/>
        <v>13363.275810808174</v>
      </c>
      <c r="R53" s="6">
        <v>0</v>
      </c>
      <c r="S53" s="5">
        <v>0</v>
      </c>
      <c r="T53" s="8">
        <f t="shared" si="168"/>
        <v>0</v>
      </c>
      <c r="U53" s="6">
        <v>0</v>
      </c>
      <c r="V53" s="5">
        <v>0</v>
      </c>
      <c r="W53" s="8">
        <f t="shared" si="181"/>
        <v>0</v>
      </c>
      <c r="X53" s="6">
        <v>0</v>
      </c>
      <c r="Y53" s="5">
        <v>0</v>
      </c>
      <c r="Z53" s="8">
        <f t="shared" si="181"/>
        <v>0</v>
      </c>
      <c r="AA53" s="6"/>
      <c r="AB53" s="5"/>
      <c r="AC53" s="8"/>
      <c r="AD53" s="6">
        <v>0</v>
      </c>
      <c r="AE53" s="5">
        <v>0</v>
      </c>
      <c r="AF53" s="8">
        <f t="shared" si="181"/>
        <v>0</v>
      </c>
      <c r="AG53" s="6">
        <v>0</v>
      </c>
      <c r="AH53" s="5">
        <v>0</v>
      </c>
      <c r="AI53" s="8">
        <f t="shared" si="181"/>
        <v>0</v>
      </c>
      <c r="AJ53" s="6">
        <v>0</v>
      </c>
      <c r="AK53" s="5">
        <v>0</v>
      </c>
      <c r="AL53" s="8">
        <f t="shared" si="181"/>
        <v>0</v>
      </c>
      <c r="AM53" s="6">
        <v>0</v>
      </c>
      <c r="AN53" s="5">
        <v>0</v>
      </c>
      <c r="AO53" s="8">
        <f t="shared" si="169"/>
        <v>0</v>
      </c>
      <c r="AP53" s="6"/>
      <c r="AQ53" s="5"/>
      <c r="AR53" s="8"/>
      <c r="AS53" s="6">
        <v>0</v>
      </c>
      <c r="AT53" s="5">
        <v>0</v>
      </c>
      <c r="AU53" s="8">
        <f t="shared" si="170"/>
        <v>0</v>
      </c>
      <c r="AV53" s="6">
        <v>0</v>
      </c>
      <c r="AW53" s="5">
        <v>0</v>
      </c>
      <c r="AX53" s="8">
        <f t="shared" si="181"/>
        <v>0</v>
      </c>
      <c r="AY53" s="6">
        <v>0</v>
      </c>
      <c r="AZ53" s="5">
        <v>0</v>
      </c>
      <c r="BA53" s="8">
        <f t="shared" si="181"/>
        <v>0</v>
      </c>
      <c r="BB53" s="6"/>
      <c r="BC53" s="5"/>
      <c r="BD53" s="8"/>
      <c r="BE53" s="6">
        <v>0</v>
      </c>
      <c r="BF53" s="5">
        <v>0</v>
      </c>
      <c r="BG53" s="8">
        <f t="shared" si="171"/>
        <v>0</v>
      </c>
      <c r="BH53" s="66">
        <v>5993.6049999999996</v>
      </c>
      <c r="BI53" s="67">
        <v>69997.418000000005</v>
      </c>
      <c r="BJ53" s="8">
        <f t="shared" si="181"/>
        <v>11678.683863884926</v>
      </c>
      <c r="BK53" s="6">
        <v>0</v>
      </c>
      <c r="BL53" s="5">
        <v>0</v>
      </c>
      <c r="BM53" s="8">
        <f t="shared" si="181"/>
        <v>0</v>
      </c>
      <c r="BN53" s="66">
        <v>88.32</v>
      </c>
      <c r="BO53" s="67">
        <v>1690.5060000000001</v>
      </c>
      <c r="BP53" s="8">
        <f t="shared" si="181"/>
        <v>19140.692934782612</v>
      </c>
      <c r="BQ53" s="6">
        <v>0</v>
      </c>
      <c r="BR53" s="5">
        <v>0</v>
      </c>
      <c r="BS53" s="8">
        <f t="shared" si="183"/>
        <v>0</v>
      </c>
      <c r="BT53" s="6">
        <v>0</v>
      </c>
      <c r="BU53" s="5">
        <v>0</v>
      </c>
      <c r="BV53" s="8">
        <f t="shared" si="181"/>
        <v>0</v>
      </c>
      <c r="BW53" s="6">
        <v>0</v>
      </c>
      <c r="BX53" s="5">
        <v>0</v>
      </c>
      <c r="BY53" s="8">
        <f t="shared" si="181"/>
        <v>0</v>
      </c>
      <c r="BZ53" s="6">
        <v>0</v>
      </c>
      <c r="CA53" s="5">
        <v>0</v>
      </c>
      <c r="CB53" s="8">
        <f t="shared" si="181"/>
        <v>0</v>
      </c>
      <c r="CC53" s="6">
        <v>0</v>
      </c>
      <c r="CD53" s="5">
        <v>0</v>
      </c>
      <c r="CE53" s="8">
        <f t="shared" si="181"/>
        <v>0</v>
      </c>
      <c r="CF53" s="66">
        <v>71.989999999999995</v>
      </c>
      <c r="CG53" s="67">
        <v>1093.027</v>
      </c>
      <c r="CH53" s="8">
        <f t="shared" si="181"/>
        <v>15183.03931101542</v>
      </c>
      <c r="CI53" s="6">
        <v>0</v>
      </c>
      <c r="CJ53" s="5">
        <v>0</v>
      </c>
      <c r="CK53" s="8">
        <f t="shared" si="181"/>
        <v>0</v>
      </c>
      <c r="CL53" s="6">
        <v>0</v>
      </c>
      <c r="CM53" s="5">
        <v>0</v>
      </c>
      <c r="CN53" s="8">
        <f t="shared" si="181"/>
        <v>0</v>
      </c>
      <c r="CO53" s="66">
        <v>1.33358</v>
      </c>
      <c r="CP53" s="67">
        <v>58.372999999999998</v>
      </c>
      <c r="CQ53" s="8">
        <f t="shared" si="181"/>
        <v>43771.652244334793</v>
      </c>
      <c r="CR53" s="6">
        <v>0</v>
      </c>
      <c r="CS53" s="5">
        <v>0</v>
      </c>
      <c r="CT53" s="8">
        <f t="shared" si="181"/>
        <v>0</v>
      </c>
      <c r="CU53" s="6">
        <f t="shared" si="178"/>
        <v>15737.755579999999</v>
      </c>
      <c r="CV53" s="8">
        <f t="shared" si="179"/>
        <v>200893.008</v>
      </c>
    </row>
    <row r="54" spans="1:100" x14ac:dyDescent="0.3">
      <c r="A54" s="56">
        <v>2020</v>
      </c>
      <c r="B54" s="57" t="s">
        <v>11</v>
      </c>
      <c r="C54" s="6">
        <v>0</v>
      </c>
      <c r="D54" s="5">
        <v>0</v>
      </c>
      <c r="E54" s="8">
        <f t="shared" si="181"/>
        <v>0</v>
      </c>
      <c r="F54" s="6">
        <v>0</v>
      </c>
      <c r="G54" s="5">
        <v>0</v>
      </c>
      <c r="H54" s="8">
        <f t="shared" si="165"/>
        <v>0</v>
      </c>
      <c r="I54" s="6">
        <v>0</v>
      </c>
      <c r="J54" s="5">
        <v>0</v>
      </c>
      <c r="K54" s="8">
        <f t="shared" si="166"/>
        <v>0</v>
      </c>
      <c r="L54" s="6">
        <v>0</v>
      </c>
      <c r="M54" s="5">
        <v>0</v>
      </c>
      <c r="N54" s="8">
        <f t="shared" si="182"/>
        <v>0</v>
      </c>
      <c r="O54" s="6">
        <v>0</v>
      </c>
      <c r="P54" s="5">
        <v>0</v>
      </c>
      <c r="Q54" s="8">
        <f t="shared" si="181"/>
        <v>0</v>
      </c>
      <c r="R54" s="6">
        <v>0</v>
      </c>
      <c r="S54" s="5">
        <v>0</v>
      </c>
      <c r="T54" s="8">
        <f t="shared" si="168"/>
        <v>0</v>
      </c>
      <c r="U54" s="6">
        <v>0</v>
      </c>
      <c r="V54" s="5">
        <v>0</v>
      </c>
      <c r="W54" s="8">
        <f t="shared" si="181"/>
        <v>0</v>
      </c>
      <c r="X54" s="6">
        <v>0</v>
      </c>
      <c r="Y54" s="5">
        <v>0</v>
      </c>
      <c r="Z54" s="8">
        <f t="shared" si="181"/>
        <v>0</v>
      </c>
      <c r="AB54" s="68"/>
      <c r="AC54" s="8"/>
      <c r="AD54" s="7">
        <v>0.74199999999999999</v>
      </c>
      <c r="AE54" s="68">
        <v>58.926000000000002</v>
      </c>
      <c r="AF54" s="8">
        <f t="shared" si="181"/>
        <v>79415.094339622636</v>
      </c>
      <c r="AG54" s="6">
        <v>0</v>
      </c>
      <c r="AH54" s="5">
        <v>0</v>
      </c>
      <c r="AI54" s="8">
        <f t="shared" si="181"/>
        <v>0</v>
      </c>
      <c r="AJ54" s="6">
        <v>0</v>
      </c>
      <c r="AK54" s="5">
        <v>0</v>
      </c>
      <c r="AL54" s="8">
        <f t="shared" si="181"/>
        <v>0</v>
      </c>
      <c r="AM54" s="6">
        <v>0</v>
      </c>
      <c r="AN54" s="5">
        <v>0</v>
      </c>
      <c r="AO54" s="8">
        <f t="shared" si="169"/>
        <v>0</v>
      </c>
      <c r="AP54" s="6"/>
      <c r="AQ54" s="5"/>
      <c r="AR54" s="8"/>
      <c r="AS54" s="6">
        <v>0</v>
      </c>
      <c r="AT54" s="5">
        <v>0</v>
      </c>
      <c r="AU54" s="8">
        <f t="shared" si="170"/>
        <v>0</v>
      </c>
      <c r="AV54" s="6">
        <v>0</v>
      </c>
      <c r="AW54" s="5">
        <v>0</v>
      </c>
      <c r="AX54" s="8">
        <f t="shared" si="181"/>
        <v>0</v>
      </c>
      <c r="AY54" s="6">
        <v>0</v>
      </c>
      <c r="AZ54" s="5">
        <v>0</v>
      </c>
      <c r="BA54" s="8">
        <f t="shared" si="181"/>
        <v>0</v>
      </c>
      <c r="BB54" s="6"/>
      <c r="BC54" s="5"/>
      <c r="BD54" s="8"/>
      <c r="BE54" s="6">
        <v>0</v>
      </c>
      <c r="BF54" s="5">
        <v>0</v>
      </c>
      <c r="BG54" s="8">
        <f t="shared" si="171"/>
        <v>0</v>
      </c>
      <c r="BH54" s="6">
        <v>0</v>
      </c>
      <c r="BI54" s="5">
        <v>0</v>
      </c>
      <c r="BJ54" s="8">
        <f t="shared" si="181"/>
        <v>0</v>
      </c>
      <c r="BK54" s="7">
        <v>17993.688999999998</v>
      </c>
      <c r="BL54" s="68">
        <v>211809.16899999999</v>
      </c>
      <c r="BM54" s="8">
        <f t="shared" si="181"/>
        <v>11771.303205251575</v>
      </c>
      <c r="BN54" s="6">
        <v>0</v>
      </c>
      <c r="BO54" s="5">
        <v>0</v>
      </c>
      <c r="BP54" s="8">
        <f t="shared" si="181"/>
        <v>0</v>
      </c>
      <c r="BQ54" s="6">
        <v>1.477E-2</v>
      </c>
      <c r="BR54" s="5">
        <v>2.85</v>
      </c>
      <c r="BS54" s="8">
        <f t="shared" si="183"/>
        <v>192958.70006770483</v>
      </c>
      <c r="BT54" s="6">
        <v>0</v>
      </c>
      <c r="BU54" s="5">
        <v>0</v>
      </c>
      <c r="BV54" s="8">
        <f t="shared" si="181"/>
        <v>0</v>
      </c>
      <c r="BW54" s="6">
        <v>0</v>
      </c>
      <c r="BX54" s="5">
        <v>0</v>
      </c>
      <c r="BY54" s="8">
        <f t="shared" si="181"/>
        <v>0</v>
      </c>
      <c r="BZ54" s="6">
        <v>0</v>
      </c>
      <c r="CA54" s="5">
        <v>0</v>
      </c>
      <c r="CB54" s="8">
        <f t="shared" si="181"/>
        <v>0</v>
      </c>
      <c r="CC54" s="6">
        <v>0</v>
      </c>
      <c r="CD54" s="5">
        <v>0</v>
      </c>
      <c r="CE54" s="8">
        <f t="shared" si="181"/>
        <v>0</v>
      </c>
      <c r="CF54" s="6">
        <v>0</v>
      </c>
      <c r="CG54" s="5">
        <v>0</v>
      </c>
      <c r="CH54" s="8">
        <f t="shared" si="181"/>
        <v>0</v>
      </c>
      <c r="CI54" s="6">
        <v>0</v>
      </c>
      <c r="CJ54" s="5">
        <v>0</v>
      </c>
      <c r="CK54" s="8">
        <f t="shared" si="181"/>
        <v>0</v>
      </c>
      <c r="CL54" s="6">
        <v>0</v>
      </c>
      <c r="CM54" s="5">
        <v>0</v>
      </c>
      <c r="CN54" s="8">
        <f t="shared" si="181"/>
        <v>0</v>
      </c>
      <c r="CO54" s="6">
        <v>0</v>
      </c>
      <c r="CP54" s="5">
        <v>0</v>
      </c>
      <c r="CQ54" s="8">
        <f t="shared" si="181"/>
        <v>0</v>
      </c>
      <c r="CR54" s="6">
        <v>0</v>
      </c>
      <c r="CS54" s="5">
        <v>0</v>
      </c>
      <c r="CT54" s="8">
        <f t="shared" si="181"/>
        <v>0</v>
      </c>
      <c r="CU54" s="6">
        <f>C54+O54+AJ54+AV54+BH54+BK54+BN54+BW54+AD54+I54+BZ54+CL54+CO54+AY54+X54+CR54+U54+CF54+CI54+CC54+AG54+BT54+BQ54</f>
        <v>17994.445769999998</v>
      </c>
      <c r="CV54" s="8">
        <f>D54+P54+AK54+AW54+BI54+BL54+BO54+BX54+AE54+J54+CA54+CM54+CP54+AZ54+Y54+CS54+V54+CG54+CJ54+CD54+AH54+BU54+BR54</f>
        <v>211870.94500000001</v>
      </c>
    </row>
    <row r="55" spans="1:100" x14ac:dyDescent="0.3">
      <c r="A55" s="56">
        <v>2020</v>
      </c>
      <c r="B55" s="8" t="s">
        <v>12</v>
      </c>
      <c r="C55" s="6">
        <v>0</v>
      </c>
      <c r="D55" s="5">
        <v>0</v>
      </c>
      <c r="E55" s="8">
        <f t="shared" si="181"/>
        <v>0</v>
      </c>
      <c r="F55" s="6">
        <v>0</v>
      </c>
      <c r="G55" s="5">
        <v>0</v>
      </c>
      <c r="H55" s="8">
        <f t="shared" si="165"/>
        <v>0</v>
      </c>
      <c r="I55" s="6">
        <v>0</v>
      </c>
      <c r="J55" s="5">
        <v>0</v>
      </c>
      <c r="K55" s="8">
        <f t="shared" si="166"/>
        <v>0</v>
      </c>
      <c r="L55" s="6">
        <v>0</v>
      </c>
      <c r="M55" s="5">
        <v>0</v>
      </c>
      <c r="N55" s="8">
        <f t="shared" si="182"/>
        <v>0</v>
      </c>
      <c r="O55" s="66">
        <v>12012.914000000001</v>
      </c>
      <c r="P55" s="67">
        <v>209655.44500000001</v>
      </c>
      <c r="Q55" s="8">
        <f t="shared" si="181"/>
        <v>17452.505278902354</v>
      </c>
      <c r="R55" s="6">
        <v>0</v>
      </c>
      <c r="S55" s="5">
        <v>0</v>
      </c>
      <c r="T55" s="8">
        <f t="shared" si="168"/>
        <v>0</v>
      </c>
      <c r="U55" s="6">
        <v>0</v>
      </c>
      <c r="V55" s="5">
        <v>0</v>
      </c>
      <c r="W55" s="8">
        <f t="shared" si="181"/>
        <v>0</v>
      </c>
      <c r="X55" s="6">
        <v>0</v>
      </c>
      <c r="Y55" s="5">
        <v>0</v>
      </c>
      <c r="Z55" s="8">
        <f t="shared" si="181"/>
        <v>0</v>
      </c>
      <c r="AA55" s="66"/>
      <c r="AB55" s="67"/>
      <c r="AC55" s="8"/>
      <c r="AD55" s="66">
        <v>0.371</v>
      </c>
      <c r="AE55" s="67">
        <v>34.356000000000002</v>
      </c>
      <c r="AF55" s="8">
        <f t="shared" si="181"/>
        <v>92603.773584905663</v>
      </c>
      <c r="AG55" s="6">
        <v>0</v>
      </c>
      <c r="AH55" s="5">
        <v>0</v>
      </c>
      <c r="AI55" s="8">
        <f t="shared" si="181"/>
        <v>0</v>
      </c>
      <c r="AJ55" s="6">
        <v>0</v>
      </c>
      <c r="AK55" s="5">
        <v>0</v>
      </c>
      <c r="AL55" s="8">
        <f t="shared" si="181"/>
        <v>0</v>
      </c>
      <c r="AM55" s="6">
        <v>0</v>
      </c>
      <c r="AN55" s="5">
        <v>0</v>
      </c>
      <c r="AO55" s="8">
        <f t="shared" si="169"/>
        <v>0</v>
      </c>
      <c r="AP55" s="6"/>
      <c r="AQ55" s="5"/>
      <c r="AR55" s="8"/>
      <c r="AS55" s="6">
        <v>0</v>
      </c>
      <c r="AT55" s="5">
        <v>0</v>
      </c>
      <c r="AU55" s="8">
        <f t="shared" si="170"/>
        <v>0</v>
      </c>
      <c r="AV55" s="6">
        <v>0</v>
      </c>
      <c r="AW55" s="5">
        <v>0</v>
      </c>
      <c r="AX55" s="8">
        <f t="shared" si="181"/>
        <v>0</v>
      </c>
      <c r="AY55" s="6">
        <v>0</v>
      </c>
      <c r="AZ55" s="5">
        <v>0</v>
      </c>
      <c r="BA55" s="8">
        <f t="shared" si="181"/>
        <v>0</v>
      </c>
      <c r="BB55" s="6"/>
      <c r="BC55" s="5"/>
      <c r="BD55" s="8"/>
      <c r="BE55" s="6">
        <v>0</v>
      </c>
      <c r="BF55" s="5">
        <v>0</v>
      </c>
      <c r="BG55" s="8">
        <f t="shared" si="171"/>
        <v>0</v>
      </c>
      <c r="BH55" s="6">
        <v>0</v>
      </c>
      <c r="BI55" s="5">
        <v>0</v>
      </c>
      <c r="BJ55" s="8">
        <f t="shared" si="181"/>
        <v>0</v>
      </c>
      <c r="BK55" s="6">
        <v>0</v>
      </c>
      <c r="BL55" s="5">
        <v>0</v>
      </c>
      <c r="BM55" s="8">
        <f t="shared" si="181"/>
        <v>0</v>
      </c>
      <c r="BN55" s="66">
        <v>46.36</v>
      </c>
      <c r="BO55" s="67">
        <v>1169.4079999999999</v>
      </c>
      <c r="BP55" s="8">
        <f t="shared" si="181"/>
        <v>25224.503882657464</v>
      </c>
      <c r="BQ55" s="6">
        <v>0</v>
      </c>
      <c r="BR55" s="5">
        <v>0</v>
      </c>
      <c r="BS55" s="8">
        <f t="shared" si="183"/>
        <v>0</v>
      </c>
      <c r="BT55" s="6">
        <v>0</v>
      </c>
      <c r="BU55" s="5">
        <v>0</v>
      </c>
      <c r="BV55" s="8">
        <f t="shared" si="181"/>
        <v>0</v>
      </c>
      <c r="BW55" s="6">
        <v>0</v>
      </c>
      <c r="BX55" s="5">
        <v>0</v>
      </c>
      <c r="BY55" s="8">
        <f t="shared" si="181"/>
        <v>0</v>
      </c>
      <c r="BZ55" s="6">
        <v>0</v>
      </c>
      <c r="CA55" s="5">
        <v>0</v>
      </c>
      <c r="CB55" s="8">
        <f t="shared" si="181"/>
        <v>0</v>
      </c>
      <c r="CC55" s="6">
        <v>0</v>
      </c>
      <c r="CD55" s="5">
        <v>0</v>
      </c>
      <c r="CE55" s="8">
        <f t="shared" si="181"/>
        <v>0</v>
      </c>
      <c r="CF55" s="66">
        <v>95.96</v>
      </c>
      <c r="CG55" s="67">
        <v>1498.6790000000001</v>
      </c>
      <c r="CH55" s="8">
        <f t="shared" si="181"/>
        <v>15617.746977907464</v>
      </c>
      <c r="CI55" s="6">
        <v>0</v>
      </c>
      <c r="CJ55" s="5">
        <v>0</v>
      </c>
      <c r="CK55" s="8">
        <f t="shared" si="181"/>
        <v>0</v>
      </c>
      <c r="CL55" s="6">
        <v>0</v>
      </c>
      <c r="CM55" s="5">
        <v>0</v>
      </c>
      <c r="CN55" s="8">
        <f t="shared" si="181"/>
        <v>0</v>
      </c>
      <c r="CO55" s="6">
        <v>0</v>
      </c>
      <c r="CP55" s="5">
        <v>0</v>
      </c>
      <c r="CQ55" s="8">
        <f t="shared" si="181"/>
        <v>0</v>
      </c>
      <c r="CR55" s="6">
        <v>0</v>
      </c>
      <c r="CS55" s="5">
        <v>0</v>
      </c>
      <c r="CT55" s="8">
        <f t="shared" si="181"/>
        <v>0</v>
      </c>
      <c r="CU55" s="6">
        <f t="shared" ref="CU55:CU57" si="184">C55+O55+AJ55+AV55+BH55+BK55+BN55+BW55+AD55+I55+BZ55+CL55+CO55+AY55+X55+CR55+U55+CF55+CI55+CC55+AG55+BT55+BQ55</f>
        <v>12155.605</v>
      </c>
      <c r="CV55" s="8">
        <f t="shared" ref="CV55:CV57" si="185">D55+P55+AK55+AW55+BI55+BL55+BO55+BX55+AE55+J55+CA55+CM55+CP55+AZ55+Y55+CS55+V55+CG55+CJ55+CD55+AH55+BU55+BR55</f>
        <v>212357.88800000001</v>
      </c>
    </row>
    <row r="56" spans="1:100" x14ac:dyDescent="0.3">
      <c r="A56" s="56">
        <v>2020</v>
      </c>
      <c r="B56" s="57" t="s">
        <v>13</v>
      </c>
      <c r="C56" s="6">
        <v>0</v>
      </c>
      <c r="D56" s="5">
        <v>0</v>
      </c>
      <c r="E56" s="8">
        <f t="shared" si="181"/>
        <v>0</v>
      </c>
      <c r="F56" s="6">
        <v>0</v>
      </c>
      <c r="G56" s="5">
        <v>0</v>
      </c>
      <c r="H56" s="8">
        <f t="shared" si="165"/>
        <v>0</v>
      </c>
      <c r="I56" s="6">
        <v>0</v>
      </c>
      <c r="J56" s="5">
        <v>0</v>
      </c>
      <c r="K56" s="8">
        <f t="shared" si="166"/>
        <v>0</v>
      </c>
      <c r="L56" s="6">
        <v>0</v>
      </c>
      <c r="M56" s="5">
        <v>0</v>
      </c>
      <c r="N56" s="8">
        <f t="shared" si="182"/>
        <v>0</v>
      </c>
      <c r="O56" s="69">
        <v>4004.375</v>
      </c>
      <c r="P56" s="5">
        <v>62014.218000000001</v>
      </c>
      <c r="Q56" s="8">
        <f t="shared" si="181"/>
        <v>15486.616013734978</v>
      </c>
      <c r="R56" s="6">
        <v>0</v>
      </c>
      <c r="S56" s="5">
        <v>0</v>
      </c>
      <c r="T56" s="8">
        <f t="shared" si="168"/>
        <v>0</v>
      </c>
      <c r="U56" s="6">
        <v>0</v>
      </c>
      <c r="V56" s="5">
        <v>0</v>
      </c>
      <c r="W56" s="8">
        <f t="shared" si="181"/>
        <v>0</v>
      </c>
      <c r="X56" s="6">
        <v>0</v>
      </c>
      <c r="Y56" s="5">
        <v>0</v>
      </c>
      <c r="Z56" s="8">
        <f t="shared" si="181"/>
        <v>0</v>
      </c>
      <c r="AA56" s="6"/>
      <c r="AB56" s="5"/>
      <c r="AC56" s="8"/>
      <c r="AD56" s="6">
        <v>0</v>
      </c>
      <c r="AE56" s="5">
        <v>0</v>
      </c>
      <c r="AF56" s="8">
        <f t="shared" si="181"/>
        <v>0</v>
      </c>
      <c r="AG56" s="6">
        <v>0</v>
      </c>
      <c r="AH56" s="5">
        <v>0</v>
      </c>
      <c r="AI56" s="8">
        <f t="shared" si="181"/>
        <v>0</v>
      </c>
      <c r="AJ56" s="6">
        <v>0</v>
      </c>
      <c r="AK56" s="5">
        <v>0</v>
      </c>
      <c r="AL56" s="8">
        <f t="shared" si="181"/>
        <v>0</v>
      </c>
      <c r="AM56" s="6">
        <v>0</v>
      </c>
      <c r="AN56" s="5">
        <v>0</v>
      </c>
      <c r="AO56" s="8">
        <f t="shared" si="169"/>
        <v>0</v>
      </c>
      <c r="AP56" s="6"/>
      <c r="AQ56" s="5"/>
      <c r="AR56" s="8"/>
      <c r="AS56" s="6">
        <v>0</v>
      </c>
      <c r="AT56" s="5">
        <v>0</v>
      </c>
      <c r="AU56" s="8">
        <f t="shared" si="170"/>
        <v>0</v>
      </c>
      <c r="AV56" s="6">
        <v>0</v>
      </c>
      <c r="AW56" s="5">
        <v>0</v>
      </c>
      <c r="AX56" s="8">
        <f t="shared" si="181"/>
        <v>0</v>
      </c>
      <c r="AY56" s="6">
        <v>0</v>
      </c>
      <c r="AZ56" s="5">
        <v>0</v>
      </c>
      <c r="BA56" s="8">
        <f t="shared" si="181"/>
        <v>0</v>
      </c>
      <c r="BB56" s="6"/>
      <c r="BC56" s="5"/>
      <c r="BD56" s="8"/>
      <c r="BE56" s="6">
        <v>0</v>
      </c>
      <c r="BF56" s="5">
        <v>0</v>
      </c>
      <c r="BG56" s="8">
        <f t="shared" si="171"/>
        <v>0</v>
      </c>
      <c r="BH56" s="6">
        <v>0</v>
      </c>
      <c r="BI56" s="5">
        <v>0</v>
      </c>
      <c r="BJ56" s="8">
        <f t="shared" si="181"/>
        <v>0</v>
      </c>
      <c r="BK56" s="6">
        <v>0</v>
      </c>
      <c r="BL56" s="5">
        <v>0</v>
      </c>
      <c r="BM56" s="8">
        <f t="shared" si="181"/>
        <v>0</v>
      </c>
      <c r="BN56" s="6">
        <v>0</v>
      </c>
      <c r="BO56" s="5">
        <v>0</v>
      </c>
      <c r="BP56" s="8">
        <f t="shared" si="181"/>
        <v>0</v>
      </c>
      <c r="BQ56" s="6">
        <v>0</v>
      </c>
      <c r="BR56" s="5">
        <v>0</v>
      </c>
      <c r="BS56" s="8">
        <f t="shared" si="183"/>
        <v>0</v>
      </c>
      <c r="BT56" s="6">
        <v>0</v>
      </c>
      <c r="BU56" s="5">
        <v>0</v>
      </c>
      <c r="BV56" s="8">
        <f t="shared" si="181"/>
        <v>0</v>
      </c>
      <c r="BW56" s="6">
        <v>0</v>
      </c>
      <c r="BX56" s="5">
        <v>0</v>
      </c>
      <c r="BY56" s="8">
        <f t="shared" si="181"/>
        <v>0</v>
      </c>
      <c r="BZ56" s="6">
        <v>0</v>
      </c>
      <c r="CA56" s="5">
        <v>0</v>
      </c>
      <c r="CB56" s="8">
        <f t="shared" si="181"/>
        <v>0</v>
      </c>
      <c r="CC56" s="6">
        <v>0</v>
      </c>
      <c r="CD56" s="5">
        <v>0</v>
      </c>
      <c r="CE56" s="8">
        <f t="shared" si="181"/>
        <v>0</v>
      </c>
      <c r="CF56" s="6">
        <v>0</v>
      </c>
      <c r="CG56" s="5">
        <v>0</v>
      </c>
      <c r="CH56" s="8">
        <f t="shared" si="181"/>
        <v>0</v>
      </c>
      <c r="CI56" s="6">
        <v>0</v>
      </c>
      <c r="CJ56" s="5">
        <v>0</v>
      </c>
      <c r="CK56" s="8">
        <f t="shared" si="181"/>
        <v>0</v>
      </c>
      <c r="CL56" s="69">
        <v>1.087</v>
      </c>
      <c r="CM56" s="5">
        <v>76.632999999999996</v>
      </c>
      <c r="CN56" s="8">
        <f t="shared" si="181"/>
        <v>70499.540018399261</v>
      </c>
      <c r="CO56" s="69">
        <v>2.8576599999999996</v>
      </c>
      <c r="CP56" s="5">
        <v>119.31</v>
      </c>
      <c r="CQ56" s="8">
        <f t="shared" si="181"/>
        <v>41750.943079302648</v>
      </c>
      <c r="CR56" s="6">
        <v>0</v>
      </c>
      <c r="CS56" s="5">
        <v>0</v>
      </c>
      <c r="CT56" s="8">
        <f t="shared" si="181"/>
        <v>0</v>
      </c>
      <c r="CU56" s="6">
        <f t="shared" si="184"/>
        <v>4008.3196600000001</v>
      </c>
      <c r="CV56" s="8">
        <f t="shared" si="185"/>
        <v>62210.161</v>
      </c>
    </row>
    <row r="57" spans="1:100" ht="15" thickBot="1" x14ac:dyDescent="0.35">
      <c r="A57" s="46"/>
      <c r="B57" s="58" t="s">
        <v>14</v>
      </c>
      <c r="C57" s="30">
        <f t="shared" ref="C57:D57" si="186">SUM(C45:C56)</f>
        <v>2865.4949999999999</v>
      </c>
      <c r="D57" s="29">
        <f t="shared" si="186"/>
        <v>37019.095000000001</v>
      </c>
      <c r="E57" s="31"/>
      <c r="F57" s="30">
        <f t="shared" ref="F57:G57" si="187">SUM(F45:F56)</f>
        <v>0</v>
      </c>
      <c r="G57" s="29">
        <f t="shared" si="187"/>
        <v>0</v>
      </c>
      <c r="H57" s="31"/>
      <c r="I57" s="30">
        <f t="shared" ref="I57:J57" si="188">SUM(I45:I56)</f>
        <v>0</v>
      </c>
      <c r="J57" s="29">
        <f t="shared" si="188"/>
        <v>0</v>
      </c>
      <c r="K57" s="31"/>
      <c r="L57" s="30">
        <f t="shared" ref="L57:M57" si="189">SUM(L45:L56)</f>
        <v>0</v>
      </c>
      <c r="M57" s="29">
        <f t="shared" si="189"/>
        <v>0</v>
      </c>
      <c r="N57" s="31"/>
      <c r="O57" s="30">
        <f t="shared" ref="O57:P57" si="190">SUM(O45:O56)</f>
        <v>102303.595</v>
      </c>
      <c r="P57" s="29">
        <f t="shared" si="190"/>
        <v>1325489.5620000002</v>
      </c>
      <c r="Q57" s="31"/>
      <c r="R57" s="30">
        <f t="shared" ref="R57:S57" si="191">SUM(R45:R56)</f>
        <v>0</v>
      </c>
      <c r="S57" s="29">
        <f t="shared" si="191"/>
        <v>0</v>
      </c>
      <c r="T57" s="31"/>
      <c r="U57" s="30">
        <f t="shared" ref="U57:V57" si="192">SUM(U45:U56)</f>
        <v>0</v>
      </c>
      <c r="V57" s="29">
        <f t="shared" si="192"/>
        <v>0</v>
      </c>
      <c r="W57" s="31"/>
      <c r="X57" s="30">
        <f t="shared" ref="X57:Y57" si="193">SUM(X45:X56)</f>
        <v>0</v>
      </c>
      <c r="Y57" s="29">
        <f t="shared" si="193"/>
        <v>0</v>
      </c>
      <c r="Z57" s="31"/>
      <c r="AA57" s="30"/>
      <c r="AB57" s="29"/>
      <c r="AC57" s="31"/>
      <c r="AD57" s="30">
        <f t="shared" ref="AD57:AE57" si="194">SUM(AD45:AD56)</f>
        <v>2.4156200000000001</v>
      </c>
      <c r="AE57" s="29">
        <f t="shared" si="194"/>
        <v>195.47399999999999</v>
      </c>
      <c r="AF57" s="31"/>
      <c r="AG57" s="30">
        <f t="shared" ref="AG57:AH57" si="195">SUM(AG45:AG56)</f>
        <v>0</v>
      </c>
      <c r="AH57" s="29">
        <f t="shared" si="195"/>
        <v>0</v>
      </c>
      <c r="AI57" s="31"/>
      <c r="AJ57" s="30">
        <f t="shared" ref="AJ57:AK57" si="196">SUM(AJ45:AJ56)</f>
        <v>0</v>
      </c>
      <c r="AK57" s="29">
        <f t="shared" si="196"/>
        <v>0</v>
      </c>
      <c r="AL57" s="31"/>
      <c r="AM57" s="30">
        <f t="shared" ref="AM57:AN57" si="197">SUM(AM45:AM56)</f>
        <v>0</v>
      </c>
      <c r="AN57" s="29">
        <f t="shared" si="197"/>
        <v>0</v>
      </c>
      <c r="AO57" s="31"/>
      <c r="AP57" s="30"/>
      <c r="AQ57" s="29"/>
      <c r="AR57" s="31"/>
      <c r="AS57" s="30">
        <f t="shared" ref="AS57:AT57" si="198">SUM(AS45:AS56)</f>
        <v>0</v>
      </c>
      <c r="AT57" s="29">
        <f t="shared" si="198"/>
        <v>0</v>
      </c>
      <c r="AU57" s="31"/>
      <c r="AV57" s="30">
        <f t="shared" ref="AV57:AW57" si="199">SUM(AV45:AV56)</f>
        <v>4988.1589999999997</v>
      </c>
      <c r="AW57" s="29">
        <f t="shared" si="199"/>
        <v>74639.294999999984</v>
      </c>
      <c r="AX57" s="31"/>
      <c r="AY57" s="30">
        <f t="shared" ref="AY57:AZ57" si="200">SUM(AY45:AY56)</f>
        <v>0</v>
      </c>
      <c r="AZ57" s="29">
        <f t="shared" si="200"/>
        <v>0</v>
      </c>
      <c r="BA57" s="31"/>
      <c r="BB57" s="30"/>
      <c r="BC57" s="29"/>
      <c r="BD57" s="31"/>
      <c r="BE57" s="30">
        <f t="shared" ref="BE57:BF57" si="201">SUM(BE45:BE56)</f>
        <v>0</v>
      </c>
      <c r="BF57" s="29">
        <f t="shared" si="201"/>
        <v>0</v>
      </c>
      <c r="BG57" s="31"/>
      <c r="BH57" s="30">
        <f t="shared" ref="BH57:BI57" si="202">SUM(BH45:BH56)</f>
        <v>16061.031999999999</v>
      </c>
      <c r="BI57" s="29">
        <f t="shared" si="202"/>
        <v>186525.52799999999</v>
      </c>
      <c r="BJ57" s="31"/>
      <c r="BK57" s="30">
        <f t="shared" ref="BK57:BL57" si="203">SUM(BK45:BK56)</f>
        <v>107163.546</v>
      </c>
      <c r="BL57" s="29">
        <f t="shared" si="203"/>
        <v>664919.17200000002</v>
      </c>
      <c r="BM57" s="31"/>
      <c r="BN57" s="30">
        <f t="shared" ref="BN57:BO57" si="204">SUM(BN45:BN56)</f>
        <v>13655.178</v>
      </c>
      <c r="BO57" s="29">
        <f t="shared" si="204"/>
        <v>160567.69</v>
      </c>
      <c r="BP57" s="31"/>
      <c r="BQ57" s="30">
        <f t="shared" ref="BQ57:BR57" si="205">SUM(BQ45:BQ56)</f>
        <v>1.477E-2</v>
      </c>
      <c r="BR57" s="29">
        <f t="shared" si="205"/>
        <v>2.85</v>
      </c>
      <c r="BS57" s="31"/>
      <c r="BT57" s="30">
        <f t="shared" ref="BT57:BU57" si="206">SUM(BT45:BT56)</f>
        <v>5.0000000000000001E-3</v>
      </c>
      <c r="BU57" s="29">
        <f t="shared" si="206"/>
        <v>0.19800000000000001</v>
      </c>
      <c r="BV57" s="31"/>
      <c r="BW57" s="30">
        <f t="shared" ref="BW57:BX57" si="207">SUM(BW45:BW56)</f>
        <v>0</v>
      </c>
      <c r="BX57" s="29">
        <f t="shared" si="207"/>
        <v>0</v>
      </c>
      <c r="BY57" s="31"/>
      <c r="BZ57" s="30">
        <f t="shared" ref="BZ57:CA57" si="208">SUM(BZ45:BZ56)</f>
        <v>0</v>
      </c>
      <c r="CA57" s="29">
        <f t="shared" si="208"/>
        <v>0</v>
      </c>
      <c r="CB57" s="31"/>
      <c r="CC57" s="30">
        <f t="shared" ref="CC57:CD57" si="209">SUM(CC45:CC56)</f>
        <v>0</v>
      </c>
      <c r="CD57" s="29">
        <f t="shared" si="209"/>
        <v>0</v>
      </c>
      <c r="CE57" s="31"/>
      <c r="CF57" s="30">
        <f t="shared" ref="CF57:CG57" si="210">SUM(CF45:CF56)</f>
        <v>743.27</v>
      </c>
      <c r="CG57" s="29">
        <f t="shared" si="210"/>
        <v>10043.036</v>
      </c>
      <c r="CH57" s="31"/>
      <c r="CI57" s="30">
        <f t="shared" ref="CI57:CJ57" si="211">SUM(CI45:CI56)</f>
        <v>0</v>
      </c>
      <c r="CJ57" s="29">
        <f t="shared" si="211"/>
        <v>0</v>
      </c>
      <c r="CK57" s="31"/>
      <c r="CL57" s="30">
        <f t="shared" ref="CL57:CM57" si="212">SUM(CL45:CL56)</f>
        <v>1.4191</v>
      </c>
      <c r="CM57" s="29">
        <f t="shared" si="212"/>
        <v>128.11099999999999</v>
      </c>
      <c r="CN57" s="31"/>
      <c r="CO57" s="30">
        <f t="shared" ref="CO57:CP57" si="213">SUM(CO45:CO56)</f>
        <v>8.3803699999999992</v>
      </c>
      <c r="CP57" s="29">
        <f t="shared" si="213"/>
        <v>442.81</v>
      </c>
      <c r="CQ57" s="31"/>
      <c r="CR57" s="30">
        <f t="shared" ref="CR57:CS57" si="214">SUM(CR45:CR56)</f>
        <v>0</v>
      </c>
      <c r="CS57" s="29">
        <f t="shared" si="214"/>
        <v>0</v>
      </c>
      <c r="CT57" s="31"/>
      <c r="CU57" s="30">
        <f t="shared" si="184"/>
        <v>247792.50986000002</v>
      </c>
      <c r="CV57" s="52">
        <f t="shared" si="185"/>
        <v>2459972.8209999995</v>
      </c>
    </row>
    <row r="58" spans="1:100" x14ac:dyDescent="0.3">
      <c r="A58" s="56">
        <v>2021</v>
      </c>
      <c r="B58" s="57" t="s">
        <v>2</v>
      </c>
      <c r="C58" s="6">
        <v>0</v>
      </c>
      <c r="D58" s="5">
        <v>0</v>
      </c>
      <c r="E58" s="8">
        <f>IF(C58=0,0,D58/C58*1000)</f>
        <v>0</v>
      </c>
      <c r="F58" s="6">
        <v>0</v>
      </c>
      <c r="G58" s="5">
        <v>0</v>
      </c>
      <c r="H58" s="8">
        <f t="shared" ref="H58:H69" si="215">IF(F58=0,0,G58/F58*1000)</f>
        <v>0</v>
      </c>
      <c r="I58" s="6">
        <v>0</v>
      </c>
      <c r="J58" s="5">
        <v>0</v>
      </c>
      <c r="K58" s="8">
        <f t="shared" ref="K58:K69" si="216">IF(I58=0,0,J58/I58*1000)</f>
        <v>0</v>
      </c>
      <c r="L58" s="6">
        <v>0</v>
      </c>
      <c r="M58" s="5">
        <v>0</v>
      </c>
      <c r="N58" s="8">
        <f t="shared" ref="N58:N69" si="217">IF(L58=0,0,M58/L58*1000)</f>
        <v>0</v>
      </c>
      <c r="O58" s="69">
        <v>6189.9409999999998</v>
      </c>
      <c r="P58" s="5">
        <v>105736.25199999999</v>
      </c>
      <c r="Q58" s="8">
        <f t="shared" ref="Q58:Q69" si="218">IF(O58=0,0,P58/O58*1000)</f>
        <v>17081.948277051426</v>
      </c>
      <c r="R58" s="6">
        <v>0</v>
      </c>
      <c r="S58" s="5">
        <v>0</v>
      </c>
      <c r="T58" s="8">
        <f t="shared" ref="T58:T69" si="219">IF(R58=0,0,S58/R58*1000)</f>
        <v>0</v>
      </c>
      <c r="U58" s="6">
        <v>0</v>
      </c>
      <c r="V58" s="5">
        <v>0</v>
      </c>
      <c r="W58" s="8">
        <f t="shared" ref="W58:W69" si="220">IF(U58=0,0,V58/U58*1000)</f>
        <v>0</v>
      </c>
      <c r="X58" s="6">
        <v>0</v>
      </c>
      <c r="Y58" s="5">
        <v>0</v>
      </c>
      <c r="Z58" s="8">
        <f t="shared" ref="Z58:Z69" si="221">IF(X58=0,0,Y58/X58*1000)</f>
        <v>0</v>
      </c>
      <c r="AA58" s="6"/>
      <c r="AB58" s="5"/>
      <c r="AC58" s="8"/>
      <c r="AD58" s="6">
        <v>0</v>
      </c>
      <c r="AE58" s="5">
        <v>0</v>
      </c>
      <c r="AF58" s="8">
        <f t="shared" ref="AF58:AF69" si="222">IF(AD58=0,0,AE58/AD58*1000)</f>
        <v>0</v>
      </c>
      <c r="AG58" s="69">
        <v>0.92</v>
      </c>
      <c r="AH58" s="5">
        <v>37.256999999999998</v>
      </c>
      <c r="AI58" s="8">
        <f t="shared" ref="AI58:AI69" si="223">IF(AG58=0,0,AH58/AG58*1000)</f>
        <v>40496.739130434777</v>
      </c>
      <c r="AJ58" s="6">
        <v>0</v>
      </c>
      <c r="AK58" s="5">
        <v>0</v>
      </c>
      <c r="AL58" s="8">
        <f t="shared" ref="AL58:AL69" si="224">IF(AJ58=0,0,AK58/AJ58*1000)</f>
        <v>0</v>
      </c>
      <c r="AM58" s="6">
        <v>0</v>
      </c>
      <c r="AN58" s="5">
        <v>0</v>
      </c>
      <c r="AO58" s="8">
        <f t="shared" ref="AO58:AO69" si="225">IF(AM58=0,0,AN58/AM58*1000)</f>
        <v>0</v>
      </c>
      <c r="AP58" s="6"/>
      <c r="AQ58" s="5"/>
      <c r="AR58" s="8"/>
      <c r="AS58" s="6">
        <v>0</v>
      </c>
      <c r="AT58" s="5">
        <v>0</v>
      </c>
      <c r="AU58" s="8">
        <f t="shared" ref="AU58:AU69" si="226">IF(AS58=0,0,AT58/AS58*1000)</f>
        <v>0</v>
      </c>
      <c r="AV58" s="6">
        <v>0</v>
      </c>
      <c r="AW58" s="5">
        <v>0</v>
      </c>
      <c r="AX58" s="8">
        <f t="shared" ref="AX58:AX69" si="227">IF(AV58=0,0,AW58/AV58*1000)</f>
        <v>0</v>
      </c>
      <c r="AY58" s="6">
        <v>0</v>
      </c>
      <c r="AZ58" s="5">
        <v>0</v>
      </c>
      <c r="BA58" s="8">
        <f t="shared" ref="BA58:BA69" si="228">IF(AY58=0,0,AZ58/AY58*1000)</f>
        <v>0</v>
      </c>
      <c r="BB58" s="6"/>
      <c r="BC58" s="5"/>
      <c r="BD58" s="8"/>
      <c r="BE58" s="6">
        <v>0</v>
      </c>
      <c r="BF58" s="5">
        <v>0</v>
      </c>
      <c r="BG58" s="8">
        <f t="shared" ref="BG58:BG69" si="229">IF(BE58=0,0,BF58/BE58*1000)</f>
        <v>0</v>
      </c>
      <c r="BH58" s="6">
        <v>0</v>
      </c>
      <c r="BI58" s="5">
        <v>0</v>
      </c>
      <c r="BJ58" s="8">
        <f t="shared" ref="BJ58:BJ69" si="230">IF(BH58=0,0,BI58/BH58*1000)</f>
        <v>0</v>
      </c>
      <c r="BK58" s="6">
        <v>0</v>
      </c>
      <c r="BL58" s="5">
        <v>0</v>
      </c>
      <c r="BM58" s="8">
        <f t="shared" ref="BM58:BM69" si="231">IF(BK58=0,0,BL58/BK58*1000)</f>
        <v>0</v>
      </c>
      <c r="BN58" s="6">
        <v>0</v>
      </c>
      <c r="BO58" s="5">
        <v>0</v>
      </c>
      <c r="BP58" s="8">
        <f t="shared" ref="BP58:BP69" si="232">IF(BN58=0,0,BO58/BN58*1000)</f>
        <v>0</v>
      </c>
      <c r="BQ58" s="6">
        <v>0</v>
      </c>
      <c r="BR58" s="5">
        <v>0</v>
      </c>
      <c r="BS58" s="8">
        <f t="shared" ref="BS58:BS69" si="233">IF(BQ58=0,0,BR58/BQ58*1000)</f>
        <v>0</v>
      </c>
      <c r="BT58" s="6">
        <v>0</v>
      </c>
      <c r="BU58" s="5">
        <v>0</v>
      </c>
      <c r="BV58" s="8">
        <f t="shared" ref="BV58:BV69" si="234">IF(BT58=0,0,BU58/BT58*1000)</f>
        <v>0</v>
      </c>
      <c r="BW58" s="6">
        <v>0</v>
      </c>
      <c r="BX58" s="5">
        <v>0</v>
      </c>
      <c r="BY58" s="8">
        <f t="shared" ref="BY58:BY69" si="235">IF(BW58=0,0,BX58/BW58*1000)</f>
        <v>0</v>
      </c>
      <c r="BZ58" s="6">
        <v>0</v>
      </c>
      <c r="CA58" s="5">
        <v>0</v>
      </c>
      <c r="CB58" s="8">
        <f t="shared" ref="CB58:CB69" si="236">IF(BZ58=0,0,CA58/BZ58*1000)</f>
        <v>0</v>
      </c>
      <c r="CC58" s="6">
        <v>0</v>
      </c>
      <c r="CD58" s="5">
        <v>0</v>
      </c>
      <c r="CE58" s="8">
        <f t="shared" ref="CE58:CE69" si="237">IF(CC58=0,0,CD58/CC58*1000)</f>
        <v>0</v>
      </c>
      <c r="CF58" s="6">
        <v>0</v>
      </c>
      <c r="CG58" s="5">
        <v>0</v>
      </c>
      <c r="CH58" s="8">
        <f t="shared" ref="CH58:CH69" si="238">IF(CF58=0,0,CG58/CF58*1000)</f>
        <v>0</v>
      </c>
      <c r="CI58" s="6">
        <v>0</v>
      </c>
      <c r="CJ58" s="5">
        <v>0</v>
      </c>
      <c r="CK58" s="8">
        <f t="shared" ref="CK58:CK69" si="239">IF(CI58=0,0,CJ58/CI58*1000)</f>
        <v>0</v>
      </c>
      <c r="CL58" s="6">
        <v>0</v>
      </c>
      <c r="CM58" s="5">
        <v>0</v>
      </c>
      <c r="CN58" s="8">
        <f t="shared" ref="CN58:CN69" si="240">IF(CL58=0,0,CM58/CL58*1000)</f>
        <v>0</v>
      </c>
      <c r="CO58" s="69">
        <v>8.683959999999999</v>
      </c>
      <c r="CP58" s="5">
        <v>341.86099999999999</v>
      </c>
      <c r="CQ58" s="8">
        <f t="shared" ref="CQ58:CQ69" si="241">IF(CO58=0,0,CP58/CO58*1000)</f>
        <v>39366.947798009205</v>
      </c>
      <c r="CR58" s="6">
        <v>0</v>
      </c>
      <c r="CS58" s="5">
        <v>0</v>
      </c>
      <c r="CT58" s="8">
        <f t="shared" ref="CT58:CT69" si="242">IF(CR58=0,0,CS58/CR58*1000)</f>
        <v>0</v>
      </c>
      <c r="CU58" s="6">
        <f t="shared" ref="CU58:CU64" si="243">C58+O58+AJ58+AV58+BH58+BK58+BN58+BW58+AD58+I58+BZ58+CL58+CO58+AY58+X58+CR58+U58+CF58+CI58+CC58+AG58+BT58+BQ58+R58</f>
        <v>6199.5449600000002</v>
      </c>
      <c r="CV58" s="8">
        <f t="shared" ref="CV58:CV64" si="244">D58+P58+AK58+AW58+BI58+BL58+BO58+BX58+AE58+J58+CA58+CM58+CP58+AZ58+Y58+CS58+V58+CG58+CJ58+CD58+AH58+BU58+BR58+S58</f>
        <v>106115.37</v>
      </c>
    </row>
    <row r="59" spans="1:100" x14ac:dyDescent="0.3">
      <c r="A59" s="56">
        <v>2021</v>
      </c>
      <c r="B59" s="57" t="s">
        <v>3</v>
      </c>
      <c r="C59" s="6">
        <v>0</v>
      </c>
      <c r="D59" s="5">
        <v>0</v>
      </c>
      <c r="E59" s="8">
        <f t="shared" ref="E59:E60" si="245">IF(C59=0,0,D59/C59*1000)</f>
        <v>0</v>
      </c>
      <c r="F59" s="6">
        <v>0</v>
      </c>
      <c r="G59" s="5">
        <v>0</v>
      </c>
      <c r="H59" s="8">
        <f t="shared" si="215"/>
        <v>0</v>
      </c>
      <c r="I59" s="6">
        <v>0</v>
      </c>
      <c r="J59" s="5">
        <v>0</v>
      </c>
      <c r="K59" s="8">
        <f t="shared" si="216"/>
        <v>0</v>
      </c>
      <c r="L59" s="6">
        <v>0</v>
      </c>
      <c r="M59" s="5">
        <v>0</v>
      </c>
      <c r="N59" s="8">
        <f t="shared" si="217"/>
        <v>0</v>
      </c>
      <c r="O59" s="6">
        <v>0</v>
      </c>
      <c r="P59" s="5">
        <v>0</v>
      </c>
      <c r="Q59" s="8">
        <f t="shared" si="218"/>
        <v>0</v>
      </c>
      <c r="R59" s="6">
        <v>0</v>
      </c>
      <c r="S59" s="5">
        <v>0</v>
      </c>
      <c r="T59" s="8">
        <f t="shared" si="219"/>
        <v>0</v>
      </c>
      <c r="U59" s="6">
        <v>0</v>
      </c>
      <c r="V59" s="5">
        <v>0</v>
      </c>
      <c r="W59" s="8">
        <f t="shared" si="220"/>
        <v>0</v>
      </c>
      <c r="X59" s="6">
        <v>0</v>
      </c>
      <c r="Y59" s="5">
        <v>0</v>
      </c>
      <c r="Z59" s="8">
        <f t="shared" si="221"/>
        <v>0</v>
      </c>
      <c r="AA59" s="6"/>
      <c r="AB59" s="5"/>
      <c r="AC59" s="8"/>
      <c r="AD59" s="6">
        <v>0</v>
      </c>
      <c r="AE59" s="5">
        <v>0</v>
      </c>
      <c r="AF59" s="8">
        <f t="shared" si="222"/>
        <v>0</v>
      </c>
      <c r="AG59" s="6">
        <v>0</v>
      </c>
      <c r="AH59" s="5">
        <v>0</v>
      </c>
      <c r="AI59" s="8">
        <f t="shared" si="223"/>
        <v>0</v>
      </c>
      <c r="AJ59" s="6">
        <v>0</v>
      </c>
      <c r="AK59" s="5">
        <v>0</v>
      </c>
      <c r="AL59" s="8">
        <f t="shared" si="224"/>
        <v>0</v>
      </c>
      <c r="AM59" s="6">
        <v>0</v>
      </c>
      <c r="AN59" s="5">
        <v>0</v>
      </c>
      <c r="AO59" s="8">
        <f t="shared" si="225"/>
        <v>0</v>
      </c>
      <c r="AP59" s="6"/>
      <c r="AQ59" s="5"/>
      <c r="AR59" s="8"/>
      <c r="AS59" s="6">
        <v>0</v>
      </c>
      <c r="AT59" s="5">
        <v>0</v>
      </c>
      <c r="AU59" s="8">
        <f t="shared" si="226"/>
        <v>0</v>
      </c>
      <c r="AV59" s="6">
        <v>0</v>
      </c>
      <c r="AW59" s="5">
        <v>0</v>
      </c>
      <c r="AX59" s="8">
        <f t="shared" si="227"/>
        <v>0</v>
      </c>
      <c r="AY59" s="6">
        <v>0</v>
      </c>
      <c r="AZ59" s="5">
        <v>0</v>
      </c>
      <c r="BA59" s="8">
        <f t="shared" si="228"/>
        <v>0</v>
      </c>
      <c r="BB59" s="6"/>
      <c r="BC59" s="5"/>
      <c r="BD59" s="8"/>
      <c r="BE59" s="6">
        <v>0</v>
      </c>
      <c r="BF59" s="5">
        <v>0</v>
      </c>
      <c r="BG59" s="8">
        <f t="shared" si="229"/>
        <v>0</v>
      </c>
      <c r="BH59" s="6">
        <v>0</v>
      </c>
      <c r="BI59" s="5">
        <v>0</v>
      </c>
      <c r="BJ59" s="8">
        <f t="shared" si="230"/>
        <v>0</v>
      </c>
      <c r="BK59" s="6">
        <v>0</v>
      </c>
      <c r="BL59" s="5">
        <v>0</v>
      </c>
      <c r="BM59" s="8">
        <f t="shared" si="231"/>
        <v>0</v>
      </c>
      <c r="BN59" s="6">
        <v>0</v>
      </c>
      <c r="BO59" s="5">
        <v>0</v>
      </c>
      <c r="BP59" s="8">
        <f t="shared" si="232"/>
        <v>0</v>
      </c>
      <c r="BQ59" s="6">
        <v>0</v>
      </c>
      <c r="BR59" s="5">
        <v>0</v>
      </c>
      <c r="BS59" s="8">
        <f t="shared" si="233"/>
        <v>0</v>
      </c>
      <c r="BT59" s="6">
        <v>0</v>
      </c>
      <c r="BU59" s="5">
        <v>0</v>
      </c>
      <c r="BV59" s="8">
        <f t="shared" si="234"/>
        <v>0</v>
      </c>
      <c r="BW59" s="6">
        <v>0</v>
      </c>
      <c r="BX59" s="5">
        <v>0</v>
      </c>
      <c r="BY59" s="8">
        <f t="shared" si="235"/>
        <v>0</v>
      </c>
      <c r="BZ59" s="6">
        <v>0</v>
      </c>
      <c r="CA59" s="5">
        <v>0</v>
      </c>
      <c r="CB59" s="8">
        <f t="shared" si="236"/>
        <v>0</v>
      </c>
      <c r="CC59" s="6">
        <v>0</v>
      </c>
      <c r="CD59" s="5">
        <v>0</v>
      </c>
      <c r="CE59" s="8">
        <f t="shared" si="237"/>
        <v>0</v>
      </c>
      <c r="CF59" s="6">
        <v>0</v>
      </c>
      <c r="CG59" s="5">
        <v>0</v>
      </c>
      <c r="CH59" s="8">
        <f t="shared" si="238"/>
        <v>0</v>
      </c>
      <c r="CI59" s="6">
        <v>0</v>
      </c>
      <c r="CJ59" s="5">
        <v>0</v>
      </c>
      <c r="CK59" s="8">
        <f t="shared" si="239"/>
        <v>0</v>
      </c>
      <c r="CL59" s="6">
        <v>0</v>
      </c>
      <c r="CM59" s="5">
        <v>0</v>
      </c>
      <c r="CN59" s="8">
        <f t="shared" si="240"/>
        <v>0</v>
      </c>
      <c r="CO59" s="6">
        <v>0</v>
      </c>
      <c r="CP59" s="5">
        <v>0</v>
      </c>
      <c r="CQ59" s="8">
        <f t="shared" si="241"/>
        <v>0</v>
      </c>
      <c r="CR59" s="6">
        <v>0</v>
      </c>
      <c r="CS59" s="5">
        <v>0</v>
      </c>
      <c r="CT59" s="8">
        <f t="shared" si="242"/>
        <v>0</v>
      </c>
      <c r="CU59" s="6">
        <f t="shared" si="243"/>
        <v>0</v>
      </c>
      <c r="CV59" s="8">
        <f t="shared" si="244"/>
        <v>0</v>
      </c>
    </row>
    <row r="60" spans="1:100" x14ac:dyDescent="0.3">
      <c r="A60" s="56">
        <v>2021</v>
      </c>
      <c r="B60" s="57" t="s">
        <v>4</v>
      </c>
      <c r="C60" s="6">
        <v>0</v>
      </c>
      <c r="D60" s="5">
        <v>0</v>
      </c>
      <c r="E60" s="8">
        <f t="shared" si="245"/>
        <v>0</v>
      </c>
      <c r="F60" s="6">
        <v>0</v>
      </c>
      <c r="G60" s="5">
        <v>0</v>
      </c>
      <c r="H60" s="8">
        <f t="shared" si="215"/>
        <v>0</v>
      </c>
      <c r="I60" s="6">
        <v>0</v>
      </c>
      <c r="J60" s="5">
        <v>0</v>
      </c>
      <c r="K60" s="8">
        <f t="shared" si="216"/>
        <v>0</v>
      </c>
      <c r="L60" s="6">
        <v>0</v>
      </c>
      <c r="M60" s="5">
        <v>0</v>
      </c>
      <c r="N60" s="8">
        <f t="shared" si="217"/>
        <v>0</v>
      </c>
      <c r="O60" s="6">
        <v>0</v>
      </c>
      <c r="P60" s="5">
        <v>0</v>
      </c>
      <c r="Q60" s="8">
        <f t="shared" si="218"/>
        <v>0</v>
      </c>
      <c r="R60" s="6">
        <v>0</v>
      </c>
      <c r="S60" s="5">
        <v>0</v>
      </c>
      <c r="T60" s="8">
        <f t="shared" si="219"/>
        <v>0</v>
      </c>
      <c r="U60" s="6">
        <v>0</v>
      </c>
      <c r="V60" s="5">
        <v>0</v>
      </c>
      <c r="W60" s="8">
        <f t="shared" si="220"/>
        <v>0</v>
      </c>
      <c r="X60" s="6">
        <v>0</v>
      </c>
      <c r="Y60" s="5">
        <v>0</v>
      </c>
      <c r="Z60" s="8">
        <f t="shared" si="221"/>
        <v>0</v>
      </c>
      <c r="AA60" s="6"/>
      <c r="AB60" s="5"/>
      <c r="AC60" s="8"/>
      <c r="AD60" s="6">
        <v>0</v>
      </c>
      <c r="AE60" s="5">
        <v>0</v>
      </c>
      <c r="AF60" s="8">
        <f t="shared" si="222"/>
        <v>0</v>
      </c>
      <c r="AG60" s="69">
        <v>0.92</v>
      </c>
      <c r="AH60" s="5">
        <v>35.392000000000003</v>
      </c>
      <c r="AI60" s="8">
        <f t="shared" si="223"/>
        <v>38469.565217391304</v>
      </c>
      <c r="AJ60" s="6">
        <v>0</v>
      </c>
      <c r="AK60" s="5">
        <v>0</v>
      </c>
      <c r="AL60" s="8">
        <f t="shared" si="224"/>
        <v>0</v>
      </c>
      <c r="AM60" s="6">
        <v>0</v>
      </c>
      <c r="AN60" s="5">
        <v>0</v>
      </c>
      <c r="AO60" s="8">
        <f t="shared" si="225"/>
        <v>0</v>
      </c>
      <c r="AP60" s="6"/>
      <c r="AQ60" s="5"/>
      <c r="AR60" s="8"/>
      <c r="AS60" s="6">
        <v>0</v>
      </c>
      <c r="AT60" s="5">
        <v>0</v>
      </c>
      <c r="AU60" s="8">
        <f t="shared" si="226"/>
        <v>0</v>
      </c>
      <c r="AV60" s="6">
        <v>0</v>
      </c>
      <c r="AW60" s="5">
        <v>0</v>
      </c>
      <c r="AX60" s="8">
        <f t="shared" si="227"/>
        <v>0</v>
      </c>
      <c r="AY60" s="6">
        <v>0</v>
      </c>
      <c r="AZ60" s="5">
        <v>0</v>
      </c>
      <c r="BA60" s="8">
        <f t="shared" si="228"/>
        <v>0</v>
      </c>
      <c r="BB60" s="6"/>
      <c r="BC60" s="5"/>
      <c r="BD60" s="8"/>
      <c r="BE60" s="6">
        <v>0</v>
      </c>
      <c r="BF60" s="5">
        <v>0</v>
      </c>
      <c r="BG60" s="8">
        <f t="shared" si="229"/>
        <v>0</v>
      </c>
      <c r="BH60" s="6">
        <v>0</v>
      </c>
      <c r="BI60" s="5">
        <v>0</v>
      </c>
      <c r="BJ60" s="8">
        <f t="shared" si="230"/>
        <v>0</v>
      </c>
      <c r="BK60" s="6">
        <v>0</v>
      </c>
      <c r="BL60" s="5">
        <v>0</v>
      </c>
      <c r="BM60" s="8">
        <f t="shared" si="231"/>
        <v>0</v>
      </c>
      <c r="BN60" s="6">
        <v>0</v>
      </c>
      <c r="BO60" s="5">
        <v>0</v>
      </c>
      <c r="BP60" s="8">
        <f t="shared" si="232"/>
        <v>0</v>
      </c>
      <c r="BQ60" s="6">
        <v>0</v>
      </c>
      <c r="BR60" s="5">
        <v>0</v>
      </c>
      <c r="BS60" s="8">
        <f t="shared" si="233"/>
        <v>0</v>
      </c>
      <c r="BT60" s="6">
        <v>0</v>
      </c>
      <c r="BU60" s="5">
        <v>0</v>
      </c>
      <c r="BV60" s="8">
        <f t="shared" si="234"/>
        <v>0</v>
      </c>
      <c r="BW60" s="6">
        <v>0</v>
      </c>
      <c r="BX60" s="5">
        <v>0</v>
      </c>
      <c r="BY60" s="8">
        <f t="shared" si="235"/>
        <v>0</v>
      </c>
      <c r="BZ60" s="6">
        <v>0</v>
      </c>
      <c r="CA60" s="5">
        <v>0</v>
      </c>
      <c r="CB60" s="8">
        <f t="shared" si="236"/>
        <v>0</v>
      </c>
      <c r="CC60" s="6">
        <v>0</v>
      </c>
      <c r="CD60" s="5">
        <v>0</v>
      </c>
      <c r="CE60" s="8">
        <f t="shared" si="237"/>
        <v>0</v>
      </c>
      <c r="CF60" s="6">
        <v>0</v>
      </c>
      <c r="CG60" s="5">
        <v>0</v>
      </c>
      <c r="CH60" s="8">
        <f t="shared" si="238"/>
        <v>0</v>
      </c>
      <c r="CI60" s="6">
        <v>0</v>
      </c>
      <c r="CJ60" s="5">
        <v>0</v>
      </c>
      <c r="CK60" s="8">
        <f t="shared" si="239"/>
        <v>0</v>
      </c>
      <c r="CL60" s="6">
        <v>0</v>
      </c>
      <c r="CM60" s="5">
        <v>0</v>
      </c>
      <c r="CN60" s="8">
        <f t="shared" si="240"/>
        <v>0</v>
      </c>
      <c r="CO60" s="6">
        <v>0</v>
      </c>
      <c r="CP60" s="5">
        <v>0</v>
      </c>
      <c r="CQ60" s="8">
        <f t="shared" si="241"/>
        <v>0</v>
      </c>
      <c r="CR60" s="6">
        <v>0</v>
      </c>
      <c r="CS60" s="5">
        <v>0</v>
      </c>
      <c r="CT60" s="8">
        <f t="shared" si="242"/>
        <v>0</v>
      </c>
      <c r="CU60" s="6">
        <f t="shared" si="243"/>
        <v>0.92</v>
      </c>
      <c r="CV60" s="8">
        <f t="shared" si="244"/>
        <v>35.392000000000003</v>
      </c>
    </row>
    <row r="61" spans="1:100" x14ac:dyDescent="0.3">
      <c r="A61" s="56">
        <v>2021</v>
      </c>
      <c r="B61" s="57" t="s">
        <v>5</v>
      </c>
      <c r="C61" s="6">
        <v>0</v>
      </c>
      <c r="D61" s="5">
        <v>0</v>
      </c>
      <c r="E61" s="8">
        <f>IF(C61=0,0,D61/C61*1000)</f>
        <v>0</v>
      </c>
      <c r="F61" s="6">
        <v>0</v>
      </c>
      <c r="G61" s="5">
        <v>0</v>
      </c>
      <c r="H61" s="8">
        <f t="shared" si="215"/>
        <v>0</v>
      </c>
      <c r="I61" s="6">
        <v>0</v>
      </c>
      <c r="J61" s="5">
        <v>0</v>
      </c>
      <c r="K61" s="8">
        <f t="shared" si="216"/>
        <v>0</v>
      </c>
      <c r="L61" s="6">
        <v>0</v>
      </c>
      <c r="M61" s="5">
        <v>0</v>
      </c>
      <c r="N61" s="8">
        <f t="shared" si="217"/>
        <v>0</v>
      </c>
      <c r="O61" s="6">
        <v>0</v>
      </c>
      <c r="P61" s="5">
        <v>0</v>
      </c>
      <c r="Q61" s="8">
        <f t="shared" si="218"/>
        <v>0</v>
      </c>
      <c r="R61" s="6">
        <v>0</v>
      </c>
      <c r="S61" s="5">
        <v>0</v>
      </c>
      <c r="T61" s="8">
        <f t="shared" si="219"/>
        <v>0</v>
      </c>
      <c r="U61" s="6">
        <v>0</v>
      </c>
      <c r="V61" s="5">
        <v>0</v>
      </c>
      <c r="W61" s="8">
        <f t="shared" si="220"/>
        <v>0</v>
      </c>
      <c r="X61" s="6">
        <v>0</v>
      </c>
      <c r="Y61" s="5">
        <v>0</v>
      </c>
      <c r="Z61" s="8">
        <f t="shared" si="221"/>
        <v>0</v>
      </c>
      <c r="AA61" s="6"/>
      <c r="AB61" s="5"/>
      <c r="AC61" s="8"/>
      <c r="AD61" s="6">
        <v>0</v>
      </c>
      <c r="AE61" s="5">
        <v>0</v>
      </c>
      <c r="AF61" s="8">
        <f t="shared" si="222"/>
        <v>0</v>
      </c>
      <c r="AG61" s="6">
        <v>0</v>
      </c>
      <c r="AH61" s="5">
        <v>0</v>
      </c>
      <c r="AI61" s="8">
        <f t="shared" si="223"/>
        <v>0</v>
      </c>
      <c r="AJ61" s="6">
        <v>0</v>
      </c>
      <c r="AK61" s="5">
        <v>0</v>
      </c>
      <c r="AL61" s="8">
        <f t="shared" si="224"/>
        <v>0</v>
      </c>
      <c r="AM61" s="6">
        <v>0</v>
      </c>
      <c r="AN61" s="5">
        <v>0</v>
      </c>
      <c r="AO61" s="8">
        <f t="shared" si="225"/>
        <v>0</v>
      </c>
      <c r="AP61" s="6"/>
      <c r="AQ61" s="5"/>
      <c r="AR61" s="8"/>
      <c r="AS61" s="6">
        <v>0</v>
      </c>
      <c r="AT61" s="5">
        <v>0</v>
      </c>
      <c r="AU61" s="8">
        <f t="shared" si="226"/>
        <v>0</v>
      </c>
      <c r="AV61" s="6">
        <v>0</v>
      </c>
      <c r="AW61" s="5">
        <v>0</v>
      </c>
      <c r="AX61" s="8">
        <f t="shared" si="227"/>
        <v>0</v>
      </c>
      <c r="AY61" s="6">
        <v>0</v>
      </c>
      <c r="AZ61" s="5">
        <v>0</v>
      </c>
      <c r="BA61" s="8">
        <f t="shared" si="228"/>
        <v>0</v>
      </c>
      <c r="BB61" s="6"/>
      <c r="BC61" s="5"/>
      <c r="BD61" s="8"/>
      <c r="BE61" s="6">
        <v>0</v>
      </c>
      <c r="BF61" s="5">
        <v>0</v>
      </c>
      <c r="BG61" s="8">
        <f t="shared" si="229"/>
        <v>0</v>
      </c>
      <c r="BH61" s="6">
        <v>0</v>
      </c>
      <c r="BI61" s="5">
        <v>0</v>
      </c>
      <c r="BJ61" s="8">
        <f t="shared" si="230"/>
        <v>0</v>
      </c>
      <c r="BK61" s="6">
        <v>0</v>
      </c>
      <c r="BL61" s="5">
        <v>0</v>
      </c>
      <c r="BM61" s="8">
        <f t="shared" si="231"/>
        <v>0</v>
      </c>
      <c r="BN61" s="6">
        <v>0</v>
      </c>
      <c r="BO61" s="5">
        <v>0</v>
      </c>
      <c r="BP61" s="8">
        <f t="shared" si="232"/>
        <v>0</v>
      </c>
      <c r="BQ61" s="6">
        <v>0</v>
      </c>
      <c r="BR61" s="5">
        <v>0</v>
      </c>
      <c r="BS61" s="8">
        <f t="shared" si="233"/>
        <v>0</v>
      </c>
      <c r="BT61" s="6">
        <v>0</v>
      </c>
      <c r="BU61" s="5">
        <v>0</v>
      </c>
      <c r="BV61" s="8">
        <f t="shared" si="234"/>
        <v>0</v>
      </c>
      <c r="BW61" s="6">
        <v>0</v>
      </c>
      <c r="BX61" s="5">
        <v>0</v>
      </c>
      <c r="BY61" s="8">
        <f t="shared" si="235"/>
        <v>0</v>
      </c>
      <c r="BZ61" s="6">
        <v>0</v>
      </c>
      <c r="CA61" s="5">
        <v>0</v>
      </c>
      <c r="CB61" s="8">
        <f t="shared" si="236"/>
        <v>0</v>
      </c>
      <c r="CC61" s="6">
        <v>0</v>
      </c>
      <c r="CD61" s="5">
        <v>0</v>
      </c>
      <c r="CE61" s="8">
        <f t="shared" si="237"/>
        <v>0</v>
      </c>
      <c r="CF61" s="69">
        <v>1.1000000000000001E-3</v>
      </c>
      <c r="CG61" s="5">
        <v>0.02</v>
      </c>
      <c r="CH61" s="8">
        <f t="shared" si="238"/>
        <v>18181.81818181818</v>
      </c>
      <c r="CI61" s="6">
        <v>0</v>
      </c>
      <c r="CJ61" s="5">
        <v>0</v>
      </c>
      <c r="CK61" s="8">
        <f t="shared" si="239"/>
        <v>0</v>
      </c>
      <c r="CL61" s="6">
        <v>0</v>
      </c>
      <c r="CM61" s="5">
        <v>0</v>
      </c>
      <c r="CN61" s="8">
        <f t="shared" si="240"/>
        <v>0</v>
      </c>
      <c r="CO61" s="6">
        <v>0</v>
      </c>
      <c r="CP61" s="5">
        <v>0</v>
      </c>
      <c r="CQ61" s="8">
        <f t="shared" si="241"/>
        <v>0</v>
      </c>
      <c r="CR61" s="6">
        <v>0</v>
      </c>
      <c r="CS61" s="5">
        <v>0</v>
      </c>
      <c r="CT61" s="8">
        <f t="shared" si="242"/>
        <v>0</v>
      </c>
      <c r="CU61" s="6">
        <f t="shared" si="243"/>
        <v>1.1000000000000001E-3</v>
      </c>
      <c r="CV61" s="8">
        <f t="shared" si="244"/>
        <v>0.02</v>
      </c>
    </row>
    <row r="62" spans="1:100" x14ac:dyDescent="0.3">
      <c r="A62" s="56">
        <v>2021</v>
      </c>
      <c r="B62" s="8" t="s">
        <v>6</v>
      </c>
      <c r="C62" s="6">
        <v>0</v>
      </c>
      <c r="D62" s="5">
        <v>0</v>
      </c>
      <c r="E62" s="8">
        <f t="shared" ref="E62:E69" si="246">IF(C62=0,0,D62/C62*1000)</f>
        <v>0</v>
      </c>
      <c r="F62" s="6">
        <v>0</v>
      </c>
      <c r="G62" s="5">
        <v>0</v>
      </c>
      <c r="H62" s="8">
        <f t="shared" si="215"/>
        <v>0</v>
      </c>
      <c r="I62" s="6">
        <v>0</v>
      </c>
      <c r="J62" s="5">
        <v>0</v>
      </c>
      <c r="K62" s="8">
        <f t="shared" si="216"/>
        <v>0</v>
      </c>
      <c r="L62" s="6">
        <v>0</v>
      </c>
      <c r="M62" s="5">
        <v>0</v>
      </c>
      <c r="N62" s="8">
        <f t="shared" si="217"/>
        <v>0</v>
      </c>
      <c r="O62" s="6">
        <v>0</v>
      </c>
      <c r="P62" s="5">
        <v>0</v>
      </c>
      <c r="Q62" s="8">
        <f t="shared" si="218"/>
        <v>0</v>
      </c>
      <c r="R62" s="6">
        <v>0</v>
      </c>
      <c r="S62" s="5">
        <v>0</v>
      </c>
      <c r="T62" s="8">
        <f t="shared" si="219"/>
        <v>0</v>
      </c>
      <c r="U62" s="6">
        <v>0</v>
      </c>
      <c r="V62" s="5">
        <v>0</v>
      </c>
      <c r="W62" s="8">
        <f t="shared" si="220"/>
        <v>0</v>
      </c>
      <c r="X62" s="6">
        <v>0</v>
      </c>
      <c r="Y62" s="5">
        <v>0</v>
      </c>
      <c r="Z62" s="8">
        <f t="shared" si="221"/>
        <v>0</v>
      </c>
      <c r="AA62" s="6"/>
      <c r="AB62" s="5"/>
      <c r="AC62" s="8"/>
      <c r="AD62" s="6">
        <v>0</v>
      </c>
      <c r="AE62" s="5">
        <v>0</v>
      </c>
      <c r="AF62" s="8">
        <f t="shared" si="222"/>
        <v>0</v>
      </c>
      <c r="AG62" s="6">
        <v>0</v>
      </c>
      <c r="AH62" s="5">
        <v>0</v>
      </c>
      <c r="AI62" s="8">
        <f t="shared" si="223"/>
        <v>0</v>
      </c>
      <c r="AJ62" s="6">
        <v>0</v>
      </c>
      <c r="AK62" s="5">
        <v>0</v>
      </c>
      <c r="AL62" s="8">
        <f t="shared" si="224"/>
        <v>0</v>
      </c>
      <c r="AM62" s="66">
        <v>0</v>
      </c>
      <c r="AN62" s="67">
        <v>0</v>
      </c>
      <c r="AO62" s="8">
        <f t="shared" si="225"/>
        <v>0</v>
      </c>
      <c r="AP62" s="66"/>
      <c r="AQ62" s="67"/>
      <c r="AR62" s="8"/>
      <c r="AS62" s="66">
        <v>0</v>
      </c>
      <c r="AT62" s="67">
        <v>0</v>
      </c>
      <c r="AU62" s="8">
        <f t="shared" si="226"/>
        <v>0</v>
      </c>
      <c r="AV62" s="66">
        <v>0.76</v>
      </c>
      <c r="AW62" s="67">
        <v>41.508000000000003</v>
      </c>
      <c r="AX62" s="8">
        <f t="shared" si="227"/>
        <v>54615.789473684214</v>
      </c>
      <c r="AY62" s="6">
        <v>0</v>
      </c>
      <c r="AZ62" s="5">
        <v>0</v>
      </c>
      <c r="BA62" s="8">
        <f t="shared" si="228"/>
        <v>0</v>
      </c>
      <c r="BB62" s="6"/>
      <c r="BC62" s="5"/>
      <c r="BD62" s="8"/>
      <c r="BE62" s="6">
        <v>0</v>
      </c>
      <c r="BF62" s="5">
        <v>0</v>
      </c>
      <c r="BG62" s="8">
        <f t="shared" si="229"/>
        <v>0</v>
      </c>
      <c r="BH62" s="6">
        <v>0</v>
      </c>
      <c r="BI62" s="5">
        <v>0</v>
      </c>
      <c r="BJ62" s="8">
        <f t="shared" si="230"/>
        <v>0</v>
      </c>
      <c r="BK62" s="6">
        <v>0</v>
      </c>
      <c r="BL62" s="5">
        <v>0</v>
      </c>
      <c r="BM62" s="8">
        <f t="shared" si="231"/>
        <v>0</v>
      </c>
      <c r="BN62" s="6">
        <v>0</v>
      </c>
      <c r="BO62" s="5">
        <v>0</v>
      </c>
      <c r="BP62" s="8">
        <f t="shared" si="232"/>
        <v>0</v>
      </c>
      <c r="BQ62" s="6">
        <v>0</v>
      </c>
      <c r="BR62" s="5">
        <v>0</v>
      </c>
      <c r="BS62" s="8">
        <f t="shared" si="233"/>
        <v>0</v>
      </c>
      <c r="BT62" s="6">
        <v>0</v>
      </c>
      <c r="BU62" s="5">
        <v>0</v>
      </c>
      <c r="BV62" s="8">
        <f t="shared" si="234"/>
        <v>0</v>
      </c>
      <c r="BW62" s="6">
        <v>0</v>
      </c>
      <c r="BX62" s="5">
        <v>0</v>
      </c>
      <c r="BY62" s="8">
        <f t="shared" si="235"/>
        <v>0</v>
      </c>
      <c r="BZ62" s="6">
        <v>0</v>
      </c>
      <c r="CA62" s="5">
        <v>0</v>
      </c>
      <c r="CB62" s="8">
        <f t="shared" si="236"/>
        <v>0</v>
      </c>
      <c r="CC62" s="6">
        <v>0</v>
      </c>
      <c r="CD62" s="5">
        <v>0</v>
      </c>
      <c r="CE62" s="8">
        <f t="shared" si="237"/>
        <v>0</v>
      </c>
      <c r="CF62" s="6">
        <v>0</v>
      </c>
      <c r="CG62" s="5">
        <v>0</v>
      </c>
      <c r="CH62" s="8">
        <f t="shared" si="238"/>
        <v>0</v>
      </c>
      <c r="CI62" s="6">
        <v>0</v>
      </c>
      <c r="CJ62" s="5">
        <v>0</v>
      </c>
      <c r="CK62" s="8">
        <f t="shared" si="239"/>
        <v>0</v>
      </c>
      <c r="CL62" s="6">
        <v>0</v>
      </c>
      <c r="CM62" s="5">
        <v>0</v>
      </c>
      <c r="CN62" s="8">
        <f t="shared" si="240"/>
        <v>0</v>
      </c>
      <c r="CO62" s="66">
        <v>3.8E-3</v>
      </c>
      <c r="CP62" s="67">
        <v>1.8859999999999999</v>
      </c>
      <c r="CQ62" s="8">
        <f t="shared" si="241"/>
        <v>496315.78947368416</v>
      </c>
      <c r="CR62" s="6">
        <v>0</v>
      </c>
      <c r="CS62" s="5">
        <v>0</v>
      </c>
      <c r="CT62" s="8">
        <f t="shared" si="242"/>
        <v>0</v>
      </c>
      <c r="CU62" s="6">
        <f t="shared" si="243"/>
        <v>0.76380000000000003</v>
      </c>
      <c r="CV62" s="8">
        <f t="shared" si="244"/>
        <v>43.394000000000005</v>
      </c>
    </row>
    <row r="63" spans="1:100" x14ac:dyDescent="0.3">
      <c r="A63" s="56">
        <v>2021</v>
      </c>
      <c r="B63" s="57" t="s">
        <v>7</v>
      </c>
      <c r="C63" s="6">
        <v>0</v>
      </c>
      <c r="D63" s="5">
        <v>0</v>
      </c>
      <c r="E63" s="8">
        <f t="shared" si="246"/>
        <v>0</v>
      </c>
      <c r="F63" s="6">
        <v>0</v>
      </c>
      <c r="G63" s="5">
        <v>0</v>
      </c>
      <c r="H63" s="8">
        <f t="shared" si="215"/>
        <v>0</v>
      </c>
      <c r="I63" s="6">
        <v>0</v>
      </c>
      <c r="J63" s="5">
        <v>0</v>
      </c>
      <c r="K63" s="8">
        <f t="shared" si="216"/>
        <v>0</v>
      </c>
      <c r="L63" s="6">
        <v>0</v>
      </c>
      <c r="M63" s="5">
        <v>0</v>
      </c>
      <c r="N63" s="8">
        <f t="shared" si="217"/>
        <v>0</v>
      </c>
      <c r="O63" s="6">
        <v>0</v>
      </c>
      <c r="P63" s="5">
        <v>0</v>
      </c>
      <c r="Q63" s="8">
        <f t="shared" si="218"/>
        <v>0</v>
      </c>
      <c r="R63" s="6">
        <v>0</v>
      </c>
      <c r="S63" s="5">
        <v>0</v>
      </c>
      <c r="T63" s="8">
        <f t="shared" si="219"/>
        <v>0</v>
      </c>
      <c r="U63" s="6">
        <v>0</v>
      </c>
      <c r="V63" s="5">
        <v>0</v>
      </c>
      <c r="W63" s="8">
        <f t="shared" si="220"/>
        <v>0</v>
      </c>
      <c r="X63" s="6">
        <v>0</v>
      </c>
      <c r="Y63" s="5">
        <v>0</v>
      </c>
      <c r="Z63" s="8">
        <f t="shared" si="221"/>
        <v>0</v>
      </c>
      <c r="AA63" s="6"/>
      <c r="AB63" s="5"/>
      <c r="AC63" s="8"/>
      <c r="AD63" s="6">
        <v>0</v>
      </c>
      <c r="AE63" s="5">
        <v>0</v>
      </c>
      <c r="AF63" s="8">
        <f t="shared" si="222"/>
        <v>0</v>
      </c>
      <c r="AG63" s="6">
        <v>0</v>
      </c>
      <c r="AH63" s="5">
        <v>0</v>
      </c>
      <c r="AI63" s="8">
        <f t="shared" si="223"/>
        <v>0</v>
      </c>
      <c r="AJ63" s="6">
        <v>0</v>
      </c>
      <c r="AK63" s="5">
        <v>0</v>
      </c>
      <c r="AL63" s="8">
        <f t="shared" si="224"/>
        <v>0</v>
      </c>
      <c r="AM63" s="6">
        <v>0</v>
      </c>
      <c r="AN63" s="5">
        <v>0</v>
      </c>
      <c r="AO63" s="8">
        <f t="shared" si="225"/>
        <v>0</v>
      </c>
      <c r="AP63" s="6"/>
      <c r="AQ63" s="5"/>
      <c r="AR63" s="8"/>
      <c r="AS63" s="6">
        <v>0</v>
      </c>
      <c r="AT63" s="5">
        <v>0</v>
      </c>
      <c r="AU63" s="8">
        <f t="shared" si="226"/>
        <v>0</v>
      </c>
      <c r="AV63" s="6">
        <v>0</v>
      </c>
      <c r="AW63" s="5">
        <v>0</v>
      </c>
      <c r="AX63" s="8">
        <f t="shared" si="227"/>
        <v>0</v>
      </c>
      <c r="AY63" s="6">
        <v>0</v>
      </c>
      <c r="AZ63" s="5">
        <v>0</v>
      </c>
      <c r="BA63" s="8">
        <f t="shared" si="228"/>
        <v>0</v>
      </c>
      <c r="BB63" s="6"/>
      <c r="BC63" s="5"/>
      <c r="BD63" s="8"/>
      <c r="BE63" s="6">
        <v>0</v>
      </c>
      <c r="BF63" s="5">
        <v>0</v>
      </c>
      <c r="BG63" s="8">
        <f t="shared" si="229"/>
        <v>0</v>
      </c>
      <c r="BH63" s="6">
        <v>0</v>
      </c>
      <c r="BI63" s="5">
        <v>0</v>
      </c>
      <c r="BJ63" s="8">
        <f t="shared" si="230"/>
        <v>0</v>
      </c>
      <c r="BK63" s="6">
        <v>0</v>
      </c>
      <c r="BL63" s="5">
        <v>0</v>
      </c>
      <c r="BM63" s="8">
        <f t="shared" si="231"/>
        <v>0</v>
      </c>
      <c r="BN63" s="6">
        <v>0</v>
      </c>
      <c r="BO63" s="5">
        <v>0</v>
      </c>
      <c r="BP63" s="8">
        <f t="shared" si="232"/>
        <v>0</v>
      </c>
      <c r="BQ63" s="6">
        <v>0</v>
      </c>
      <c r="BR63" s="5">
        <v>0</v>
      </c>
      <c r="BS63" s="8">
        <f t="shared" si="233"/>
        <v>0</v>
      </c>
      <c r="BT63" s="6">
        <v>0</v>
      </c>
      <c r="BU63" s="5">
        <v>0</v>
      </c>
      <c r="BV63" s="8">
        <f t="shared" si="234"/>
        <v>0</v>
      </c>
      <c r="BW63" s="6">
        <v>0</v>
      </c>
      <c r="BX63" s="5">
        <v>0</v>
      </c>
      <c r="BY63" s="8">
        <f t="shared" si="235"/>
        <v>0</v>
      </c>
      <c r="BZ63" s="6">
        <v>0</v>
      </c>
      <c r="CA63" s="5">
        <v>0</v>
      </c>
      <c r="CB63" s="8">
        <f t="shared" si="236"/>
        <v>0</v>
      </c>
      <c r="CC63" s="6">
        <v>0</v>
      </c>
      <c r="CD63" s="5">
        <v>0</v>
      </c>
      <c r="CE63" s="8">
        <f t="shared" si="237"/>
        <v>0</v>
      </c>
      <c r="CF63" s="6">
        <v>0</v>
      </c>
      <c r="CG63" s="5">
        <v>0</v>
      </c>
      <c r="CH63" s="8">
        <f t="shared" si="238"/>
        <v>0</v>
      </c>
      <c r="CI63" s="6">
        <v>0</v>
      </c>
      <c r="CJ63" s="5">
        <v>0</v>
      </c>
      <c r="CK63" s="8">
        <f t="shared" si="239"/>
        <v>0</v>
      </c>
      <c r="CL63" s="6">
        <v>0</v>
      </c>
      <c r="CM63" s="5">
        <v>0</v>
      </c>
      <c r="CN63" s="8">
        <f t="shared" si="240"/>
        <v>0</v>
      </c>
      <c r="CO63" s="6">
        <v>0</v>
      </c>
      <c r="CP63" s="5">
        <v>0</v>
      </c>
      <c r="CQ63" s="8">
        <f t="shared" si="241"/>
        <v>0</v>
      </c>
      <c r="CR63" s="6">
        <v>0</v>
      </c>
      <c r="CS63" s="5">
        <v>0</v>
      </c>
      <c r="CT63" s="8">
        <f t="shared" si="242"/>
        <v>0</v>
      </c>
      <c r="CU63" s="6">
        <f t="shared" si="243"/>
        <v>0</v>
      </c>
      <c r="CV63" s="8">
        <f t="shared" si="244"/>
        <v>0</v>
      </c>
    </row>
    <row r="64" spans="1:100" x14ac:dyDescent="0.3">
      <c r="A64" s="56">
        <v>2021</v>
      </c>
      <c r="B64" s="57" t="s">
        <v>8</v>
      </c>
      <c r="C64" s="6">
        <v>0</v>
      </c>
      <c r="D64" s="5">
        <v>0</v>
      </c>
      <c r="E64" s="8">
        <f t="shared" si="246"/>
        <v>0</v>
      </c>
      <c r="F64" s="69">
        <v>0</v>
      </c>
      <c r="G64" s="5">
        <v>0</v>
      </c>
      <c r="H64" s="8">
        <f t="shared" si="215"/>
        <v>0</v>
      </c>
      <c r="I64" s="69">
        <v>0</v>
      </c>
      <c r="J64" s="5">
        <v>0</v>
      </c>
      <c r="K64" s="8">
        <f t="shared" si="216"/>
        <v>0</v>
      </c>
      <c r="L64" s="69">
        <v>10</v>
      </c>
      <c r="M64" s="5">
        <v>2.742</v>
      </c>
      <c r="N64" s="8">
        <f t="shared" si="217"/>
        <v>274.2</v>
      </c>
      <c r="O64" s="6">
        <v>0</v>
      </c>
      <c r="P64" s="5">
        <v>0</v>
      </c>
      <c r="Q64" s="8">
        <f t="shared" si="218"/>
        <v>0</v>
      </c>
      <c r="R64" s="6">
        <v>0</v>
      </c>
      <c r="S64" s="5">
        <v>0</v>
      </c>
      <c r="T64" s="8">
        <f t="shared" si="219"/>
        <v>0</v>
      </c>
      <c r="U64" s="6">
        <v>0</v>
      </c>
      <c r="V64" s="5">
        <v>0</v>
      </c>
      <c r="W64" s="8">
        <f t="shared" si="220"/>
        <v>0</v>
      </c>
      <c r="X64" s="6">
        <v>0</v>
      </c>
      <c r="Y64" s="5">
        <v>0</v>
      </c>
      <c r="Z64" s="8">
        <f t="shared" si="221"/>
        <v>0</v>
      </c>
      <c r="AA64" s="6"/>
      <c r="AB64" s="5"/>
      <c r="AC64" s="8"/>
      <c r="AD64" s="6">
        <v>0</v>
      </c>
      <c r="AE64" s="5">
        <v>0</v>
      </c>
      <c r="AF64" s="8">
        <f t="shared" si="222"/>
        <v>0</v>
      </c>
      <c r="AG64" s="6">
        <v>0</v>
      </c>
      <c r="AH64" s="5">
        <v>0</v>
      </c>
      <c r="AI64" s="8">
        <f t="shared" si="223"/>
        <v>0</v>
      </c>
      <c r="AJ64" s="6">
        <v>0</v>
      </c>
      <c r="AK64" s="5">
        <v>0</v>
      </c>
      <c r="AL64" s="8">
        <f t="shared" si="224"/>
        <v>0</v>
      </c>
      <c r="AM64" s="6">
        <v>0</v>
      </c>
      <c r="AN64" s="5">
        <v>0</v>
      </c>
      <c r="AO64" s="8">
        <f t="shared" si="225"/>
        <v>0</v>
      </c>
      <c r="AP64" s="6"/>
      <c r="AQ64" s="5"/>
      <c r="AR64" s="8"/>
      <c r="AS64" s="6">
        <v>0</v>
      </c>
      <c r="AT64" s="5">
        <v>0</v>
      </c>
      <c r="AU64" s="8">
        <f t="shared" si="226"/>
        <v>0</v>
      </c>
      <c r="AV64" s="6">
        <v>0</v>
      </c>
      <c r="AW64" s="5">
        <v>0</v>
      </c>
      <c r="AX64" s="8">
        <f t="shared" si="227"/>
        <v>0</v>
      </c>
      <c r="AY64" s="6">
        <v>0</v>
      </c>
      <c r="AZ64" s="5">
        <v>0</v>
      </c>
      <c r="BA64" s="8">
        <f t="shared" si="228"/>
        <v>0</v>
      </c>
      <c r="BB64" s="6"/>
      <c r="BC64" s="5"/>
      <c r="BD64" s="8"/>
      <c r="BE64" s="6">
        <v>0</v>
      </c>
      <c r="BF64" s="5">
        <v>0</v>
      </c>
      <c r="BG64" s="8">
        <f t="shared" si="229"/>
        <v>0</v>
      </c>
      <c r="BH64" s="6">
        <v>0</v>
      </c>
      <c r="BI64" s="5">
        <v>0</v>
      </c>
      <c r="BJ64" s="8">
        <f t="shared" si="230"/>
        <v>0</v>
      </c>
      <c r="BK64" s="6">
        <v>0</v>
      </c>
      <c r="BL64" s="5">
        <v>0</v>
      </c>
      <c r="BM64" s="8">
        <f t="shared" si="231"/>
        <v>0</v>
      </c>
      <c r="BN64" s="6">
        <v>0</v>
      </c>
      <c r="BO64" s="5">
        <v>0</v>
      </c>
      <c r="BP64" s="8">
        <f t="shared" si="232"/>
        <v>0</v>
      </c>
      <c r="BQ64" s="6">
        <v>0</v>
      </c>
      <c r="BR64" s="5">
        <v>0</v>
      </c>
      <c r="BS64" s="8">
        <f t="shared" si="233"/>
        <v>0</v>
      </c>
      <c r="BT64" s="6">
        <v>0</v>
      </c>
      <c r="BU64" s="5">
        <v>0</v>
      </c>
      <c r="BV64" s="8">
        <f t="shared" si="234"/>
        <v>0</v>
      </c>
      <c r="BW64" s="6">
        <v>0</v>
      </c>
      <c r="BX64" s="5">
        <v>0</v>
      </c>
      <c r="BY64" s="8">
        <f t="shared" si="235"/>
        <v>0</v>
      </c>
      <c r="BZ64" s="6">
        <v>0</v>
      </c>
      <c r="CA64" s="5">
        <v>0</v>
      </c>
      <c r="CB64" s="8">
        <f t="shared" si="236"/>
        <v>0</v>
      </c>
      <c r="CC64" s="6">
        <v>0</v>
      </c>
      <c r="CD64" s="5">
        <v>0</v>
      </c>
      <c r="CE64" s="8">
        <f t="shared" si="237"/>
        <v>0</v>
      </c>
      <c r="CF64" s="6">
        <v>0</v>
      </c>
      <c r="CG64" s="5">
        <v>0</v>
      </c>
      <c r="CH64" s="8">
        <f t="shared" si="238"/>
        <v>0</v>
      </c>
      <c r="CI64" s="6">
        <v>0</v>
      </c>
      <c r="CJ64" s="5">
        <v>0</v>
      </c>
      <c r="CK64" s="8">
        <f t="shared" si="239"/>
        <v>0</v>
      </c>
      <c r="CL64" s="6">
        <v>0</v>
      </c>
      <c r="CM64" s="5">
        <v>0</v>
      </c>
      <c r="CN64" s="8">
        <f t="shared" si="240"/>
        <v>0</v>
      </c>
      <c r="CO64" s="6">
        <v>0</v>
      </c>
      <c r="CP64" s="5">
        <v>0</v>
      </c>
      <c r="CQ64" s="8">
        <f t="shared" si="241"/>
        <v>0</v>
      </c>
      <c r="CR64" s="6">
        <v>0</v>
      </c>
      <c r="CS64" s="5">
        <v>0</v>
      </c>
      <c r="CT64" s="8">
        <f t="shared" si="242"/>
        <v>0</v>
      </c>
      <c r="CU64" s="6">
        <f t="shared" si="243"/>
        <v>0</v>
      </c>
      <c r="CV64" s="8">
        <f t="shared" si="244"/>
        <v>0</v>
      </c>
    </row>
    <row r="65" spans="1:100" x14ac:dyDescent="0.3">
      <c r="A65" s="56">
        <v>2021</v>
      </c>
      <c r="B65" s="57" t="s">
        <v>9</v>
      </c>
      <c r="C65" s="6">
        <v>0</v>
      </c>
      <c r="D65" s="5">
        <v>0</v>
      </c>
      <c r="E65" s="8">
        <f t="shared" si="246"/>
        <v>0</v>
      </c>
      <c r="F65" s="6">
        <v>0</v>
      </c>
      <c r="G65" s="5">
        <v>0</v>
      </c>
      <c r="H65" s="8">
        <f t="shared" si="215"/>
        <v>0</v>
      </c>
      <c r="I65" s="6">
        <v>0</v>
      </c>
      <c r="J65" s="5">
        <v>0</v>
      </c>
      <c r="K65" s="8">
        <f t="shared" si="216"/>
        <v>0</v>
      </c>
      <c r="L65" s="6">
        <v>0</v>
      </c>
      <c r="M65" s="5">
        <v>0</v>
      </c>
      <c r="N65" s="8">
        <f t="shared" si="217"/>
        <v>0</v>
      </c>
      <c r="O65" s="69">
        <v>0.62657000000000007</v>
      </c>
      <c r="P65" s="5">
        <v>33.518000000000001</v>
      </c>
      <c r="Q65" s="8">
        <f t="shared" si="218"/>
        <v>53494.422011906092</v>
      </c>
      <c r="R65" s="69">
        <v>7.5499999999999994E-3</v>
      </c>
      <c r="S65" s="5">
        <v>2.4660000000000002</v>
      </c>
      <c r="T65" s="8">
        <f t="shared" si="219"/>
        <v>326622.51655629143</v>
      </c>
      <c r="U65" s="6">
        <v>0</v>
      </c>
      <c r="V65" s="5">
        <v>0</v>
      </c>
      <c r="W65" s="8">
        <f t="shared" si="220"/>
        <v>0</v>
      </c>
      <c r="X65" s="6">
        <v>0</v>
      </c>
      <c r="Y65" s="5">
        <v>0</v>
      </c>
      <c r="Z65" s="8">
        <f t="shared" si="221"/>
        <v>0</v>
      </c>
      <c r="AA65" s="6"/>
      <c r="AB65" s="5"/>
      <c r="AC65" s="8"/>
      <c r="AD65" s="6">
        <v>0</v>
      </c>
      <c r="AE65" s="5">
        <v>0</v>
      </c>
      <c r="AF65" s="8">
        <f t="shared" si="222"/>
        <v>0</v>
      </c>
      <c r="AG65" s="6">
        <v>0</v>
      </c>
      <c r="AH65" s="5">
        <v>0</v>
      </c>
      <c r="AI65" s="8">
        <f t="shared" si="223"/>
        <v>0</v>
      </c>
      <c r="AJ65" s="6">
        <v>0</v>
      </c>
      <c r="AK65" s="5">
        <v>0</v>
      </c>
      <c r="AL65" s="8">
        <f t="shared" si="224"/>
        <v>0</v>
      </c>
      <c r="AM65" s="69">
        <v>0</v>
      </c>
      <c r="AN65" s="5">
        <v>0</v>
      </c>
      <c r="AO65" s="8">
        <f t="shared" si="225"/>
        <v>0</v>
      </c>
      <c r="AP65" s="69"/>
      <c r="AQ65" s="5"/>
      <c r="AR65" s="8"/>
      <c r="AS65" s="69">
        <v>0</v>
      </c>
      <c r="AT65" s="5">
        <v>0</v>
      </c>
      <c r="AU65" s="8">
        <f t="shared" si="226"/>
        <v>0</v>
      </c>
      <c r="AV65" s="69">
        <v>0.76</v>
      </c>
      <c r="AW65" s="5">
        <v>41.218000000000004</v>
      </c>
      <c r="AX65" s="8">
        <f t="shared" si="227"/>
        <v>54234.210526315794</v>
      </c>
      <c r="AY65" s="6">
        <v>0</v>
      </c>
      <c r="AZ65" s="5">
        <v>0</v>
      </c>
      <c r="BA65" s="8">
        <f t="shared" si="228"/>
        <v>0</v>
      </c>
      <c r="BB65" s="6"/>
      <c r="BC65" s="5"/>
      <c r="BD65" s="8"/>
      <c r="BE65" s="6">
        <v>0</v>
      </c>
      <c r="BF65" s="5">
        <v>0</v>
      </c>
      <c r="BG65" s="8">
        <f t="shared" si="229"/>
        <v>0</v>
      </c>
      <c r="BH65" s="6">
        <v>0</v>
      </c>
      <c r="BI65" s="5">
        <v>0</v>
      </c>
      <c r="BJ65" s="8">
        <f t="shared" si="230"/>
        <v>0</v>
      </c>
      <c r="BK65" s="6">
        <v>0</v>
      </c>
      <c r="BL65" s="5">
        <v>0</v>
      </c>
      <c r="BM65" s="8">
        <f t="shared" si="231"/>
        <v>0</v>
      </c>
      <c r="BN65" s="6">
        <v>0</v>
      </c>
      <c r="BO65" s="5">
        <v>0</v>
      </c>
      <c r="BP65" s="8">
        <f t="shared" si="232"/>
        <v>0</v>
      </c>
      <c r="BQ65" s="6">
        <v>0</v>
      </c>
      <c r="BR65" s="5">
        <v>0</v>
      </c>
      <c r="BS65" s="8">
        <f t="shared" si="233"/>
        <v>0</v>
      </c>
      <c r="BT65" s="6">
        <v>0</v>
      </c>
      <c r="BU65" s="5">
        <v>0</v>
      </c>
      <c r="BV65" s="8">
        <f t="shared" si="234"/>
        <v>0</v>
      </c>
      <c r="BW65" s="6">
        <v>0</v>
      </c>
      <c r="BX65" s="5">
        <v>0</v>
      </c>
      <c r="BY65" s="8">
        <f t="shared" si="235"/>
        <v>0</v>
      </c>
      <c r="BZ65" s="6">
        <v>0</v>
      </c>
      <c r="CA65" s="5">
        <v>0</v>
      </c>
      <c r="CB65" s="8">
        <f t="shared" si="236"/>
        <v>0</v>
      </c>
      <c r="CC65" s="6">
        <v>0</v>
      </c>
      <c r="CD65" s="5">
        <v>0</v>
      </c>
      <c r="CE65" s="8">
        <f t="shared" si="237"/>
        <v>0</v>
      </c>
      <c r="CF65" s="6">
        <v>0</v>
      </c>
      <c r="CG65" s="5">
        <v>0</v>
      </c>
      <c r="CH65" s="8">
        <f t="shared" si="238"/>
        <v>0</v>
      </c>
      <c r="CI65" s="6">
        <v>0</v>
      </c>
      <c r="CJ65" s="5">
        <v>0</v>
      </c>
      <c r="CK65" s="8">
        <f t="shared" si="239"/>
        <v>0</v>
      </c>
      <c r="CL65" s="6">
        <v>0</v>
      </c>
      <c r="CM65" s="5">
        <v>0</v>
      </c>
      <c r="CN65" s="8">
        <f t="shared" si="240"/>
        <v>0</v>
      </c>
      <c r="CO65" s="6">
        <v>0</v>
      </c>
      <c r="CP65" s="5">
        <v>0</v>
      </c>
      <c r="CQ65" s="8">
        <f t="shared" si="241"/>
        <v>0</v>
      </c>
      <c r="CR65" s="6">
        <v>0</v>
      </c>
      <c r="CS65" s="5">
        <v>0</v>
      </c>
      <c r="CT65" s="8">
        <f t="shared" si="242"/>
        <v>0</v>
      </c>
      <c r="CU65" s="6">
        <f>C65+O65+AJ65+AV65+BH65+BK65+BN65+BW65+AD65+I65+BZ65+CL65+CO65+AY65+X65+CR65+U65+CF65+CI65+CC65+AG65+BT65+BQ65+R65</f>
        <v>1.39412</v>
      </c>
      <c r="CV65" s="8">
        <f>D65+P65+AK65+AW65+BI65+BL65+BO65+BX65+AE65+J65+CA65+CM65+CP65+AZ65+Y65+CS65+V65+CG65+CJ65+CD65+AH65+BU65+BR65+S65</f>
        <v>77.201999999999998</v>
      </c>
    </row>
    <row r="66" spans="1:100" x14ac:dyDescent="0.3">
      <c r="A66" s="56">
        <v>2021</v>
      </c>
      <c r="B66" s="57" t="s">
        <v>10</v>
      </c>
      <c r="C66" s="6">
        <v>0</v>
      </c>
      <c r="D66" s="5">
        <v>0</v>
      </c>
      <c r="E66" s="8">
        <f t="shared" si="246"/>
        <v>0</v>
      </c>
      <c r="F66" s="6">
        <v>0</v>
      </c>
      <c r="G66" s="5">
        <v>0</v>
      </c>
      <c r="H66" s="8">
        <f t="shared" si="215"/>
        <v>0</v>
      </c>
      <c r="I66" s="6">
        <v>0</v>
      </c>
      <c r="J66" s="5">
        <v>0</v>
      </c>
      <c r="K66" s="8">
        <f t="shared" si="216"/>
        <v>0</v>
      </c>
      <c r="L66" s="6">
        <v>0</v>
      </c>
      <c r="M66" s="5">
        <v>0</v>
      </c>
      <c r="N66" s="8">
        <f t="shared" si="217"/>
        <v>0</v>
      </c>
      <c r="O66" s="69">
        <v>18842.084999999999</v>
      </c>
      <c r="P66" s="5">
        <v>327963.36800000002</v>
      </c>
      <c r="Q66" s="8">
        <f t="shared" si="218"/>
        <v>17405.895791256647</v>
      </c>
      <c r="R66" s="6">
        <v>0</v>
      </c>
      <c r="S66" s="5">
        <v>0</v>
      </c>
      <c r="T66" s="8">
        <f t="shared" si="219"/>
        <v>0</v>
      </c>
      <c r="U66" s="6">
        <v>0</v>
      </c>
      <c r="V66" s="5">
        <v>0</v>
      </c>
      <c r="W66" s="8">
        <f t="shared" si="220"/>
        <v>0</v>
      </c>
      <c r="X66" s="6">
        <v>0</v>
      </c>
      <c r="Y66" s="5">
        <v>0</v>
      </c>
      <c r="Z66" s="8">
        <f t="shared" si="221"/>
        <v>0</v>
      </c>
      <c r="AA66" s="6"/>
      <c r="AB66" s="5"/>
      <c r="AC66" s="8"/>
      <c r="AD66" s="6">
        <v>0</v>
      </c>
      <c r="AE66" s="5">
        <v>0</v>
      </c>
      <c r="AF66" s="8">
        <f t="shared" si="222"/>
        <v>0</v>
      </c>
      <c r="AG66" s="6">
        <v>0</v>
      </c>
      <c r="AH66" s="5">
        <v>0</v>
      </c>
      <c r="AI66" s="8">
        <f t="shared" si="223"/>
        <v>0</v>
      </c>
      <c r="AJ66" s="6">
        <v>0</v>
      </c>
      <c r="AK66" s="5">
        <v>0</v>
      </c>
      <c r="AL66" s="8">
        <f t="shared" si="224"/>
        <v>0</v>
      </c>
      <c r="AM66" s="6">
        <v>0</v>
      </c>
      <c r="AN66" s="5">
        <v>0</v>
      </c>
      <c r="AO66" s="8">
        <f t="shared" si="225"/>
        <v>0</v>
      </c>
      <c r="AP66" s="6"/>
      <c r="AQ66" s="5"/>
      <c r="AR66" s="8"/>
      <c r="AS66" s="6">
        <v>0</v>
      </c>
      <c r="AT66" s="5">
        <v>0</v>
      </c>
      <c r="AU66" s="8">
        <f t="shared" si="226"/>
        <v>0</v>
      </c>
      <c r="AV66" s="6">
        <v>0</v>
      </c>
      <c r="AW66" s="5">
        <v>0</v>
      </c>
      <c r="AX66" s="8">
        <f t="shared" si="227"/>
        <v>0</v>
      </c>
      <c r="AY66" s="6">
        <v>0</v>
      </c>
      <c r="AZ66" s="5">
        <v>0</v>
      </c>
      <c r="BA66" s="8">
        <f t="shared" si="228"/>
        <v>0</v>
      </c>
      <c r="BB66" s="6"/>
      <c r="BC66" s="5"/>
      <c r="BD66" s="8"/>
      <c r="BE66" s="6">
        <v>0</v>
      </c>
      <c r="BF66" s="5">
        <v>0</v>
      </c>
      <c r="BG66" s="8">
        <f t="shared" si="229"/>
        <v>0</v>
      </c>
      <c r="BH66" s="6">
        <v>0</v>
      </c>
      <c r="BI66" s="5">
        <v>0</v>
      </c>
      <c r="BJ66" s="8">
        <f t="shared" si="230"/>
        <v>0</v>
      </c>
      <c r="BK66" s="6">
        <v>0</v>
      </c>
      <c r="BL66" s="5">
        <v>0</v>
      </c>
      <c r="BM66" s="8">
        <f t="shared" si="231"/>
        <v>0</v>
      </c>
      <c r="BN66" s="6">
        <v>0</v>
      </c>
      <c r="BO66" s="5">
        <v>0</v>
      </c>
      <c r="BP66" s="8">
        <f t="shared" si="232"/>
        <v>0</v>
      </c>
      <c r="BQ66" s="69">
        <v>1.132E-2</v>
      </c>
      <c r="BR66" s="5">
        <v>2.0760000000000001</v>
      </c>
      <c r="BS66" s="8">
        <f t="shared" si="233"/>
        <v>183392.22614840989</v>
      </c>
      <c r="BT66" s="6">
        <v>0</v>
      </c>
      <c r="BU66" s="5">
        <v>0</v>
      </c>
      <c r="BV66" s="8">
        <f t="shared" si="234"/>
        <v>0</v>
      </c>
      <c r="BW66" s="69">
        <v>4.3699999999999998E-3</v>
      </c>
      <c r="BX66" s="5">
        <v>0.63900000000000001</v>
      </c>
      <c r="BY66" s="8">
        <f t="shared" si="235"/>
        <v>146224.25629290618</v>
      </c>
      <c r="BZ66" s="6">
        <v>0</v>
      </c>
      <c r="CA66" s="5">
        <v>0</v>
      </c>
      <c r="CB66" s="8">
        <f t="shared" si="236"/>
        <v>0</v>
      </c>
      <c r="CC66" s="6">
        <v>0</v>
      </c>
      <c r="CD66" s="5">
        <v>0</v>
      </c>
      <c r="CE66" s="8">
        <f t="shared" si="237"/>
        <v>0</v>
      </c>
      <c r="CF66" s="6">
        <v>0</v>
      </c>
      <c r="CG66" s="5">
        <v>0</v>
      </c>
      <c r="CH66" s="8">
        <f t="shared" si="238"/>
        <v>0</v>
      </c>
      <c r="CI66" s="6">
        <v>0</v>
      </c>
      <c r="CJ66" s="5">
        <v>0</v>
      </c>
      <c r="CK66" s="8">
        <f t="shared" si="239"/>
        <v>0</v>
      </c>
      <c r="CL66" s="6">
        <v>0</v>
      </c>
      <c r="CM66" s="5">
        <v>0</v>
      </c>
      <c r="CN66" s="8">
        <f t="shared" si="240"/>
        <v>0</v>
      </c>
      <c r="CO66" s="6">
        <v>0</v>
      </c>
      <c r="CP66" s="5">
        <v>0</v>
      </c>
      <c r="CQ66" s="8">
        <f t="shared" si="241"/>
        <v>0</v>
      </c>
      <c r="CR66" s="6">
        <v>0</v>
      </c>
      <c r="CS66" s="5">
        <v>0</v>
      </c>
      <c r="CT66" s="8">
        <f t="shared" si="242"/>
        <v>0</v>
      </c>
      <c r="CU66" s="6">
        <f t="shared" ref="CU66:CU70" si="247">C66+O66+AJ66+AV66+BH66+BK66+BN66+BW66+AD66+I66+BZ66+CL66+CO66+AY66+X66+CR66+U66+CF66+CI66+CC66+AG66+BT66+BQ66+R66</f>
        <v>18842.100689999999</v>
      </c>
      <c r="CV66" s="8">
        <f t="shared" ref="CV66:CV70" si="248">D66+P66+AK66+AW66+BI66+BL66+BO66+BX66+AE66+J66+CA66+CM66+CP66+AZ66+Y66+CS66+V66+CG66+CJ66+CD66+AH66+BU66+BR66+S66</f>
        <v>327966.08300000004</v>
      </c>
    </row>
    <row r="67" spans="1:100" x14ac:dyDescent="0.3">
      <c r="A67" s="56">
        <v>2021</v>
      </c>
      <c r="B67" s="57" t="s">
        <v>11</v>
      </c>
      <c r="C67" s="6">
        <v>0</v>
      </c>
      <c r="D67" s="5">
        <v>0</v>
      </c>
      <c r="E67" s="8">
        <f t="shared" si="246"/>
        <v>0</v>
      </c>
      <c r="F67" s="6">
        <v>0</v>
      </c>
      <c r="G67" s="5">
        <v>0</v>
      </c>
      <c r="H67" s="8">
        <f t="shared" si="215"/>
        <v>0</v>
      </c>
      <c r="I67" s="6">
        <v>0</v>
      </c>
      <c r="J67" s="5">
        <v>0</v>
      </c>
      <c r="K67" s="8">
        <f t="shared" si="216"/>
        <v>0</v>
      </c>
      <c r="L67" s="6">
        <v>0</v>
      </c>
      <c r="M67" s="5">
        <v>0</v>
      </c>
      <c r="N67" s="8">
        <f t="shared" si="217"/>
        <v>0</v>
      </c>
      <c r="O67" s="6">
        <v>0</v>
      </c>
      <c r="P67" s="5">
        <v>0</v>
      </c>
      <c r="Q67" s="8">
        <f t="shared" si="218"/>
        <v>0</v>
      </c>
      <c r="R67" s="6">
        <v>0</v>
      </c>
      <c r="S67" s="5">
        <v>0</v>
      </c>
      <c r="T67" s="8">
        <f t="shared" si="219"/>
        <v>0</v>
      </c>
      <c r="U67" s="6">
        <v>0</v>
      </c>
      <c r="V67" s="5">
        <v>0</v>
      </c>
      <c r="W67" s="8">
        <f t="shared" si="220"/>
        <v>0</v>
      </c>
      <c r="X67" s="6">
        <v>0</v>
      </c>
      <c r="Y67" s="5">
        <v>0</v>
      </c>
      <c r="Z67" s="8">
        <f t="shared" si="221"/>
        <v>0</v>
      </c>
      <c r="AA67" s="6"/>
      <c r="AB67" s="5"/>
      <c r="AC67" s="8"/>
      <c r="AD67" s="6">
        <v>0</v>
      </c>
      <c r="AE67" s="5">
        <v>0</v>
      </c>
      <c r="AF67" s="8">
        <f t="shared" si="222"/>
        <v>0</v>
      </c>
      <c r="AG67" s="6">
        <v>0</v>
      </c>
      <c r="AH67" s="5">
        <v>0</v>
      </c>
      <c r="AI67" s="8">
        <f t="shared" si="223"/>
        <v>0</v>
      </c>
      <c r="AJ67" s="6">
        <v>0</v>
      </c>
      <c r="AK67" s="5">
        <v>0</v>
      </c>
      <c r="AL67" s="8">
        <f t="shared" si="224"/>
        <v>0</v>
      </c>
      <c r="AM67" s="6">
        <v>0</v>
      </c>
      <c r="AN67" s="5">
        <v>0</v>
      </c>
      <c r="AO67" s="8">
        <f t="shared" si="225"/>
        <v>0</v>
      </c>
      <c r="AP67" s="6"/>
      <c r="AQ67" s="5"/>
      <c r="AR67" s="8"/>
      <c r="AS67" s="6">
        <v>0</v>
      </c>
      <c r="AT67" s="5">
        <v>0</v>
      </c>
      <c r="AU67" s="8">
        <f t="shared" si="226"/>
        <v>0</v>
      </c>
      <c r="AV67" s="6">
        <v>0</v>
      </c>
      <c r="AW67" s="5">
        <v>0</v>
      </c>
      <c r="AX67" s="8">
        <f t="shared" si="227"/>
        <v>0</v>
      </c>
      <c r="AY67" s="6">
        <v>0</v>
      </c>
      <c r="AZ67" s="5">
        <v>0</v>
      </c>
      <c r="BA67" s="8">
        <f t="shared" si="228"/>
        <v>0</v>
      </c>
      <c r="BB67" s="6"/>
      <c r="BC67" s="5"/>
      <c r="BD67" s="8"/>
      <c r="BE67" s="6">
        <v>0</v>
      </c>
      <c r="BF67" s="5">
        <v>0</v>
      </c>
      <c r="BG67" s="8">
        <f t="shared" si="229"/>
        <v>0</v>
      </c>
      <c r="BH67" s="6">
        <v>0</v>
      </c>
      <c r="BI67" s="5">
        <v>0</v>
      </c>
      <c r="BJ67" s="8">
        <f t="shared" si="230"/>
        <v>0</v>
      </c>
      <c r="BK67" s="6">
        <v>0</v>
      </c>
      <c r="BL67" s="5">
        <v>0</v>
      </c>
      <c r="BM67" s="8">
        <f t="shared" si="231"/>
        <v>0</v>
      </c>
      <c r="BN67" s="6">
        <v>0</v>
      </c>
      <c r="BO67" s="5">
        <v>0</v>
      </c>
      <c r="BP67" s="8">
        <f t="shared" si="232"/>
        <v>0</v>
      </c>
      <c r="BQ67" s="6">
        <v>0</v>
      </c>
      <c r="BR67" s="5">
        <v>0</v>
      </c>
      <c r="BS67" s="8">
        <f t="shared" si="233"/>
        <v>0</v>
      </c>
      <c r="BT67" s="6">
        <v>0</v>
      </c>
      <c r="BU67" s="5">
        <v>0</v>
      </c>
      <c r="BV67" s="8">
        <f t="shared" si="234"/>
        <v>0</v>
      </c>
      <c r="BW67" s="6">
        <v>0</v>
      </c>
      <c r="BX67" s="5">
        <v>0</v>
      </c>
      <c r="BY67" s="8">
        <f t="shared" si="235"/>
        <v>0</v>
      </c>
      <c r="BZ67" s="6">
        <v>0</v>
      </c>
      <c r="CA67" s="5">
        <v>0</v>
      </c>
      <c r="CB67" s="8">
        <f t="shared" si="236"/>
        <v>0</v>
      </c>
      <c r="CC67" s="6">
        <v>0</v>
      </c>
      <c r="CD67" s="5">
        <v>0</v>
      </c>
      <c r="CE67" s="8">
        <f t="shared" si="237"/>
        <v>0</v>
      </c>
      <c r="CF67" s="6">
        <v>0</v>
      </c>
      <c r="CG67" s="5">
        <v>0</v>
      </c>
      <c r="CH67" s="8">
        <f t="shared" si="238"/>
        <v>0</v>
      </c>
      <c r="CI67" s="6">
        <v>0</v>
      </c>
      <c r="CJ67" s="5">
        <v>0</v>
      </c>
      <c r="CK67" s="8">
        <f t="shared" si="239"/>
        <v>0</v>
      </c>
      <c r="CL67" s="6">
        <v>0</v>
      </c>
      <c r="CM67" s="5">
        <v>0</v>
      </c>
      <c r="CN67" s="8">
        <f t="shared" si="240"/>
        <v>0</v>
      </c>
      <c r="CO67" s="6">
        <v>0</v>
      </c>
      <c r="CP67" s="5">
        <v>0</v>
      </c>
      <c r="CQ67" s="8">
        <f t="shared" si="241"/>
        <v>0</v>
      </c>
      <c r="CR67" s="6">
        <v>0</v>
      </c>
      <c r="CS67" s="5">
        <v>0</v>
      </c>
      <c r="CT67" s="8">
        <f t="shared" si="242"/>
        <v>0</v>
      </c>
      <c r="CU67" s="6">
        <f t="shared" si="247"/>
        <v>0</v>
      </c>
      <c r="CV67" s="8">
        <f t="shared" si="248"/>
        <v>0</v>
      </c>
    </row>
    <row r="68" spans="1:100" x14ac:dyDescent="0.3">
      <c r="A68" s="56">
        <v>2021</v>
      </c>
      <c r="B68" s="8" t="s">
        <v>12</v>
      </c>
      <c r="C68" s="6">
        <v>0</v>
      </c>
      <c r="D68" s="5">
        <v>0</v>
      </c>
      <c r="E68" s="8">
        <f t="shared" si="246"/>
        <v>0</v>
      </c>
      <c r="F68" s="6">
        <v>0</v>
      </c>
      <c r="G68" s="5">
        <v>0</v>
      </c>
      <c r="H68" s="8">
        <f t="shared" si="215"/>
        <v>0</v>
      </c>
      <c r="I68" s="6">
        <v>0</v>
      </c>
      <c r="J68" s="5">
        <v>0</v>
      </c>
      <c r="K68" s="8">
        <f t="shared" si="216"/>
        <v>0</v>
      </c>
      <c r="L68" s="6">
        <v>0</v>
      </c>
      <c r="M68" s="5">
        <v>0</v>
      </c>
      <c r="N68" s="8">
        <f t="shared" si="217"/>
        <v>0</v>
      </c>
      <c r="O68" s="69">
        <v>18575.232</v>
      </c>
      <c r="P68" s="5">
        <v>360189.74900000001</v>
      </c>
      <c r="Q68" s="8">
        <f t="shared" si="218"/>
        <v>19390.86139004886</v>
      </c>
      <c r="R68" s="6">
        <v>0</v>
      </c>
      <c r="S68" s="5">
        <v>0</v>
      </c>
      <c r="T68" s="8">
        <f t="shared" si="219"/>
        <v>0</v>
      </c>
      <c r="U68" s="6">
        <v>0</v>
      </c>
      <c r="V68" s="5">
        <v>0</v>
      </c>
      <c r="W68" s="8">
        <f t="shared" si="220"/>
        <v>0</v>
      </c>
      <c r="X68" s="6">
        <v>0</v>
      </c>
      <c r="Y68" s="5">
        <v>0</v>
      </c>
      <c r="Z68" s="8">
        <f t="shared" si="221"/>
        <v>0</v>
      </c>
      <c r="AA68" s="6"/>
      <c r="AB68" s="5"/>
      <c r="AC68" s="8"/>
      <c r="AD68" s="6">
        <v>0</v>
      </c>
      <c r="AE68" s="5">
        <v>0</v>
      </c>
      <c r="AF68" s="8">
        <f t="shared" si="222"/>
        <v>0</v>
      </c>
      <c r="AG68" s="6">
        <v>0</v>
      </c>
      <c r="AH68" s="5">
        <v>0</v>
      </c>
      <c r="AI68" s="8">
        <f t="shared" si="223"/>
        <v>0</v>
      </c>
      <c r="AJ68" s="6">
        <v>0</v>
      </c>
      <c r="AK68" s="5">
        <v>0</v>
      </c>
      <c r="AL68" s="8">
        <f t="shared" si="224"/>
        <v>0</v>
      </c>
      <c r="AM68" s="6">
        <v>0</v>
      </c>
      <c r="AN68" s="5">
        <v>0</v>
      </c>
      <c r="AO68" s="8">
        <f t="shared" si="225"/>
        <v>0</v>
      </c>
      <c r="AP68" s="6"/>
      <c r="AQ68" s="5"/>
      <c r="AR68" s="8"/>
      <c r="AS68" s="6">
        <v>0</v>
      </c>
      <c r="AT68" s="5">
        <v>0</v>
      </c>
      <c r="AU68" s="8">
        <f t="shared" si="226"/>
        <v>0</v>
      </c>
      <c r="AV68" s="6">
        <v>0</v>
      </c>
      <c r="AW68" s="5">
        <v>0</v>
      </c>
      <c r="AX68" s="8">
        <f t="shared" si="227"/>
        <v>0</v>
      </c>
      <c r="AY68" s="6">
        <v>0</v>
      </c>
      <c r="AZ68" s="5">
        <v>0</v>
      </c>
      <c r="BA68" s="8">
        <f t="shared" si="228"/>
        <v>0</v>
      </c>
      <c r="BB68" s="6"/>
      <c r="BC68" s="5"/>
      <c r="BD68" s="8"/>
      <c r="BE68" s="6">
        <v>0</v>
      </c>
      <c r="BF68" s="5">
        <v>0</v>
      </c>
      <c r="BG68" s="8">
        <f t="shared" si="229"/>
        <v>0</v>
      </c>
      <c r="BH68" s="6">
        <v>0</v>
      </c>
      <c r="BI68" s="5">
        <v>0</v>
      </c>
      <c r="BJ68" s="8">
        <f t="shared" si="230"/>
        <v>0</v>
      </c>
      <c r="BK68" s="69">
        <v>5911.2430000000004</v>
      </c>
      <c r="BL68" s="5">
        <v>112701.802</v>
      </c>
      <c r="BM68" s="8">
        <f t="shared" si="231"/>
        <v>19065.668929529711</v>
      </c>
      <c r="BN68" s="6">
        <v>0</v>
      </c>
      <c r="BO68" s="5">
        <v>0</v>
      </c>
      <c r="BP68" s="8">
        <f t="shared" si="232"/>
        <v>0</v>
      </c>
      <c r="BQ68" s="6">
        <v>0</v>
      </c>
      <c r="BR68" s="5">
        <v>0</v>
      </c>
      <c r="BS68" s="8">
        <f t="shared" si="233"/>
        <v>0</v>
      </c>
      <c r="BT68" s="6">
        <v>0</v>
      </c>
      <c r="BU68" s="5">
        <v>0</v>
      </c>
      <c r="BV68" s="8">
        <f t="shared" si="234"/>
        <v>0</v>
      </c>
      <c r="BW68" s="6">
        <v>0</v>
      </c>
      <c r="BX68" s="5">
        <v>0</v>
      </c>
      <c r="BY68" s="8">
        <f t="shared" si="235"/>
        <v>0</v>
      </c>
      <c r="BZ68" s="6">
        <v>0</v>
      </c>
      <c r="CA68" s="5">
        <v>0</v>
      </c>
      <c r="CB68" s="8">
        <f t="shared" si="236"/>
        <v>0</v>
      </c>
      <c r="CC68" s="6">
        <v>0</v>
      </c>
      <c r="CD68" s="5">
        <v>0</v>
      </c>
      <c r="CE68" s="8">
        <f t="shared" si="237"/>
        <v>0</v>
      </c>
      <c r="CF68" s="6">
        <v>0</v>
      </c>
      <c r="CG68" s="5">
        <v>0</v>
      </c>
      <c r="CH68" s="8">
        <f t="shared" si="238"/>
        <v>0</v>
      </c>
      <c r="CI68" s="6">
        <v>0</v>
      </c>
      <c r="CJ68" s="5">
        <v>0</v>
      </c>
      <c r="CK68" s="8">
        <f t="shared" si="239"/>
        <v>0</v>
      </c>
      <c r="CL68" s="69">
        <v>2.5000000000000001E-2</v>
      </c>
      <c r="CM68" s="5">
        <v>2.0619999999999998</v>
      </c>
      <c r="CN68" s="8">
        <f t="shared" si="240"/>
        <v>82479.999999999985</v>
      </c>
      <c r="CO68" s="6">
        <v>0</v>
      </c>
      <c r="CP68" s="5">
        <v>0</v>
      </c>
      <c r="CQ68" s="8">
        <f t="shared" si="241"/>
        <v>0</v>
      </c>
      <c r="CR68" s="6">
        <v>0</v>
      </c>
      <c r="CS68" s="5">
        <v>0</v>
      </c>
      <c r="CT68" s="8">
        <f t="shared" si="242"/>
        <v>0</v>
      </c>
      <c r="CU68" s="6">
        <f t="shared" si="247"/>
        <v>24486.5</v>
      </c>
      <c r="CV68" s="8">
        <f t="shared" si="248"/>
        <v>472893.61299999995</v>
      </c>
    </row>
    <row r="69" spans="1:100" x14ac:dyDescent="0.3">
      <c r="A69" s="56">
        <v>2021</v>
      </c>
      <c r="B69" s="57" t="s">
        <v>13</v>
      </c>
      <c r="C69" s="6">
        <v>0</v>
      </c>
      <c r="D69" s="5">
        <v>0</v>
      </c>
      <c r="E69" s="8">
        <f t="shared" si="246"/>
        <v>0</v>
      </c>
      <c r="F69" s="6">
        <v>0</v>
      </c>
      <c r="G69" s="5">
        <v>0</v>
      </c>
      <c r="H69" s="8">
        <f t="shared" si="215"/>
        <v>0</v>
      </c>
      <c r="I69" s="6">
        <v>0</v>
      </c>
      <c r="J69" s="5">
        <v>0</v>
      </c>
      <c r="K69" s="8">
        <f t="shared" si="216"/>
        <v>0</v>
      </c>
      <c r="L69" s="6">
        <v>0</v>
      </c>
      <c r="M69" s="5">
        <v>0</v>
      </c>
      <c r="N69" s="8">
        <f t="shared" si="217"/>
        <v>0</v>
      </c>
      <c r="O69" s="6">
        <v>0</v>
      </c>
      <c r="P69" s="5">
        <v>0</v>
      </c>
      <c r="Q69" s="8">
        <f t="shared" si="218"/>
        <v>0</v>
      </c>
      <c r="R69" s="6">
        <v>0</v>
      </c>
      <c r="S69" s="5">
        <v>0</v>
      </c>
      <c r="T69" s="8">
        <f t="shared" si="219"/>
        <v>0</v>
      </c>
      <c r="U69" s="6">
        <v>0</v>
      </c>
      <c r="V69" s="5">
        <v>0</v>
      </c>
      <c r="W69" s="8">
        <f t="shared" si="220"/>
        <v>0</v>
      </c>
      <c r="X69" s="6">
        <v>0</v>
      </c>
      <c r="Y69" s="5">
        <v>0</v>
      </c>
      <c r="Z69" s="8">
        <f t="shared" si="221"/>
        <v>0</v>
      </c>
      <c r="AA69" s="6"/>
      <c r="AB69" s="5"/>
      <c r="AC69" s="8"/>
      <c r="AD69" s="6">
        <v>0</v>
      </c>
      <c r="AE69" s="5">
        <v>0</v>
      </c>
      <c r="AF69" s="8">
        <f t="shared" si="222"/>
        <v>0</v>
      </c>
      <c r="AG69" s="6">
        <v>0</v>
      </c>
      <c r="AH69" s="5">
        <v>0</v>
      </c>
      <c r="AI69" s="8">
        <f t="shared" si="223"/>
        <v>0</v>
      </c>
      <c r="AJ69" s="6">
        <v>0</v>
      </c>
      <c r="AK69" s="5">
        <v>0</v>
      </c>
      <c r="AL69" s="8">
        <f t="shared" si="224"/>
        <v>0</v>
      </c>
      <c r="AM69" s="6">
        <v>0</v>
      </c>
      <c r="AN69" s="5">
        <v>0</v>
      </c>
      <c r="AO69" s="8">
        <f t="shared" si="225"/>
        <v>0</v>
      </c>
      <c r="AP69" s="6"/>
      <c r="AQ69" s="5"/>
      <c r="AR69" s="8"/>
      <c r="AS69" s="6">
        <v>0</v>
      </c>
      <c r="AT69" s="5">
        <v>0</v>
      </c>
      <c r="AU69" s="8">
        <f t="shared" si="226"/>
        <v>0</v>
      </c>
      <c r="AV69" s="6">
        <v>0</v>
      </c>
      <c r="AW69" s="5">
        <v>0</v>
      </c>
      <c r="AX69" s="8">
        <f t="shared" si="227"/>
        <v>0</v>
      </c>
      <c r="AY69" s="6">
        <v>0</v>
      </c>
      <c r="AZ69" s="5">
        <v>0</v>
      </c>
      <c r="BA69" s="8">
        <f t="shared" si="228"/>
        <v>0</v>
      </c>
      <c r="BB69" s="6"/>
      <c r="BC69" s="5"/>
      <c r="BD69" s="8"/>
      <c r="BE69" s="6">
        <v>0</v>
      </c>
      <c r="BF69" s="5">
        <v>0</v>
      </c>
      <c r="BG69" s="8">
        <f t="shared" si="229"/>
        <v>0</v>
      </c>
      <c r="BH69" s="69">
        <v>3982.2579999999998</v>
      </c>
      <c r="BI69" s="5">
        <v>80497.698000000004</v>
      </c>
      <c r="BJ69" s="8">
        <f t="shared" si="230"/>
        <v>20214.084069892007</v>
      </c>
      <c r="BK69" s="69">
        <v>11977.858</v>
      </c>
      <c r="BL69" s="5">
        <v>257416.45600000001</v>
      </c>
      <c r="BM69" s="8">
        <f t="shared" si="231"/>
        <v>21491.025857878765</v>
      </c>
      <c r="BN69" s="6">
        <v>0</v>
      </c>
      <c r="BO69" s="5">
        <v>0</v>
      </c>
      <c r="BP69" s="8">
        <f t="shared" si="232"/>
        <v>0</v>
      </c>
      <c r="BQ69" s="6">
        <v>0</v>
      </c>
      <c r="BR69" s="5">
        <v>0</v>
      </c>
      <c r="BS69" s="8">
        <f t="shared" si="233"/>
        <v>0</v>
      </c>
      <c r="BT69" s="6">
        <v>0</v>
      </c>
      <c r="BU69" s="5">
        <v>0</v>
      </c>
      <c r="BV69" s="8">
        <f t="shared" si="234"/>
        <v>0</v>
      </c>
      <c r="BW69" s="6">
        <v>0</v>
      </c>
      <c r="BX69" s="5">
        <v>0</v>
      </c>
      <c r="BY69" s="8">
        <f t="shared" si="235"/>
        <v>0</v>
      </c>
      <c r="BZ69" s="6">
        <v>0</v>
      </c>
      <c r="CA69" s="5">
        <v>0</v>
      </c>
      <c r="CB69" s="8">
        <f t="shared" si="236"/>
        <v>0</v>
      </c>
      <c r="CC69" s="6">
        <v>0</v>
      </c>
      <c r="CD69" s="5">
        <v>0</v>
      </c>
      <c r="CE69" s="8">
        <f t="shared" si="237"/>
        <v>0</v>
      </c>
      <c r="CF69" s="6">
        <v>0</v>
      </c>
      <c r="CG69" s="5">
        <v>0</v>
      </c>
      <c r="CH69" s="8">
        <f t="shared" si="238"/>
        <v>0</v>
      </c>
      <c r="CI69" s="6">
        <v>0</v>
      </c>
      <c r="CJ69" s="5">
        <v>0</v>
      </c>
      <c r="CK69" s="8">
        <f t="shared" si="239"/>
        <v>0</v>
      </c>
      <c r="CL69" s="6">
        <v>0</v>
      </c>
      <c r="CM69" s="5">
        <v>0</v>
      </c>
      <c r="CN69" s="8">
        <f t="shared" si="240"/>
        <v>0</v>
      </c>
      <c r="CO69" s="6">
        <v>0</v>
      </c>
      <c r="CP69" s="5">
        <v>0</v>
      </c>
      <c r="CQ69" s="8">
        <f t="shared" si="241"/>
        <v>0</v>
      </c>
      <c r="CR69" s="6">
        <v>0</v>
      </c>
      <c r="CS69" s="5">
        <v>0</v>
      </c>
      <c r="CT69" s="8">
        <f t="shared" si="242"/>
        <v>0</v>
      </c>
      <c r="CU69" s="6">
        <f t="shared" si="247"/>
        <v>15960.116</v>
      </c>
      <c r="CV69" s="8">
        <f t="shared" si="248"/>
        <v>337914.15399999998</v>
      </c>
    </row>
    <row r="70" spans="1:100" ht="15" thickBot="1" x14ac:dyDescent="0.35">
      <c r="A70" s="46"/>
      <c r="B70" s="58" t="s">
        <v>14</v>
      </c>
      <c r="C70" s="30">
        <f t="shared" ref="C70:D70" si="249">SUM(C58:C69)</f>
        <v>0</v>
      </c>
      <c r="D70" s="29">
        <f t="shared" si="249"/>
        <v>0</v>
      </c>
      <c r="E70" s="31"/>
      <c r="F70" s="30">
        <f t="shared" ref="F70:G70" si="250">SUM(F58:F69)</f>
        <v>0</v>
      </c>
      <c r="G70" s="29">
        <f t="shared" si="250"/>
        <v>0</v>
      </c>
      <c r="H70" s="31"/>
      <c r="I70" s="30">
        <f t="shared" ref="I70:J70" si="251">SUM(I58:I69)</f>
        <v>0</v>
      </c>
      <c r="J70" s="29">
        <f t="shared" si="251"/>
        <v>0</v>
      </c>
      <c r="K70" s="31"/>
      <c r="L70" s="30">
        <f t="shared" ref="L70:M70" si="252">SUM(L58:L69)</f>
        <v>10</v>
      </c>
      <c r="M70" s="29">
        <f t="shared" si="252"/>
        <v>2.742</v>
      </c>
      <c r="N70" s="31"/>
      <c r="O70" s="30">
        <f t="shared" ref="O70:P70" si="253">SUM(O58:O69)</f>
        <v>43607.884569999995</v>
      </c>
      <c r="P70" s="29">
        <f t="shared" si="253"/>
        <v>793922.8870000001</v>
      </c>
      <c r="Q70" s="31"/>
      <c r="R70" s="30">
        <f t="shared" ref="R70:S70" si="254">SUM(R58:R69)</f>
        <v>7.5499999999999994E-3</v>
      </c>
      <c r="S70" s="29">
        <f t="shared" si="254"/>
        <v>2.4660000000000002</v>
      </c>
      <c r="T70" s="31"/>
      <c r="U70" s="30">
        <f t="shared" ref="U70:V70" si="255">SUM(U58:U69)</f>
        <v>0</v>
      </c>
      <c r="V70" s="29">
        <f t="shared" si="255"/>
        <v>0</v>
      </c>
      <c r="W70" s="31"/>
      <c r="X70" s="30">
        <f t="shared" ref="X70:Y70" si="256">SUM(X58:X69)</f>
        <v>0</v>
      </c>
      <c r="Y70" s="29">
        <f t="shared" si="256"/>
        <v>0</v>
      </c>
      <c r="Z70" s="31"/>
      <c r="AA70" s="30"/>
      <c r="AB70" s="29"/>
      <c r="AC70" s="31"/>
      <c r="AD70" s="30">
        <f t="shared" ref="AD70:AE70" si="257">SUM(AD58:AD69)</f>
        <v>0</v>
      </c>
      <c r="AE70" s="29">
        <f t="shared" si="257"/>
        <v>0</v>
      </c>
      <c r="AF70" s="31"/>
      <c r="AG70" s="30">
        <f t="shared" ref="AG70:AH70" si="258">SUM(AG58:AG69)</f>
        <v>1.84</v>
      </c>
      <c r="AH70" s="29">
        <f t="shared" si="258"/>
        <v>72.649000000000001</v>
      </c>
      <c r="AI70" s="31"/>
      <c r="AJ70" s="30">
        <f t="shared" ref="AJ70:AK70" si="259">SUM(AJ58:AJ69)</f>
        <v>0</v>
      </c>
      <c r="AK70" s="29">
        <f t="shared" si="259"/>
        <v>0</v>
      </c>
      <c r="AL70" s="31"/>
      <c r="AM70" s="30">
        <f t="shared" ref="AM70:AN70" si="260">SUM(AM58:AM69)</f>
        <v>0</v>
      </c>
      <c r="AN70" s="29">
        <f t="shared" si="260"/>
        <v>0</v>
      </c>
      <c r="AO70" s="31"/>
      <c r="AP70" s="30"/>
      <c r="AQ70" s="29"/>
      <c r="AR70" s="31"/>
      <c r="AS70" s="30">
        <f t="shared" ref="AS70:AT70" si="261">SUM(AS58:AS69)</f>
        <v>0</v>
      </c>
      <c r="AT70" s="29">
        <f t="shared" si="261"/>
        <v>0</v>
      </c>
      <c r="AU70" s="31"/>
      <c r="AV70" s="30">
        <f t="shared" ref="AV70:AW70" si="262">SUM(AV58:AV69)</f>
        <v>1.52</v>
      </c>
      <c r="AW70" s="29">
        <f t="shared" si="262"/>
        <v>82.725999999999999</v>
      </c>
      <c r="AX70" s="31"/>
      <c r="AY70" s="30">
        <f t="shared" ref="AY70:AZ70" si="263">SUM(AY58:AY69)</f>
        <v>0</v>
      </c>
      <c r="AZ70" s="29">
        <f t="shared" si="263"/>
        <v>0</v>
      </c>
      <c r="BA70" s="31"/>
      <c r="BB70" s="30"/>
      <c r="BC70" s="29"/>
      <c r="BD70" s="31"/>
      <c r="BE70" s="30">
        <f t="shared" ref="BE70:BF70" si="264">SUM(BE58:BE69)</f>
        <v>0</v>
      </c>
      <c r="BF70" s="29">
        <f t="shared" si="264"/>
        <v>0</v>
      </c>
      <c r="BG70" s="31"/>
      <c r="BH70" s="30">
        <f t="shared" ref="BH70:BI70" si="265">SUM(BH58:BH69)</f>
        <v>3982.2579999999998</v>
      </c>
      <c r="BI70" s="29">
        <f t="shared" si="265"/>
        <v>80497.698000000004</v>
      </c>
      <c r="BJ70" s="31"/>
      <c r="BK70" s="30">
        <f t="shared" ref="BK70:BL70" si="266">SUM(BK58:BK69)</f>
        <v>17889.101000000002</v>
      </c>
      <c r="BL70" s="29">
        <f t="shared" si="266"/>
        <v>370118.25800000003</v>
      </c>
      <c r="BM70" s="31"/>
      <c r="BN70" s="30">
        <f t="shared" ref="BN70:BO70" si="267">SUM(BN58:BN69)</f>
        <v>0</v>
      </c>
      <c r="BO70" s="29">
        <f t="shared" si="267"/>
        <v>0</v>
      </c>
      <c r="BP70" s="31"/>
      <c r="BQ70" s="30">
        <f t="shared" ref="BQ70:BR70" si="268">SUM(BQ58:BQ69)</f>
        <v>1.132E-2</v>
      </c>
      <c r="BR70" s="29">
        <f t="shared" si="268"/>
        <v>2.0760000000000001</v>
      </c>
      <c r="BS70" s="31"/>
      <c r="BT70" s="30">
        <f t="shared" ref="BT70:BU70" si="269">SUM(BT58:BT69)</f>
        <v>0</v>
      </c>
      <c r="BU70" s="29">
        <f t="shared" si="269"/>
        <v>0</v>
      </c>
      <c r="BV70" s="31"/>
      <c r="BW70" s="30">
        <f t="shared" ref="BW70:BX70" si="270">SUM(BW58:BW69)</f>
        <v>4.3699999999999998E-3</v>
      </c>
      <c r="BX70" s="29">
        <f t="shared" si="270"/>
        <v>0.63900000000000001</v>
      </c>
      <c r="BY70" s="31"/>
      <c r="BZ70" s="30">
        <f t="shared" ref="BZ70:CA70" si="271">SUM(BZ58:BZ69)</f>
        <v>0</v>
      </c>
      <c r="CA70" s="29">
        <f t="shared" si="271"/>
        <v>0</v>
      </c>
      <c r="CB70" s="31"/>
      <c r="CC70" s="30">
        <f t="shared" ref="CC70:CD70" si="272">SUM(CC58:CC69)</f>
        <v>0</v>
      </c>
      <c r="CD70" s="29">
        <f t="shared" si="272"/>
        <v>0</v>
      </c>
      <c r="CE70" s="31"/>
      <c r="CF70" s="30">
        <f t="shared" ref="CF70:CG70" si="273">SUM(CF58:CF69)</f>
        <v>1.1000000000000001E-3</v>
      </c>
      <c r="CG70" s="29">
        <f t="shared" si="273"/>
        <v>0.02</v>
      </c>
      <c r="CH70" s="31"/>
      <c r="CI70" s="30">
        <f t="shared" ref="CI70:CJ70" si="274">SUM(CI58:CI69)</f>
        <v>0</v>
      </c>
      <c r="CJ70" s="29">
        <f t="shared" si="274"/>
        <v>0</v>
      </c>
      <c r="CK70" s="31"/>
      <c r="CL70" s="30">
        <f t="shared" ref="CL70:CM70" si="275">SUM(CL58:CL69)</f>
        <v>2.5000000000000001E-2</v>
      </c>
      <c r="CM70" s="29">
        <f t="shared" si="275"/>
        <v>2.0619999999999998</v>
      </c>
      <c r="CN70" s="31"/>
      <c r="CO70" s="30">
        <f t="shared" ref="CO70:CP70" si="276">SUM(CO58:CO69)</f>
        <v>8.687759999999999</v>
      </c>
      <c r="CP70" s="29">
        <f t="shared" si="276"/>
        <v>343.74700000000001</v>
      </c>
      <c r="CQ70" s="31"/>
      <c r="CR70" s="30">
        <f t="shared" ref="CR70:CS70" si="277">SUM(CR58:CR69)</f>
        <v>0</v>
      </c>
      <c r="CS70" s="29">
        <f t="shared" si="277"/>
        <v>0</v>
      </c>
      <c r="CT70" s="31"/>
      <c r="CU70" s="30">
        <f t="shared" si="247"/>
        <v>65491.340669999998</v>
      </c>
      <c r="CV70" s="52">
        <f t="shared" si="248"/>
        <v>1245045.2279999999</v>
      </c>
    </row>
    <row r="71" spans="1:100" x14ac:dyDescent="0.3">
      <c r="A71" s="56">
        <v>2022</v>
      </c>
      <c r="B71" s="57" t="s">
        <v>2</v>
      </c>
      <c r="C71" s="69">
        <v>13674.588</v>
      </c>
      <c r="D71" s="5">
        <v>297768.94400000002</v>
      </c>
      <c r="E71" s="8">
        <f>IF(C71=0,0,D71/C71*1000)</f>
        <v>21775.35030671491</v>
      </c>
      <c r="F71" s="6">
        <v>0</v>
      </c>
      <c r="G71" s="5">
        <v>0</v>
      </c>
      <c r="H71" s="8">
        <f t="shared" ref="H71:H82" si="278">IF(F71=0,0,G71/F71*1000)</f>
        <v>0</v>
      </c>
      <c r="I71" s="6">
        <v>0</v>
      </c>
      <c r="J71" s="5">
        <v>0</v>
      </c>
      <c r="K71" s="8">
        <f t="shared" ref="K71:K82" si="279">IF(I71=0,0,J71/I71*1000)</f>
        <v>0</v>
      </c>
      <c r="L71" s="6">
        <v>0</v>
      </c>
      <c r="M71" s="5">
        <v>0</v>
      </c>
      <c r="N71" s="8">
        <f t="shared" ref="N71:N82" si="280">IF(L71=0,0,M71/L71*1000)</f>
        <v>0</v>
      </c>
      <c r="O71" s="6">
        <v>0</v>
      </c>
      <c r="P71" s="5">
        <v>0</v>
      </c>
      <c r="Q71" s="8">
        <f t="shared" ref="Q71:Q82" si="281">IF(O71=0,0,P71/O71*1000)</f>
        <v>0</v>
      </c>
      <c r="R71" s="6">
        <v>0</v>
      </c>
      <c r="S71" s="5">
        <v>0</v>
      </c>
      <c r="T71" s="8">
        <f t="shared" ref="T71:T82" si="282">IF(R71=0,0,S71/R71*1000)</f>
        <v>0</v>
      </c>
      <c r="U71" s="6">
        <v>0</v>
      </c>
      <c r="V71" s="5">
        <v>0</v>
      </c>
      <c r="W71" s="8">
        <f t="shared" ref="W71:W82" si="283">IF(U71=0,0,V71/U71*1000)</f>
        <v>0</v>
      </c>
      <c r="X71" s="6">
        <v>0</v>
      </c>
      <c r="Y71" s="5">
        <v>0</v>
      </c>
      <c r="Z71" s="8">
        <f t="shared" ref="Z71:Z82" si="284">IF(X71=0,0,Y71/X71*1000)</f>
        <v>0</v>
      </c>
      <c r="AA71" s="6"/>
      <c r="AB71" s="5"/>
      <c r="AC71" s="8"/>
      <c r="AD71" s="6">
        <v>0</v>
      </c>
      <c r="AE71" s="5">
        <v>0</v>
      </c>
      <c r="AF71" s="8">
        <f t="shared" ref="AF71:AF82" si="285">IF(AD71=0,0,AE71/AD71*1000)</f>
        <v>0</v>
      </c>
      <c r="AG71" s="6">
        <v>0</v>
      </c>
      <c r="AH71" s="5">
        <v>0</v>
      </c>
      <c r="AI71" s="8">
        <f t="shared" ref="AI71:AI82" si="286">IF(AG71=0,0,AH71/AG71*1000)</f>
        <v>0</v>
      </c>
      <c r="AJ71" s="6">
        <v>0</v>
      </c>
      <c r="AK71" s="5">
        <v>0</v>
      </c>
      <c r="AL71" s="8">
        <f t="shared" ref="AL71:AL82" si="287">IF(AJ71=0,0,AK71/AJ71*1000)</f>
        <v>0</v>
      </c>
      <c r="AM71" s="6">
        <v>0</v>
      </c>
      <c r="AN71" s="5">
        <v>0</v>
      </c>
      <c r="AO71" s="8">
        <f t="shared" ref="AO71:AO82" si="288">IF(AM71=0,0,AN71/AM71*1000)</f>
        <v>0</v>
      </c>
      <c r="AP71" s="6"/>
      <c r="AQ71" s="5"/>
      <c r="AR71" s="8"/>
      <c r="AS71" s="6">
        <v>0</v>
      </c>
      <c r="AT71" s="5">
        <v>0</v>
      </c>
      <c r="AU71" s="8">
        <f t="shared" ref="AU71:AU82" si="289">IF(AS71=0,0,AT71/AS71*1000)</f>
        <v>0</v>
      </c>
      <c r="AV71" s="6">
        <v>0</v>
      </c>
      <c r="AW71" s="5">
        <v>0</v>
      </c>
      <c r="AX71" s="8">
        <f t="shared" ref="AX71:AX82" si="290">IF(AV71=0,0,AW71/AV71*1000)</f>
        <v>0</v>
      </c>
      <c r="AY71" s="6">
        <v>0</v>
      </c>
      <c r="AZ71" s="5">
        <v>0</v>
      </c>
      <c r="BA71" s="8">
        <f t="shared" ref="BA71:BA82" si="291">IF(AY71=0,0,AZ71/AY71*1000)</f>
        <v>0</v>
      </c>
      <c r="BB71" s="6"/>
      <c r="BC71" s="5"/>
      <c r="BD71" s="8"/>
      <c r="BE71" s="6">
        <v>0</v>
      </c>
      <c r="BF71" s="5">
        <v>0</v>
      </c>
      <c r="BG71" s="8">
        <f t="shared" ref="BG71:BG82" si="292">IF(BE71=0,0,BF71/BE71*1000)</f>
        <v>0</v>
      </c>
      <c r="BH71" s="6">
        <v>0</v>
      </c>
      <c r="BI71" s="5">
        <v>0</v>
      </c>
      <c r="BJ71" s="8">
        <f t="shared" ref="BJ71:BJ82" si="293">IF(BH71=0,0,BI71/BH71*1000)</f>
        <v>0</v>
      </c>
      <c r="BK71" s="69">
        <v>5907.3959999999997</v>
      </c>
      <c r="BL71" s="5">
        <v>136445.89199999999</v>
      </c>
      <c r="BM71" s="8">
        <f t="shared" ref="BM71:BM82" si="294">IF(BK71=0,0,BL71/BK71*1000)</f>
        <v>23097.468326145732</v>
      </c>
      <c r="BN71" s="6">
        <v>0</v>
      </c>
      <c r="BO71" s="5">
        <v>0</v>
      </c>
      <c r="BP71" s="8">
        <f t="shared" ref="BP71:BP82" si="295">IF(BN71=0,0,BO71/BN71*1000)</f>
        <v>0</v>
      </c>
      <c r="BQ71" s="6">
        <v>0</v>
      </c>
      <c r="BR71" s="5">
        <v>0</v>
      </c>
      <c r="BS71" s="8">
        <f t="shared" ref="BS71:BS82" si="296">IF(BQ71=0,0,BR71/BQ71*1000)</f>
        <v>0</v>
      </c>
      <c r="BT71" s="6">
        <v>0</v>
      </c>
      <c r="BU71" s="5">
        <v>0</v>
      </c>
      <c r="BV71" s="8">
        <f t="shared" ref="BV71:BV82" si="297">IF(BT71=0,0,BU71/BT71*1000)</f>
        <v>0</v>
      </c>
      <c r="BW71" s="6">
        <v>0</v>
      </c>
      <c r="BX71" s="5">
        <v>0</v>
      </c>
      <c r="BY71" s="8">
        <f t="shared" ref="BY71:BY82" si="298">IF(BW71=0,0,BX71/BW71*1000)</f>
        <v>0</v>
      </c>
      <c r="BZ71" s="6">
        <v>0</v>
      </c>
      <c r="CA71" s="5">
        <v>0</v>
      </c>
      <c r="CB71" s="8">
        <f t="shared" ref="CB71:CB82" si="299">IF(BZ71=0,0,CA71/BZ71*1000)</f>
        <v>0</v>
      </c>
      <c r="CC71" s="6">
        <v>0</v>
      </c>
      <c r="CD71" s="5">
        <v>0</v>
      </c>
      <c r="CE71" s="8">
        <f t="shared" ref="CE71:CE82" si="300">IF(CC71=0,0,CD71/CC71*1000)</f>
        <v>0</v>
      </c>
      <c r="CF71" s="69">
        <v>8997.6270000000004</v>
      </c>
      <c r="CG71" s="5">
        <v>207616.345</v>
      </c>
      <c r="CH71" s="8">
        <f t="shared" ref="CH71:CH82" si="301">IF(CF71=0,0,CG71/CF71*1000)</f>
        <v>23074.566771883299</v>
      </c>
      <c r="CI71" s="6">
        <v>0</v>
      </c>
      <c r="CJ71" s="5">
        <v>0</v>
      </c>
      <c r="CK71" s="8">
        <f t="shared" ref="CK71:CK82" si="302">IF(CI71=0,0,CJ71/CI71*1000)</f>
        <v>0</v>
      </c>
      <c r="CL71" s="6">
        <v>0</v>
      </c>
      <c r="CM71" s="5">
        <v>0</v>
      </c>
      <c r="CN71" s="8">
        <f t="shared" ref="CN71:CN82" si="303">IF(CL71=0,0,CM71/CL71*1000)</f>
        <v>0</v>
      </c>
      <c r="CO71" s="6">
        <v>0</v>
      </c>
      <c r="CP71" s="5">
        <v>0</v>
      </c>
      <c r="CQ71" s="8">
        <f t="shared" ref="CQ71:CQ82" si="304">IF(CO71=0,0,CP71/CO71*1000)</f>
        <v>0</v>
      </c>
      <c r="CR71" s="6">
        <v>0</v>
      </c>
      <c r="CS71" s="5">
        <v>0</v>
      </c>
      <c r="CT71" s="8">
        <f t="shared" ref="CT71:CT82" si="305">IF(CR71=0,0,CS71/CR71*1000)</f>
        <v>0</v>
      </c>
      <c r="CU71" s="6">
        <f>SUMIF($C$5:$CT$5,"Ton",C71:CT71)</f>
        <v>28579.611000000001</v>
      </c>
      <c r="CV71" s="8">
        <f>SUMIF($C$5:$CT$5,"F*",C71:CT71)</f>
        <v>641831.18099999998</v>
      </c>
    </row>
    <row r="72" spans="1:100" x14ac:dyDescent="0.3">
      <c r="A72" s="56">
        <v>2022</v>
      </c>
      <c r="B72" s="57" t="s">
        <v>3</v>
      </c>
      <c r="C72" s="69">
        <v>3273.018</v>
      </c>
      <c r="D72" s="5">
        <v>69480.801000000007</v>
      </c>
      <c r="E72" s="8">
        <f t="shared" ref="E72:E73" si="306">IF(C72=0,0,D72/C72*1000)</f>
        <v>21228.358964112023</v>
      </c>
      <c r="F72" s="6">
        <v>0</v>
      </c>
      <c r="G72" s="5">
        <v>0</v>
      </c>
      <c r="H72" s="8">
        <f t="shared" si="278"/>
        <v>0</v>
      </c>
      <c r="I72" s="6">
        <v>0</v>
      </c>
      <c r="J72" s="5">
        <v>0</v>
      </c>
      <c r="K72" s="8">
        <f t="shared" si="279"/>
        <v>0</v>
      </c>
      <c r="L72" s="6">
        <v>0</v>
      </c>
      <c r="M72" s="5">
        <v>0</v>
      </c>
      <c r="N72" s="8">
        <f t="shared" si="280"/>
        <v>0</v>
      </c>
      <c r="O72" s="69">
        <v>20036.45</v>
      </c>
      <c r="P72" s="5">
        <v>413131.39199999999</v>
      </c>
      <c r="Q72" s="8">
        <f t="shared" si="281"/>
        <v>20618.991488013093</v>
      </c>
      <c r="R72" s="6">
        <v>0</v>
      </c>
      <c r="S72" s="5">
        <v>0</v>
      </c>
      <c r="T72" s="8">
        <f t="shared" si="282"/>
        <v>0</v>
      </c>
      <c r="U72" s="6">
        <v>0</v>
      </c>
      <c r="V72" s="5">
        <v>0</v>
      </c>
      <c r="W72" s="8">
        <f t="shared" si="283"/>
        <v>0</v>
      </c>
      <c r="X72" s="6">
        <v>0</v>
      </c>
      <c r="Y72" s="5">
        <v>0</v>
      </c>
      <c r="Z72" s="8">
        <f t="shared" si="284"/>
        <v>0</v>
      </c>
      <c r="AA72" s="6"/>
      <c r="AB72" s="5"/>
      <c r="AC72" s="8"/>
      <c r="AD72" s="6">
        <v>0</v>
      </c>
      <c r="AE72" s="5">
        <v>0</v>
      </c>
      <c r="AF72" s="8">
        <f t="shared" si="285"/>
        <v>0</v>
      </c>
      <c r="AG72" s="6">
        <v>0</v>
      </c>
      <c r="AH72" s="5">
        <v>0</v>
      </c>
      <c r="AI72" s="8">
        <f t="shared" si="286"/>
        <v>0</v>
      </c>
      <c r="AJ72" s="6">
        <v>0</v>
      </c>
      <c r="AK72" s="5">
        <v>0</v>
      </c>
      <c r="AL72" s="8">
        <f t="shared" si="287"/>
        <v>0</v>
      </c>
      <c r="AM72" s="6">
        <v>0</v>
      </c>
      <c r="AN72" s="5">
        <v>0</v>
      </c>
      <c r="AO72" s="8">
        <f t="shared" si="288"/>
        <v>0</v>
      </c>
      <c r="AP72" s="6"/>
      <c r="AQ72" s="5"/>
      <c r="AR72" s="8"/>
      <c r="AS72" s="6">
        <v>0</v>
      </c>
      <c r="AT72" s="5">
        <v>0</v>
      </c>
      <c r="AU72" s="8">
        <f t="shared" si="289"/>
        <v>0</v>
      </c>
      <c r="AV72" s="6">
        <v>0</v>
      </c>
      <c r="AW72" s="5">
        <v>0</v>
      </c>
      <c r="AX72" s="8">
        <f t="shared" si="290"/>
        <v>0</v>
      </c>
      <c r="AY72" s="6">
        <v>0</v>
      </c>
      <c r="AZ72" s="5">
        <v>0</v>
      </c>
      <c r="BA72" s="8">
        <f t="shared" si="291"/>
        <v>0</v>
      </c>
      <c r="BB72" s="6"/>
      <c r="BC72" s="5"/>
      <c r="BD72" s="8"/>
      <c r="BE72" s="6">
        <v>0</v>
      </c>
      <c r="BF72" s="5">
        <v>0</v>
      </c>
      <c r="BG72" s="8">
        <f t="shared" si="292"/>
        <v>0</v>
      </c>
      <c r="BH72" s="6">
        <v>0</v>
      </c>
      <c r="BI72" s="5">
        <v>0</v>
      </c>
      <c r="BJ72" s="8">
        <f t="shared" si="293"/>
        <v>0</v>
      </c>
      <c r="BK72" s="69">
        <v>6300</v>
      </c>
      <c r="BL72" s="5">
        <v>141276.83499999999</v>
      </c>
      <c r="BM72" s="8">
        <f t="shared" si="294"/>
        <v>22424.894444444442</v>
      </c>
      <c r="BN72" s="6">
        <v>0</v>
      </c>
      <c r="BO72" s="5">
        <v>0</v>
      </c>
      <c r="BP72" s="8">
        <f t="shared" si="295"/>
        <v>0</v>
      </c>
      <c r="BQ72" s="6">
        <v>0</v>
      </c>
      <c r="BR72" s="5">
        <v>0</v>
      </c>
      <c r="BS72" s="8">
        <f t="shared" si="296"/>
        <v>0</v>
      </c>
      <c r="BT72" s="6">
        <v>0</v>
      </c>
      <c r="BU72" s="5">
        <v>0</v>
      </c>
      <c r="BV72" s="8">
        <f t="shared" si="297"/>
        <v>0</v>
      </c>
      <c r="BW72" s="6">
        <v>0</v>
      </c>
      <c r="BX72" s="5">
        <v>0</v>
      </c>
      <c r="BY72" s="8">
        <f t="shared" si="298"/>
        <v>0</v>
      </c>
      <c r="BZ72" s="6">
        <v>0</v>
      </c>
      <c r="CA72" s="5">
        <v>0</v>
      </c>
      <c r="CB72" s="8">
        <f t="shared" si="299"/>
        <v>0</v>
      </c>
      <c r="CC72" s="6">
        <v>0</v>
      </c>
      <c r="CD72" s="5">
        <v>0</v>
      </c>
      <c r="CE72" s="8">
        <f t="shared" si="300"/>
        <v>0</v>
      </c>
      <c r="CF72" s="69">
        <v>2965.4569999999999</v>
      </c>
      <c r="CG72" s="5">
        <v>68901.490000000005</v>
      </c>
      <c r="CH72" s="8">
        <f t="shared" si="301"/>
        <v>23234.6953606139</v>
      </c>
      <c r="CI72" s="6">
        <v>0</v>
      </c>
      <c r="CJ72" s="5">
        <v>0</v>
      </c>
      <c r="CK72" s="8">
        <f t="shared" si="302"/>
        <v>0</v>
      </c>
      <c r="CL72" s="6">
        <v>0</v>
      </c>
      <c r="CM72" s="5">
        <v>0</v>
      </c>
      <c r="CN72" s="8">
        <f t="shared" si="303"/>
        <v>0</v>
      </c>
      <c r="CO72" s="69">
        <v>0.53</v>
      </c>
      <c r="CP72" s="5">
        <v>35.018000000000001</v>
      </c>
      <c r="CQ72" s="8">
        <f t="shared" si="304"/>
        <v>66071.698113207545</v>
      </c>
      <c r="CR72" s="6">
        <v>0</v>
      </c>
      <c r="CS72" s="5">
        <v>0</v>
      </c>
      <c r="CT72" s="8">
        <f t="shared" si="305"/>
        <v>0</v>
      </c>
      <c r="CU72" s="6">
        <f t="shared" ref="CU72:CU83" si="307">SUMIF($C$5:$CT$5,"Ton",C72:CT72)</f>
        <v>32575.454999999998</v>
      </c>
      <c r="CV72" s="8">
        <f t="shared" ref="CV72:CV83" si="308">SUMIF($C$5:$CT$5,"F*",C72:CT72)</f>
        <v>692825.53599999996</v>
      </c>
    </row>
    <row r="73" spans="1:100" x14ac:dyDescent="0.3">
      <c r="A73" s="56">
        <v>2022</v>
      </c>
      <c r="B73" s="57" t="s">
        <v>4</v>
      </c>
      <c r="C73" s="6">
        <v>0</v>
      </c>
      <c r="D73" s="5">
        <v>0</v>
      </c>
      <c r="E73" s="8">
        <f t="shared" si="306"/>
        <v>0</v>
      </c>
      <c r="F73" s="69">
        <v>0</v>
      </c>
      <c r="G73" s="5">
        <v>0</v>
      </c>
      <c r="H73" s="8">
        <f t="shared" si="278"/>
        <v>0</v>
      </c>
      <c r="I73" s="69">
        <v>0</v>
      </c>
      <c r="J73" s="5">
        <v>0</v>
      </c>
      <c r="K73" s="8">
        <f t="shared" si="279"/>
        <v>0</v>
      </c>
      <c r="L73" s="69">
        <v>3.5</v>
      </c>
      <c r="M73" s="5">
        <v>5.968</v>
      </c>
      <c r="N73" s="8">
        <f t="shared" si="280"/>
        <v>1705.1428571428571</v>
      </c>
      <c r="O73" s="69">
        <v>16382.589</v>
      </c>
      <c r="P73" s="5">
        <v>349653.36900000001</v>
      </c>
      <c r="Q73" s="8">
        <f t="shared" si="281"/>
        <v>21342.986081137722</v>
      </c>
      <c r="R73" s="6">
        <v>0</v>
      </c>
      <c r="S73" s="5">
        <v>0</v>
      </c>
      <c r="T73" s="8">
        <f t="shared" si="282"/>
        <v>0</v>
      </c>
      <c r="U73" s="6">
        <v>0</v>
      </c>
      <c r="V73" s="5">
        <v>0</v>
      </c>
      <c r="W73" s="8">
        <f t="shared" si="283"/>
        <v>0</v>
      </c>
      <c r="X73" s="6">
        <v>0</v>
      </c>
      <c r="Y73" s="5">
        <v>0</v>
      </c>
      <c r="Z73" s="8">
        <f t="shared" si="284"/>
        <v>0</v>
      </c>
      <c r="AA73" s="69"/>
      <c r="AB73" s="5"/>
      <c r="AC73" s="8"/>
      <c r="AD73" s="69">
        <v>0.37072000000000005</v>
      </c>
      <c r="AE73" s="5">
        <v>34.012</v>
      </c>
      <c r="AF73" s="8">
        <f t="shared" si="285"/>
        <v>91745.791972378051</v>
      </c>
      <c r="AG73" s="6">
        <v>0</v>
      </c>
      <c r="AH73" s="5">
        <v>0</v>
      </c>
      <c r="AI73" s="8">
        <f t="shared" si="286"/>
        <v>0</v>
      </c>
      <c r="AJ73" s="6">
        <v>0</v>
      </c>
      <c r="AK73" s="5">
        <v>0</v>
      </c>
      <c r="AL73" s="8">
        <f t="shared" si="287"/>
        <v>0</v>
      </c>
      <c r="AM73" s="6">
        <v>0</v>
      </c>
      <c r="AN73" s="5">
        <v>0</v>
      </c>
      <c r="AO73" s="8">
        <f t="shared" si="288"/>
        <v>0</v>
      </c>
      <c r="AP73" s="6"/>
      <c r="AQ73" s="5"/>
      <c r="AR73" s="8"/>
      <c r="AS73" s="6">
        <v>0</v>
      </c>
      <c r="AT73" s="5">
        <v>0</v>
      </c>
      <c r="AU73" s="8">
        <f t="shared" si="289"/>
        <v>0</v>
      </c>
      <c r="AV73" s="6">
        <v>0</v>
      </c>
      <c r="AW73" s="5">
        <v>0</v>
      </c>
      <c r="AX73" s="8">
        <f t="shared" si="290"/>
        <v>0</v>
      </c>
      <c r="AY73" s="69">
        <v>2.5999999999999999E-2</v>
      </c>
      <c r="AZ73" s="5">
        <v>1.216</v>
      </c>
      <c r="BA73" s="8">
        <f t="shared" si="291"/>
        <v>46769.230769230773</v>
      </c>
      <c r="BB73" s="69"/>
      <c r="BC73" s="5"/>
      <c r="BD73" s="8"/>
      <c r="BE73" s="69">
        <v>0</v>
      </c>
      <c r="BF73" s="5">
        <v>0</v>
      </c>
      <c r="BG73" s="8">
        <f t="shared" si="292"/>
        <v>0</v>
      </c>
      <c r="BH73" s="6">
        <v>0</v>
      </c>
      <c r="BI73" s="5">
        <v>0</v>
      </c>
      <c r="BJ73" s="8">
        <f t="shared" si="293"/>
        <v>0</v>
      </c>
      <c r="BK73" s="6">
        <v>0</v>
      </c>
      <c r="BL73" s="5">
        <v>0</v>
      </c>
      <c r="BM73" s="8">
        <f t="shared" si="294"/>
        <v>0</v>
      </c>
      <c r="BN73" s="6">
        <v>0</v>
      </c>
      <c r="BO73" s="5">
        <v>0</v>
      </c>
      <c r="BP73" s="8">
        <f t="shared" si="295"/>
        <v>0</v>
      </c>
      <c r="BQ73" s="6">
        <v>0</v>
      </c>
      <c r="BR73" s="5">
        <v>0</v>
      </c>
      <c r="BS73" s="8">
        <f t="shared" si="296"/>
        <v>0</v>
      </c>
      <c r="BT73" s="6">
        <v>0</v>
      </c>
      <c r="BU73" s="5">
        <v>0</v>
      </c>
      <c r="BV73" s="8">
        <f t="shared" si="297"/>
        <v>0</v>
      </c>
      <c r="BW73" s="6">
        <v>0</v>
      </c>
      <c r="BX73" s="5">
        <v>0</v>
      </c>
      <c r="BY73" s="8">
        <f t="shared" si="298"/>
        <v>0</v>
      </c>
      <c r="BZ73" s="6">
        <v>0</v>
      </c>
      <c r="CA73" s="5">
        <v>0</v>
      </c>
      <c r="CB73" s="8">
        <f t="shared" si="299"/>
        <v>0</v>
      </c>
      <c r="CC73" s="6">
        <v>0</v>
      </c>
      <c r="CD73" s="5">
        <v>0</v>
      </c>
      <c r="CE73" s="8">
        <f t="shared" si="300"/>
        <v>0</v>
      </c>
      <c r="CF73" s="6">
        <v>0</v>
      </c>
      <c r="CG73" s="5">
        <v>0</v>
      </c>
      <c r="CH73" s="8">
        <f t="shared" si="301"/>
        <v>0</v>
      </c>
      <c r="CI73" s="6">
        <v>0</v>
      </c>
      <c r="CJ73" s="5">
        <v>0</v>
      </c>
      <c r="CK73" s="8">
        <f t="shared" si="302"/>
        <v>0</v>
      </c>
      <c r="CL73" s="6">
        <v>0</v>
      </c>
      <c r="CM73" s="5">
        <v>0</v>
      </c>
      <c r="CN73" s="8">
        <f t="shared" si="303"/>
        <v>0</v>
      </c>
      <c r="CO73" s="6">
        <v>0</v>
      </c>
      <c r="CP73" s="5">
        <v>0</v>
      </c>
      <c r="CQ73" s="8">
        <f t="shared" si="304"/>
        <v>0</v>
      </c>
      <c r="CR73" s="6">
        <v>0</v>
      </c>
      <c r="CS73" s="5">
        <v>0</v>
      </c>
      <c r="CT73" s="8">
        <f t="shared" si="305"/>
        <v>0</v>
      </c>
      <c r="CU73" s="6">
        <f t="shared" si="307"/>
        <v>16386.485720000001</v>
      </c>
      <c r="CV73" s="8">
        <f t="shared" si="308"/>
        <v>349694.565</v>
      </c>
    </row>
    <row r="74" spans="1:100" x14ac:dyDescent="0.3">
      <c r="A74" s="56">
        <v>2022</v>
      </c>
      <c r="B74" s="57" t="s">
        <v>5</v>
      </c>
      <c r="C74" s="6">
        <v>0</v>
      </c>
      <c r="D74" s="5">
        <v>0</v>
      </c>
      <c r="E74" s="8">
        <f>IF(C74=0,0,D74/C74*1000)</f>
        <v>0</v>
      </c>
      <c r="F74" s="69">
        <v>0</v>
      </c>
      <c r="G74" s="5">
        <v>0</v>
      </c>
      <c r="H74" s="8">
        <f t="shared" si="278"/>
        <v>0</v>
      </c>
      <c r="I74" s="69">
        <v>0</v>
      </c>
      <c r="J74" s="5">
        <v>0</v>
      </c>
      <c r="K74" s="8">
        <f t="shared" si="279"/>
        <v>0</v>
      </c>
      <c r="L74" s="69">
        <v>5.8</v>
      </c>
      <c r="M74" s="5">
        <v>2.7130000000000001</v>
      </c>
      <c r="N74" s="8">
        <f t="shared" si="280"/>
        <v>467.75862068965517</v>
      </c>
      <c r="O74" s="69">
        <v>10000.745999999999</v>
      </c>
      <c r="P74" s="5">
        <v>236465.764</v>
      </c>
      <c r="Q74" s="8">
        <f t="shared" si="281"/>
        <v>23644.812496987724</v>
      </c>
      <c r="R74" s="6">
        <v>0</v>
      </c>
      <c r="S74" s="5">
        <v>0</v>
      </c>
      <c r="T74" s="8">
        <f t="shared" si="282"/>
        <v>0</v>
      </c>
      <c r="U74" s="6">
        <v>0</v>
      </c>
      <c r="V74" s="5">
        <v>0</v>
      </c>
      <c r="W74" s="8">
        <f t="shared" si="283"/>
        <v>0</v>
      </c>
      <c r="X74" s="6">
        <v>0</v>
      </c>
      <c r="Y74" s="5">
        <v>0</v>
      </c>
      <c r="Z74" s="8">
        <f t="shared" si="284"/>
        <v>0</v>
      </c>
      <c r="AA74" s="6"/>
      <c r="AB74" s="5"/>
      <c r="AC74" s="8"/>
      <c r="AD74" s="6">
        <v>0</v>
      </c>
      <c r="AE74" s="5">
        <v>0</v>
      </c>
      <c r="AF74" s="8">
        <f t="shared" si="285"/>
        <v>0</v>
      </c>
      <c r="AG74" s="6">
        <v>0</v>
      </c>
      <c r="AH74" s="5">
        <v>0</v>
      </c>
      <c r="AI74" s="8">
        <f t="shared" si="286"/>
        <v>0</v>
      </c>
      <c r="AJ74" s="6">
        <v>0</v>
      </c>
      <c r="AK74" s="5">
        <v>0</v>
      </c>
      <c r="AL74" s="8">
        <f t="shared" si="287"/>
        <v>0</v>
      </c>
      <c r="AM74" s="6">
        <v>0</v>
      </c>
      <c r="AN74" s="5">
        <v>0</v>
      </c>
      <c r="AO74" s="8">
        <f t="shared" si="288"/>
        <v>0</v>
      </c>
      <c r="AP74" s="6"/>
      <c r="AQ74" s="5"/>
      <c r="AR74" s="8"/>
      <c r="AS74" s="6">
        <v>0</v>
      </c>
      <c r="AT74" s="5">
        <v>0</v>
      </c>
      <c r="AU74" s="8">
        <f t="shared" si="289"/>
        <v>0</v>
      </c>
      <c r="AV74" s="6">
        <v>0</v>
      </c>
      <c r="AW74" s="5">
        <v>0</v>
      </c>
      <c r="AX74" s="8">
        <f t="shared" si="290"/>
        <v>0</v>
      </c>
      <c r="AY74" s="6">
        <v>0</v>
      </c>
      <c r="AZ74" s="5">
        <v>0</v>
      </c>
      <c r="BA74" s="8">
        <f t="shared" si="291"/>
        <v>0</v>
      </c>
      <c r="BB74" s="6"/>
      <c r="BC74" s="5"/>
      <c r="BD74" s="8"/>
      <c r="BE74" s="6">
        <v>0</v>
      </c>
      <c r="BF74" s="5">
        <v>0</v>
      </c>
      <c r="BG74" s="8">
        <f t="shared" si="292"/>
        <v>0</v>
      </c>
      <c r="BH74" s="6">
        <v>0</v>
      </c>
      <c r="BI74" s="5">
        <v>0</v>
      </c>
      <c r="BJ74" s="8">
        <f t="shared" si="293"/>
        <v>0</v>
      </c>
      <c r="BK74" s="6">
        <v>0</v>
      </c>
      <c r="BL74" s="5">
        <v>0</v>
      </c>
      <c r="BM74" s="8">
        <f t="shared" si="294"/>
        <v>0</v>
      </c>
      <c r="BN74" s="6">
        <v>0</v>
      </c>
      <c r="BO74" s="5">
        <v>0</v>
      </c>
      <c r="BP74" s="8">
        <f t="shared" si="295"/>
        <v>0</v>
      </c>
      <c r="BQ74" s="6">
        <v>0</v>
      </c>
      <c r="BR74" s="5">
        <v>0</v>
      </c>
      <c r="BS74" s="8">
        <f t="shared" si="296"/>
        <v>0</v>
      </c>
      <c r="BT74" s="6">
        <v>0</v>
      </c>
      <c r="BU74" s="5">
        <v>0</v>
      </c>
      <c r="BV74" s="8">
        <f t="shared" si="297"/>
        <v>0</v>
      </c>
      <c r="BW74" s="6">
        <v>0</v>
      </c>
      <c r="BX74" s="5">
        <v>0</v>
      </c>
      <c r="BY74" s="8">
        <f t="shared" si="298"/>
        <v>0</v>
      </c>
      <c r="BZ74" s="6">
        <v>0</v>
      </c>
      <c r="CA74" s="5">
        <v>0</v>
      </c>
      <c r="CB74" s="8">
        <f t="shared" si="299"/>
        <v>0</v>
      </c>
      <c r="CC74" s="6">
        <v>0</v>
      </c>
      <c r="CD74" s="5">
        <v>0</v>
      </c>
      <c r="CE74" s="8">
        <f t="shared" si="300"/>
        <v>0</v>
      </c>
      <c r="CF74" s="6">
        <v>0</v>
      </c>
      <c r="CG74" s="5">
        <v>0</v>
      </c>
      <c r="CH74" s="8">
        <f t="shared" si="301"/>
        <v>0</v>
      </c>
      <c r="CI74" s="6">
        <v>0</v>
      </c>
      <c r="CJ74" s="5">
        <v>0</v>
      </c>
      <c r="CK74" s="8">
        <f t="shared" si="302"/>
        <v>0</v>
      </c>
      <c r="CL74" s="6">
        <v>0</v>
      </c>
      <c r="CM74" s="5">
        <v>0</v>
      </c>
      <c r="CN74" s="8">
        <f t="shared" si="303"/>
        <v>0</v>
      </c>
      <c r="CO74" s="6">
        <v>0</v>
      </c>
      <c r="CP74" s="5">
        <v>0</v>
      </c>
      <c r="CQ74" s="8">
        <f t="shared" si="304"/>
        <v>0</v>
      </c>
      <c r="CR74" s="6">
        <v>0</v>
      </c>
      <c r="CS74" s="5">
        <v>0</v>
      </c>
      <c r="CT74" s="8">
        <f t="shared" si="305"/>
        <v>0</v>
      </c>
      <c r="CU74" s="6">
        <f t="shared" si="307"/>
        <v>10006.545999999998</v>
      </c>
      <c r="CV74" s="8">
        <f t="shared" si="308"/>
        <v>236468.47699999998</v>
      </c>
    </row>
    <row r="75" spans="1:100" x14ac:dyDescent="0.3">
      <c r="A75" s="56">
        <v>2022</v>
      </c>
      <c r="B75" s="8" t="s">
        <v>6</v>
      </c>
      <c r="C75" s="6">
        <v>0</v>
      </c>
      <c r="D75" s="5">
        <v>0</v>
      </c>
      <c r="E75" s="8">
        <f t="shared" ref="E75:E82" si="309">IF(C75=0,0,D75/C75*1000)</f>
        <v>0</v>
      </c>
      <c r="F75" s="6">
        <v>0</v>
      </c>
      <c r="G75" s="5">
        <v>0</v>
      </c>
      <c r="H75" s="8">
        <f t="shared" si="278"/>
        <v>0</v>
      </c>
      <c r="I75" s="6">
        <v>0</v>
      </c>
      <c r="J75" s="5">
        <v>0</v>
      </c>
      <c r="K75" s="8">
        <f t="shared" si="279"/>
        <v>0</v>
      </c>
      <c r="L75" s="6">
        <v>0</v>
      </c>
      <c r="M75" s="5">
        <v>0</v>
      </c>
      <c r="N75" s="8">
        <f t="shared" si="280"/>
        <v>0</v>
      </c>
      <c r="O75" s="6">
        <v>0</v>
      </c>
      <c r="P75" s="5">
        <v>0</v>
      </c>
      <c r="Q75" s="8">
        <f t="shared" si="281"/>
        <v>0</v>
      </c>
      <c r="R75" s="6">
        <v>0</v>
      </c>
      <c r="S75" s="5">
        <v>0</v>
      </c>
      <c r="T75" s="8">
        <f t="shared" si="282"/>
        <v>0</v>
      </c>
      <c r="U75" s="6">
        <v>0</v>
      </c>
      <c r="V75" s="5">
        <v>0</v>
      </c>
      <c r="W75" s="8">
        <f t="shared" si="283"/>
        <v>0</v>
      </c>
      <c r="X75" s="69">
        <v>0.35</v>
      </c>
      <c r="Y75" s="5">
        <v>18.428999999999998</v>
      </c>
      <c r="Z75" s="8">
        <f t="shared" si="284"/>
        <v>52654.28571428571</v>
      </c>
      <c r="AA75" s="6"/>
      <c r="AB75" s="5"/>
      <c r="AC75" s="8"/>
      <c r="AD75" s="6">
        <v>0</v>
      </c>
      <c r="AE75" s="5">
        <v>0</v>
      </c>
      <c r="AF75" s="8">
        <f t="shared" si="285"/>
        <v>0</v>
      </c>
      <c r="AG75" s="6">
        <v>0</v>
      </c>
      <c r="AH75" s="5">
        <v>0</v>
      </c>
      <c r="AI75" s="8">
        <f t="shared" si="286"/>
        <v>0</v>
      </c>
      <c r="AJ75" s="6">
        <v>0</v>
      </c>
      <c r="AK75" s="5">
        <v>0</v>
      </c>
      <c r="AL75" s="8">
        <f t="shared" si="287"/>
        <v>0</v>
      </c>
      <c r="AM75" s="69">
        <v>2158.2199999999998</v>
      </c>
      <c r="AN75" s="5">
        <v>72682.740999999995</v>
      </c>
      <c r="AO75" s="8">
        <f t="shared" si="288"/>
        <v>33677.169611995072</v>
      </c>
      <c r="AP75" s="6"/>
      <c r="AQ75" s="5"/>
      <c r="AR75" s="8"/>
      <c r="AS75" s="6">
        <v>0</v>
      </c>
      <c r="AT75" s="5">
        <v>0</v>
      </c>
      <c r="AU75" s="8">
        <f t="shared" si="289"/>
        <v>0</v>
      </c>
      <c r="AV75" s="6">
        <v>0</v>
      </c>
      <c r="AW75" s="5">
        <v>0</v>
      </c>
      <c r="AX75" s="8">
        <f t="shared" si="290"/>
        <v>0</v>
      </c>
      <c r="AY75" s="6">
        <v>0</v>
      </c>
      <c r="AZ75" s="5">
        <v>0</v>
      </c>
      <c r="BA75" s="8">
        <f t="shared" si="291"/>
        <v>0</v>
      </c>
      <c r="BB75" s="6"/>
      <c r="BC75" s="5"/>
      <c r="BD75" s="8"/>
      <c r="BE75" s="6">
        <v>0</v>
      </c>
      <c r="BF75" s="5">
        <v>0</v>
      </c>
      <c r="BG75" s="8">
        <f t="shared" si="292"/>
        <v>0</v>
      </c>
      <c r="BH75" s="6">
        <v>0</v>
      </c>
      <c r="BI75" s="5">
        <v>0</v>
      </c>
      <c r="BJ75" s="8">
        <f t="shared" si="293"/>
        <v>0</v>
      </c>
      <c r="BK75" s="6">
        <v>0</v>
      </c>
      <c r="BL75" s="5">
        <v>0</v>
      </c>
      <c r="BM75" s="8">
        <f t="shared" si="294"/>
        <v>0</v>
      </c>
      <c r="BN75" s="6">
        <v>0</v>
      </c>
      <c r="BO75" s="5">
        <v>0</v>
      </c>
      <c r="BP75" s="8">
        <f t="shared" si="295"/>
        <v>0</v>
      </c>
      <c r="BQ75" s="69">
        <v>2.48E-3</v>
      </c>
      <c r="BR75" s="5">
        <v>0.53500000000000003</v>
      </c>
      <c r="BS75" s="8">
        <f t="shared" si="296"/>
        <v>215725.80645161294</v>
      </c>
      <c r="BT75" s="6">
        <v>0</v>
      </c>
      <c r="BU75" s="5">
        <v>0</v>
      </c>
      <c r="BV75" s="8">
        <f t="shared" si="297"/>
        <v>0</v>
      </c>
      <c r="BW75" s="6">
        <v>0</v>
      </c>
      <c r="BX75" s="5">
        <v>0</v>
      </c>
      <c r="BY75" s="8">
        <f t="shared" si="298"/>
        <v>0</v>
      </c>
      <c r="BZ75" s="6">
        <v>0</v>
      </c>
      <c r="CA75" s="5">
        <v>0</v>
      </c>
      <c r="CB75" s="8">
        <f t="shared" si="299"/>
        <v>0</v>
      </c>
      <c r="CC75" s="6">
        <v>0</v>
      </c>
      <c r="CD75" s="5">
        <v>0</v>
      </c>
      <c r="CE75" s="8">
        <f t="shared" si="300"/>
        <v>0</v>
      </c>
      <c r="CF75" s="6">
        <v>0</v>
      </c>
      <c r="CG75" s="5">
        <v>0</v>
      </c>
      <c r="CH75" s="8">
        <f t="shared" si="301"/>
        <v>0</v>
      </c>
      <c r="CI75" s="6">
        <v>0</v>
      </c>
      <c r="CJ75" s="5">
        <v>0</v>
      </c>
      <c r="CK75" s="8">
        <f t="shared" si="302"/>
        <v>0</v>
      </c>
      <c r="CL75" s="6">
        <v>0</v>
      </c>
      <c r="CM75" s="5">
        <v>0</v>
      </c>
      <c r="CN75" s="8">
        <f t="shared" si="303"/>
        <v>0</v>
      </c>
      <c r="CO75" s="6">
        <v>0</v>
      </c>
      <c r="CP75" s="5">
        <v>0</v>
      </c>
      <c r="CQ75" s="8">
        <f t="shared" si="304"/>
        <v>0</v>
      </c>
      <c r="CR75" s="6">
        <v>0</v>
      </c>
      <c r="CS75" s="5">
        <v>0</v>
      </c>
      <c r="CT75" s="8">
        <f t="shared" si="305"/>
        <v>0</v>
      </c>
      <c r="CU75" s="6">
        <f t="shared" si="307"/>
        <v>2158.5724799999998</v>
      </c>
      <c r="CV75" s="8">
        <f t="shared" si="308"/>
        <v>72701.705000000002</v>
      </c>
    </row>
    <row r="76" spans="1:100" x14ac:dyDescent="0.3">
      <c r="A76" s="56">
        <v>2022</v>
      </c>
      <c r="B76" s="57" t="s">
        <v>7</v>
      </c>
      <c r="C76" s="6">
        <v>0</v>
      </c>
      <c r="D76" s="5">
        <v>0</v>
      </c>
      <c r="E76" s="8">
        <f t="shared" si="309"/>
        <v>0</v>
      </c>
      <c r="F76" s="6">
        <v>0</v>
      </c>
      <c r="G76" s="5">
        <v>0</v>
      </c>
      <c r="H76" s="8">
        <f t="shared" si="278"/>
        <v>0</v>
      </c>
      <c r="I76" s="6">
        <v>0</v>
      </c>
      <c r="J76" s="5">
        <v>0</v>
      </c>
      <c r="K76" s="8">
        <f t="shared" si="279"/>
        <v>0</v>
      </c>
      <c r="L76" s="6">
        <v>0</v>
      </c>
      <c r="M76" s="5">
        <v>0</v>
      </c>
      <c r="N76" s="8">
        <f t="shared" si="280"/>
        <v>0</v>
      </c>
      <c r="O76" s="69">
        <v>11028.695</v>
      </c>
      <c r="P76" s="5">
        <v>320490.701</v>
      </c>
      <c r="Q76" s="8">
        <f t="shared" si="281"/>
        <v>29059.712051153831</v>
      </c>
      <c r="R76" s="6">
        <v>0</v>
      </c>
      <c r="S76" s="5">
        <v>0</v>
      </c>
      <c r="T76" s="8">
        <f t="shared" si="282"/>
        <v>0</v>
      </c>
      <c r="U76" s="6">
        <v>0</v>
      </c>
      <c r="V76" s="5">
        <v>0</v>
      </c>
      <c r="W76" s="8">
        <f t="shared" si="283"/>
        <v>0</v>
      </c>
      <c r="X76" s="69">
        <v>24.89</v>
      </c>
      <c r="Y76" s="5">
        <v>798.89200000000005</v>
      </c>
      <c r="Z76" s="8">
        <f t="shared" si="284"/>
        <v>32096.906388107676</v>
      </c>
      <c r="AA76" s="6"/>
      <c r="AB76" s="5"/>
      <c r="AC76" s="8"/>
      <c r="AD76" s="6">
        <v>0</v>
      </c>
      <c r="AE76" s="5">
        <v>0</v>
      </c>
      <c r="AF76" s="8">
        <f t="shared" si="285"/>
        <v>0</v>
      </c>
      <c r="AG76" s="6">
        <v>0</v>
      </c>
      <c r="AH76" s="5">
        <v>0</v>
      </c>
      <c r="AI76" s="8">
        <f t="shared" si="286"/>
        <v>0</v>
      </c>
      <c r="AJ76" s="6">
        <v>0</v>
      </c>
      <c r="AK76" s="5">
        <v>0</v>
      </c>
      <c r="AL76" s="8">
        <f t="shared" si="287"/>
        <v>0</v>
      </c>
      <c r="AM76" s="69">
        <v>834.56</v>
      </c>
      <c r="AN76" s="5">
        <v>27564.375</v>
      </c>
      <c r="AO76" s="8">
        <f t="shared" si="288"/>
        <v>33028.631853911043</v>
      </c>
      <c r="AP76" s="6"/>
      <c r="AQ76" s="5"/>
      <c r="AR76" s="8"/>
      <c r="AS76" s="6">
        <v>0</v>
      </c>
      <c r="AT76" s="5">
        <v>0</v>
      </c>
      <c r="AU76" s="8">
        <f t="shared" si="289"/>
        <v>0</v>
      </c>
      <c r="AV76" s="6">
        <v>0</v>
      </c>
      <c r="AW76" s="5">
        <v>0</v>
      </c>
      <c r="AX76" s="8">
        <f t="shared" si="290"/>
        <v>0</v>
      </c>
      <c r="AY76" s="6">
        <v>0</v>
      </c>
      <c r="AZ76" s="5">
        <v>0</v>
      </c>
      <c r="BA76" s="8">
        <f t="shared" si="291"/>
        <v>0</v>
      </c>
      <c r="BB76" s="6"/>
      <c r="BC76" s="5"/>
      <c r="BD76" s="8"/>
      <c r="BE76" s="6">
        <v>0</v>
      </c>
      <c r="BF76" s="5">
        <v>0</v>
      </c>
      <c r="BG76" s="8">
        <f t="shared" si="292"/>
        <v>0</v>
      </c>
      <c r="BH76" s="6">
        <v>0</v>
      </c>
      <c r="BI76" s="5">
        <v>0</v>
      </c>
      <c r="BJ76" s="8">
        <f t="shared" si="293"/>
        <v>0</v>
      </c>
      <c r="BK76" s="6">
        <v>0</v>
      </c>
      <c r="BL76" s="5">
        <v>0</v>
      </c>
      <c r="BM76" s="8">
        <f t="shared" si="294"/>
        <v>0</v>
      </c>
      <c r="BN76" s="6">
        <v>0</v>
      </c>
      <c r="BO76" s="5">
        <v>0</v>
      </c>
      <c r="BP76" s="8">
        <f t="shared" si="295"/>
        <v>0</v>
      </c>
      <c r="BQ76" s="6">
        <v>0</v>
      </c>
      <c r="BR76" s="5">
        <v>0</v>
      </c>
      <c r="BS76" s="8">
        <f t="shared" si="296"/>
        <v>0</v>
      </c>
      <c r="BT76" s="6">
        <v>0</v>
      </c>
      <c r="BU76" s="5">
        <v>0</v>
      </c>
      <c r="BV76" s="8">
        <f t="shared" si="297"/>
        <v>0</v>
      </c>
      <c r="BW76" s="6">
        <v>0</v>
      </c>
      <c r="BX76" s="5">
        <v>0</v>
      </c>
      <c r="BY76" s="8">
        <f t="shared" si="298"/>
        <v>0</v>
      </c>
      <c r="BZ76" s="6">
        <v>0</v>
      </c>
      <c r="CA76" s="5">
        <v>0</v>
      </c>
      <c r="CB76" s="8">
        <f t="shared" si="299"/>
        <v>0</v>
      </c>
      <c r="CC76" s="6">
        <v>0</v>
      </c>
      <c r="CD76" s="5">
        <v>0</v>
      </c>
      <c r="CE76" s="8">
        <f t="shared" si="300"/>
        <v>0</v>
      </c>
      <c r="CF76" s="6">
        <v>0</v>
      </c>
      <c r="CG76" s="5">
        <v>0</v>
      </c>
      <c r="CH76" s="8">
        <f t="shared" si="301"/>
        <v>0</v>
      </c>
      <c r="CI76" s="6">
        <v>0</v>
      </c>
      <c r="CJ76" s="5">
        <v>0</v>
      </c>
      <c r="CK76" s="8">
        <f t="shared" si="302"/>
        <v>0</v>
      </c>
      <c r="CL76" s="6">
        <v>0</v>
      </c>
      <c r="CM76" s="5">
        <v>0</v>
      </c>
      <c r="CN76" s="8">
        <f t="shared" si="303"/>
        <v>0</v>
      </c>
      <c r="CO76" s="6">
        <v>0</v>
      </c>
      <c r="CP76" s="5">
        <v>0</v>
      </c>
      <c r="CQ76" s="8">
        <f t="shared" si="304"/>
        <v>0</v>
      </c>
      <c r="CR76" s="6">
        <v>0</v>
      </c>
      <c r="CS76" s="5">
        <v>0</v>
      </c>
      <c r="CT76" s="8">
        <f t="shared" si="305"/>
        <v>0</v>
      </c>
      <c r="CU76" s="6">
        <f t="shared" si="307"/>
        <v>11888.144999999999</v>
      </c>
      <c r="CV76" s="8">
        <f t="shared" si="308"/>
        <v>348853.96799999999</v>
      </c>
    </row>
    <row r="77" spans="1:100" x14ac:dyDescent="0.3">
      <c r="A77" s="56">
        <v>2022</v>
      </c>
      <c r="B77" s="57" t="s">
        <v>8</v>
      </c>
      <c r="C77" s="6">
        <v>0</v>
      </c>
      <c r="D77" s="5">
        <v>0</v>
      </c>
      <c r="E77" s="8">
        <f t="shared" si="309"/>
        <v>0</v>
      </c>
      <c r="F77" s="6">
        <v>0</v>
      </c>
      <c r="G77" s="5">
        <v>0</v>
      </c>
      <c r="H77" s="8">
        <f t="shared" si="278"/>
        <v>0</v>
      </c>
      <c r="I77" s="6">
        <v>0</v>
      </c>
      <c r="J77" s="5">
        <v>0</v>
      </c>
      <c r="K77" s="8">
        <f t="shared" si="279"/>
        <v>0</v>
      </c>
      <c r="L77" s="6">
        <v>0</v>
      </c>
      <c r="M77" s="5">
        <v>0</v>
      </c>
      <c r="N77" s="8">
        <f t="shared" si="280"/>
        <v>0</v>
      </c>
      <c r="O77" s="69">
        <v>2014.8820000000001</v>
      </c>
      <c r="P77" s="5">
        <v>66184.294999999998</v>
      </c>
      <c r="Q77" s="8">
        <f t="shared" si="281"/>
        <v>32847.72755923176</v>
      </c>
      <c r="R77" s="6">
        <v>0</v>
      </c>
      <c r="S77" s="5">
        <v>0</v>
      </c>
      <c r="T77" s="8">
        <f t="shared" si="282"/>
        <v>0</v>
      </c>
      <c r="U77" s="6">
        <v>0</v>
      </c>
      <c r="V77" s="5">
        <v>0</v>
      </c>
      <c r="W77" s="8">
        <f t="shared" si="283"/>
        <v>0</v>
      </c>
      <c r="X77" s="6">
        <v>0</v>
      </c>
      <c r="Y77" s="5">
        <v>0</v>
      </c>
      <c r="Z77" s="8">
        <f t="shared" si="284"/>
        <v>0</v>
      </c>
      <c r="AA77" s="69"/>
      <c r="AB77" s="5"/>
      <c r="AC77" s="8"/>
      <c r="AD77" s="69">
        <v>0.35</v>
      </c>
      <c r="AE77" s="5">
        <v>40.274999999999999</v>
      </c>
      <c r="AF77" s="8">
        <f t="shared" si="285"/>
        <v>115071.42857142857</v>
      </c>
      <c r="AG77" s="69">
        <v>1.84</v>
      </c>
      <c r="AH77" s="5">
        <v>123.532</v>
      </c>
      <c r="AI77" s="8">
        <f t="shared" si="286"/>
        <v>67136.956521739121</v>
      </c>
      <c r="AJ77" s="6">
        <v>0</v>
      </c>
      <c r="AK77" s="5">
        <v>0</v>
      </c>
      <c r="AL77" s="8">
        <f t="shared" si="287"/>
        <v>0</v>
      </c>
      <c r="AM77" s="69">
        <v>105.16</v>
      </c>
      <c r="AN77" s="5">
        <v>3345.4369999999999</v>
      </c>
      <c r="AO77" s="8">
        <f t="shared" si="288"/>
        <v>31812.828071510081</v>
      </c>
      <c r="AP77" s="6"/>
      <c r="AQ77" s="5"/>
      <c r="AR77" s="8"/>
      <c r="AS77" s="6">
        <v>0</v>
      </c>
      <c r="AT77" s="5">
        <v>0</v>
      </c>
      <c r="AU77" s="8">
        <f t="shared" si="289"/>
        <v>0</v>
      </c>
      <c r="AV77" s="6">
        <v>0</v>
      </c>
      <c r="AW77" s="5">
        <v>0</v>
      </c>
      <c r="AX77" s="8">
        <f t="shared" si="290"/>
        <v>0</v>
      </c>
      <c r="AY77" s="6">
        <v>0</v>
      </c>
      <c r="AZ77" s="5">
        <v>0</v>
      </c>
      <c r="BA77" s="8">
        <f t="shared" si="291"/>
        <v>0</v>
      </c>
      <c r="BB77" s="6"/>
      <c r="BC77" s="5"/>
      <c r="BD77" s="8"/>
      <c r="BE77" s="6">
        <v>0</v>
      </c>
      <c r="BF77" s="5">
        <v>0</v>
      </c>
      <c r="BG77" s="8">
        <f t="shared" si="292"/>
        <v>0</v>
      </c>
      <c r="BH77" s="6">
        <v>0</v>
      </c>
      <c r="BI77" s="5">
        <v>0</v>
      </c>
      <c r="BJ77" s="8">
        <f t="shared" si="293"/>
        <v>0</v>
      </c>
      <c r="BK77" s="6">
        <v>0</v>
      </c>
      <c r="BL77" s="5">
        <v>0</v>
      </c>
      <c r="BM77" s="8">
        <f t="shared" si="294"/>
        <v>0</v>
      </c>
      <c r="BN77" s="6">
        <v>0</v>
      </c>
      <c r="BO77" s="5">
        <v>0</v>
      </c>
      <c r="BP77" s="8">
        <f t="shared" si="295"/>
        <v>0</v>
      </c>
      <c r="BQ77" s="6">
        <v>0</v>
      </c>
      <c r="BR77" s="5">
        <v>0</v>
      </c>
      <c r="BS77" s="8">
        <f t="shared" si="296"/>
        <v>0</v>
      </c>
      <c r="BT77" s="6">
        <v>0</v>
      </c>
      <c r="BU77" s="5">
        <v>0</v>
      </c>
      <c r="BV77" s="8">
        <f t="shared" si="297"/>
        <v>0</v>
      </c>
      <c r="BW77" s="6">
        <v>0</v>
      </c>
      <c r="BX77" s="5">
        <v>0</v>
      </c>
      <c r="BY77" s="8">
        <f t="shared" si="298"/>
        <v>0</v>
      </c>
      <c r="BZ77" s="6">
        <v>0</v>
      </c>
      <c r="CA77" s="5">
        <v>0</v>
      </c>
      <c r="CB77" s="8">
        <f t="shared" si="299"/>
        <v>0</v>
      </c>
      <c r="CC77" s="6">
        <v>0</v>
      </c>
      <c r="CD77" s="5">
        <v>0</v>
      </c>
      <c r="CE77" s="8">
        <f t="shared" si="300"/>
        <v>0</v>
      </c>
      <c r="CF77" s="6">
        <v>0</v>
      </c>
      <c r="CG77" s="5">
        <v>0</v>
      </c>
      <c r="CH77" s="8">
        <f t="shared" si="301"/>
        <v>0</v>
      </c>
      <c r="CI77" s="6">
        <v>0</v>
      </c>
      <c r="CJ77" s="5">
        <v>0</v>
      </c>
      <c r="CK77" s="8">
        <f t="shared" si="302"/>
        <v>0</v>
      </c>
      <c r="CL77" s="6">
        <v>0</v>
      </c>
      <c r="CM77" s="5">
        <v>0</v>
      </c>
      <c r="CN77" s="8">
        <f t="shared" si="303"/>
        <v>0</v>
      </c>
      <c r="CO77" s="6">
        <v>0</v>
      </c>
      <c r="CP77" s="5">
        <v>0</v>
      </c>
      <c r="CQ77" s="8">
        <f t="shared" si="304"/>
        <v>0</v>
      </c>
      <c r="CR77" s="6">
        <v>0</v>
      </c>
      <c r="CS77" s="5">
        <v>0</v>
      </c>
      <c r="CT77" s="8">
        <f t="shared" si="305"/>
        <v>0</v>
      </c>
      <c r="CU77" s="6">
        <f t="shared" si="307"/>
        <v>2122.232</v>
      </c>
      <c r="CV77" s="8">
        <f t="shared" si="308"/>
        <v>69693.539000000004</v>
      </c>
    </row>
    <row r="78" spans="1:100" x14ac:dyDescent="0.3">
      <c r="A78" s="56">
        <v>2022</v>
      </c>
      <c r="B78" s="57" t="s">
        <v>9</v>
      </c>
      <c r="C78" s="6">
        <v>0</v>
      </c>
      <c r="D78" s="5">
        <v>0</v>
      </c>
      <c r="E78" s="8">
        <f t="shared" si="309"/>
        <v>0</v>
      </c>
      <c r="F78" s="6">
        <v>0</v>
      </c>
      <c r="G78" s="5">
        <v>0</v>
      </c>
      <c r="H78" s="8">
        <f t="shared" si="278"/>
        <v>0</v>
      </c>
      <c r="I78" s="6">
        <v>0</v>
      </c>
      <c r="J78" s="5">
        <v>0</v>
      </c>
      <c r="K78" s="8">
        <f t="shared" si="279"/>
        <v>0</v>
      </c>
      <c r="L78" s="6">
        <v>0</v>
      </c>
      <c r="M78" s="5">
        <v>0</v>
      </c>
      <c r="N78" s="8">
        <f t="shared" si="280"/>
        <v>0</v>
      </c>
      <c r="O78" s="6">
        <v>0</v>
      </c>
      <c r="P78" s="5">
        <v>0</v>
      </c>
      <c r="Q78" s="8">
        <f t="shared" si="281"/>
        <v>0</v>
      </c>
      <c r="R78" s="6">
        <v>0</v>
      </c>
      <c r="S78" s="5">
        <v>0</v>
      </c>
      <c r="T78" s="8">
        <f t="shared" si="282"/>
        <v>0</v>
      </c>
      <c r="U78" s="6">
        <v>0</v>
      </c>
      <c r="V78" s="5">
        <v>0</v>
      </c>
      <c r="W78" s="8">
        <f t="shared" si="283"/>
        <v>0</v>
      </c>
      <c r="X78" s="6">
        <v>0</v>
      </c>
      <c r="Y78" s="5">
        <v>0</v>
      </c>
      <c r="Z78" s="8">
        <f t="shared" si="284"/>
        <v>0</v>
      </c>
      <c r="AA78" s="69"/>
      <c r="AB78" s="5"/>
      <c r="AC78" s="8"/>
      <c r="AD78" s="69">
        <v>0.375</v>
      </c>
      <c r="AE78" s="5">
        <v>38.222000000000001</v>
      </c>
      <c r="AF78" s="8">
        <f t="shared" si="285"/>
        <v>101925.33333333334</v>
      </c>
      <c r="AG78" s="6">
        <v>0</v>
      </c>
      <c r="AH78" s="5">
        <v>0</v>
      </c>
      <c r="AI78" s="8">
        <f t="shared" si="286"/>
        <v>0</v>
      </c>
      <c r="AJ78" s="6">
        <v>0</v>
      </c>
      <c r="AK78" s="5">
        <v>0</v>
      </c>
      <c r="AL78" s="8">
        <f t="shared" si="287"/>
        <v>0</v>
      </c>
      <c r="AM78" s="69">
        <v>2825.34</v>
      </c>
      <c r="AN78" s="5">
        <v>89142.221999999994</v>
      </c>
      <c r="AO78" s="8">
        <f t="shared" si="288"/>
        <v>31550.971564484273</v>
      </c>
      <c r="AP78" s="69"/>
      <c r="AQ78" s="5"/>
      <c r="AR78" s="8"/>
      <c r="AS78" s="69">
        <v>65.88</v>
      </c>
      <c r="AT78" s="5">
        <v>2068.6</v>
      </c>
      <c r="AU78" s="8">
        <f t="shared" si="289"/>
        <v>31399.514268366729</v>
      </c>
      <c r="AV78" s="6">
        <v>0</v>
      </c>
      <c r="AW78" s="5">
        <v>0</v>
      </c>
      <c r="AX78" s="8">
        <f t="shared" si="290"/>
        <v>0</v>
      </c>
      <c r="AY78" s="6">
        <v>0</v>
      </c>
      <c r="AZ78" s="5">
        <v>0</v>
      </c>
      <c r="BA78" s="8">
        <f t="shared" si="291"/>
        <v>0</v>
      </c>
      <c r="BB78" s="6"/>
      <c r="BC78" s="5"/>
      <c r="BD78" s="8"/>
      <c r="BE78" s="6">
        <v>0</v>
      </c>
      <c r="BF78" s="5">
        <v>0</v>
      </c>
      <c r="BG78" s="8">
        <f t="shared" si="292"/>
        <v>0</v>
      </c>
      <c r="BH78" s="6">
        <v>0</v>
      </c>
      <c r="BI78" s="5">
        <v>0</v>
      </c>
      <c r="BJ78" s="8">
        <f t="shared" si="293"/>
        <v>0</v>
      </c>
      <c r="BK78" s="69">
        <v>18561.868999999999</v>
      </c>
      <c r="BL78" s="5">
        <v>647356.70400000003</v>
      </c>
      <c r="BM78" s="8">
        <f t="shared" si="294"/>
        <v>34875.6207685767</v>
      </c>
      <c r="BN78" s="6">
        <v>0</v>
      </c>
      <c r="BO78" s="5">
        <v>0</v>
      </c>
      <c r="BP78" s="8">
        <f t="shared" si="295"/>
        <v>0</v>
      </c>
      <c r="BQ78" s="6">
        <v>0</v>
      </c>
      <c r="BR78" s="5">
        <v>0</v>
      </c>
      <c r="BS78" s="8">
        <f t="shared" si="296"/>
        <v>0</v>
      </c>
      <c r="BT78" s="6">
        <v>0</v>
      </c>
      <c r="BU78" s="5">
        <v>0</v>
      </c>
      <c r="BV78" s="8">
        <f t="shared" si="297"/>
        <v>0</v>
      </c>
      <c r="BW78" s="6">
        <v>0</v>
      </c>
      <c r="BX78" s="5">
        <v>0</v>
      </c>
      <c r="BY78" s="8">
        <f t="shared" si="298"/>
        <v>0</v>
      </c>
      <c r="BZ78" s="6">
        <v>0</v>
      </c>
      <c r="CA78" s="5">
        <v>0</v>
      </c>
      <c r="CB78" s="8">
        <f t="shared" si="299"/>
        <v>0</v>
      </c>
      <c r="CC78" s="6">
        <v>0</v>
      </c>
      <c r="CD78" s="5">
        <v>0</v>
      </c>
      <c r="CE78" s="8">
        <f t="shared" si="300"/>
        <v>0</v>
      </c>
      <c r="CF78" s="6">
        <v>0</v>
      </c>
      <c r="CG78" s="5">
        <v>0</v>
      </c>
      <c r="CH78" s="8">
        <f t="shared" si="301"/>
        <v>0</v>
      </c>
      <c r="CI78" s="6">
        <v>0</v>
      </c>
      <c r="CJ78" s="5">
        <v>0</v>
      </c>
      <c r="CK78" s="8">
        <f t="shared" si="302"/>
        <v>0</v>
      </c>
      <c r="CL78" s="6">
        <v>0</v>
      </c>
      <c r="CM78" s="5">
        <v>0</v>
      </c>
      <c r="CN78" s="8">
        <f t="shared" si="303"/>
        <v>0</v>
      </c>
      <c r="CO78" s="6">
        <v>0</v>
      </c>
      <c r="CP78" s="5">
        <v>0</v>
      </c>
      <c r="CQ78" s="8">
        <f t="shared" si="304"/>
        <v>0</v>
      </c>
      <c r="CR78" s="6">
        <v>0</v>
      </c>
      <c r="CS78" s="5">
        <v>0</v>
      </c>
      <c r="CT78" s="8">
        <f t="shared" si="305"/>
        <v>0</v>
      </c>
      <c r="CU78" s="6">
        <f t="shared" si="307"/>
        <v>21453.464</v>
      </c>
      <c r="CV78" s="8">
        <f t="shared" si="308"/>
        <v>738605.74800000002</v>
      </c>
    </row>
    <row r="79" spans="1:100" x14ac:dyDescent="0.3">
      <c r="A79" s="56">
        <v>2022</v>
      </c>
      <c r="B79" s="57" t="s">
        <v>10</v>
      </c>
      <c r="C79" s="6">
        <v>0</v>
      </c>
      <c r="D79" s="5">
        <v>0</v>
      </c>
      <c r="E79" s="8">
        <f t="shared" si="309"/>
        <v>0</v>
      </c>
      <c r="F79" s="6">
        <v>0</v>
      </c>
      <c r="G79" s="5">
        <v>0</v>
      </c>
      <c r="H79" s="8">
        <f t="shared" si="278"/>
        <v>0</v>
      </c>
      <c r="I79" s="6">
        <v>0</v>
      </c>
      <c r="J79" s="5">
        <v>0</v>
      </c>
      <c r="K79" s="8">
        <f t="shared" si="279"/>
        <v>0</v>
      </c>
      <c r="L79" s="6">
        <v>0</v>
      </c>
      <c r="M79" s="5">
        <v>0</v>
      </c>
      <c r="N79" s="8">
        <f t="shared" si="280"/>
        <v>0</v>
      </c>
      <c r="O79" s="69">
        <v>9000</v>
      </c>
      <c r="P79" s="5">
        <v>311776.72200000001</v>
      </c>
      <c r="Q79" s="8">
        <f t="shared" si="281"/>
        <v>34641.858</v>
      </c>
      <c r="R79" s="6">
        <v>0</v>
      </c>
      <c r="S79" s="5">
        <v>0</v>
      </c>
      <c r="T79" s="8">
        <f t="shared" si="282"/>
        <v>0</v>
      </c>
      <c r="U79" s="6">
        <v>0</v>
      </c>
      <c r="V79" s="5">
        <v>0</v>
      </c>
      <c r="W79" s="8">
        <f t="shared" si="283"/>
        <v>0</v>
      </c>
      <c r="X79" s="69">
        <v>24.89</v>
      </c>
      <c r="Y79" s="5">
        <v>1512.8920000000001</v>
      </c>
      <c r="Z79" s="8">
        <f t="shared" si="284"/>
        <v>60783.125753314584</v>
      </c>
      <c r="AA79" s="6"/>
      <c r="AB79" s="5"/>
      <c r="AC79" s="8"/>
      <c r="AD79" s="6">
        <v>0</v>
      </c>
      <c r="AE79" s="5">
        <v>0</v>
      </c>
      <c r="AF79" s="8">
        <f t="shared" si="285"/>
        <v>0</v>
      </c>
      <c r="AG79" s="6">
        <v>0</v>
      </c>
      <c r="AH79" s="5">
        <v>0</v>
      </c>
      <c r="AI79" s="8">
        <f t="shared" si="286"/>
        <v>0</v>
      </c>
      <c r="AJ79" s="6">
        <v>0</v>
      </c>
      <c r="AK79" s="5">
        <v>0</v>
      </c>
      <c r="AL79" s="8">
        <f t="shared" si="287"/>
        <v>0</v>
      </c>
      <c r="AM79" s="6">
        <v>0</v>
      </c>
      <c r="AN79" s="5">
        <v>0</v>
      </c>
      <c r="AO79" s="8">
        <f t="shared" si="288"/>
        <v>0</v>
      </c>
      <c r="AP79" s="6"/>
      <c r="AQ79" s="5"/>
      <c r="AR79" s="8"/>
      <c r="AS79" s="6">
        <v>0</v>
      </c>
      <c r="AT79" s="5">
        <v>0</v>
      </c>
      <c r="AU79" s="8">
        <f t="shared" si="289"/>
        <v>0</v>
      </c>
      <c r="AV79" s="6">
        <v>0</v>
      </c>
      <c r="AW79" s="5">
        <v>0</v>
      </c>
      <c r="AX79" s="8">
        <f t="shared" si="290"/>
        <v>0</v>
      </c>
      <c r="AY79" s="6">
        <v>0</v>
      </c>
      <c r="AZ79" s="5">
        <v>0</v>
      </c>
      <c r="BA79" s="8">
        <f t="shared" si="291"/>
        <v>0</v>
      </c>
      <c r="BB79" s="6"/>
      <c r="BC79" s="5"/>
      <c r="BD79" s="8"/>
      <c r="BE79" s="6">
        <v>0</v>
      </c>
      <c r="BF79" s="5">
        <v>0</v>
      </c>
      <c r="BG79" s="8">
        <f t="shared" si="292"/>
        <v>0</v>
      </c>
      <c r="BH79" s="6">
        <v>0</v>
      </c>
      <c r="BI79" s="5">
        <v>0</v>
      </c>
      <c r="BJ79" s="8">
        <f t="shared" si="293"/>
        <v>0</v>
      </c>
      <c r="BK79" s="6">
        <v>0</v>
      </c>
      <c r="BL79" s="5">
        <v>0</v>
      </c>
      <c r="BM79" s="8">
        <f t="shared" si="294"/>
        <v>0</v>
      </c>
      <c r="BN79" s="6">
        <v>0</v>
      </c>
      <c r="BO79" s="5">
        <v>0</v>
      </c>
      <c r="BP79" s="8">
        <f t="shared" si="295"/>
        <v>0</v>
      </c>
      <c r="BQ79" s="6">
        <v>0</v>
      </c>
      <c r="BR79" s="5">
        <v>0</v>
      </c>
      <c r="BS79" s="8">
        <f t="shared" si="296"/>
        <v>0</v>
      </c>
      <c r="BT79" s="6">
        <v>0</v>
      </c>
      <c r="BU79" s="5">
        <v>0</v>
      </c>
      <c r="BV79" s="8">
        <f t="shared" si="297"/>
        <v>0</v>
      </c>
      <c r="BW79" s="6">
        <v>0</v>
      </c>
      <c r="BX79" s="5">
        <v>0</v>
      </c>
      <c r="BY79" s="8">
        <f t="shared" si="298"/>
        <v>0</v>
      </c>
      <c r="BZ79" s="6">
        <v>0</v>
      </c>
      <c r="CA79" s="5">
        <v>0</v>
      </c>
      <c r="CB79" s="8">
        <f t="shared" si="299"/>
        <v>0</v>
      </c>
      <c r="CC79" s="6">
        <v>0</v>
      </c>
      <c r="CD79" s="5">
        <v>0</v>
      </c>
      <c r="CE79" s="8">
        <f t="shared" si="300"/>
        <v>0</v>
      </c>
      <c r="CF79" s="6">
        <v>0</v>
      </c>
      <c r="CG79" s="5">
        <v>0</v>
      </c>
      <c r="CH79" s="8">
        <f t="shared" si="301"/>
        <v>0</v>
      </c>
      <c r="CI79" s="6">
        <v>0</v>
      </c>
      <c r="CJ79" s="5">
        <v>0</v>
      </c>
      <c r="CK79" s="8">
        <f t="shared" si="302"/>
        <v>0</v>
      </c>
      <c r="CL79" s="6">
        <v>0</v>
      </c>
      <c r="CM79" s="5">
        <v>0</v>
      </c>
      <c r="CN79" s="8">
        <f t="shared" si="303"/>
        <v>0</v>
      </c>
      <c r="CO79" s="6">
        <v>0</v>
      </c>
      <c r="CP79" s="5">
        <v>0</v>
      </c>
      <c r="CQ79" s="8">
        <f t="shared" si="304"/>
        <v>0</v>
      </c>
      <c r="CR79" s="6">
        <v>0</v>
      </c>
      <c r="CS79" s="5">
        <v>0</v>
      </c>
      <c r="CT79" s="8">
        <f t="shared" si="305"/>
        <v>0</v>
      </c>
      <c r="CU79" s="6">
        <f t="shared" si="307"/>
        <v>9024.89</v>
      </c>
      <c r="CV79" s="8">
        <f t="shared" si="308"/>
        <v>313289.614</v>
      </c>
    </row>
    <row r="80" spans="1:100" x14ac:dyDescent="0.3">
      <c r="A80" s="56">
        <v>2022</v>
      </c>
      <c r="B80" s="57" t="s">
        <v>11</v>
      </c>
      <c r="C80" s="6">
        <v>0</v>
      </c>
      <c r="D80" s="5">
        <v>0</v>
      </c>
      <c r="E80" s="8">
        <f t="shared" si="309"/>
        <v>0</v>
      </c>
      <c r="F80" s="6">
        <v>0</v>
      </c>
      <c r="G80" s="5">
        <v>0</v>
      </c>
      <c r="H80" s="8">
        <f t="shared" si="278"/>
        <v>0</v>
      </c>
      <c r="I80" s="6">
        <v>0</v>
      </c>
      <c r="J80" s="5">
        <v>0</v>
      </c>
      <c r="K80" s="8">
        <f t="shared" si="279"/>
        <v>0</v>
      </c>
      <c r="L80" s="6">
        <v>0</v>
      </c>
      <c r="M80" s="5">
        <v>0</v>
      </c>
      <c r="N80" s="8">
        <f t="shared" si="280"/>
        <v>0</v>
      </c>
      <c r="O80" s="69">
        <v>6017.549</v>
      </c>
      <c r="P80" s="5">
        <v>152008.82199999999</v>
      </c>
      <c r="Q80" s="8">
        <f t="shared" si="281"/>
        <v>25260.919686736241</v>
      </c>
      <c r="R80" s="6">
        <v>0</v>
      </c>
      <c r="S80" s="5">
        <v>0</v>
      </c>
      <c r="T80" s="8">
        <f t="shared" si="282"/>
        <v>0</v>
      </c>
      <c r="U80" s="6">
        <v>0</v>
      </c>
      <c r="V80" s="5">
        <v>0</v>
      </c>
      <c r="W80" s="8">
        <f t="shared" si="283"/>
        <v>0</v>
      </c>
      <c r="X80" s="6">
        <v>0</v>
      </c>
      <c r="Y80" s="5">
        <v>0</v>
      </c>
      <c r="Z80" s="8">
        <f t="shared" si="284"/>
        <v>0</v>
      </c>
      <c r="AA80" s="6"/>
      <c r="AB80" s="5"/>
      <c r="AC80" s="8"/>
      <c r="AD80" s="6">
        <v>0</v>
      </c>
      <c r="AE80" s="5">
        <v>0</v>
      </c>
      <c r="AF80" s="8">
        <f t="shared" si="285"/>
        <v>0</v>
      </c>
      <c r="AG80" s="6">
        <v>0</v>
      </c>
      <c r="AH80" s="5">
        <v>0</v>
      </c>
      <c r="AI80" s="8">
        <f t="shared" si="286"/>
        <v>0</v>
      </c>
      <c r="AJ80" s="6">
        <v>0</v>
      </c>
      <c r="AK80" s="5">
        <v>0</v>
      </c>
      <c r="AL80" s="8">
        <f t="shared" si="287"/>
        <v>0</v>
      </c>
      <c r="AM80" s="6">
        <v>0</v>
      </c>
      <c r="AN80" s="5">
        <v>0</v>
      </c>
      <c r="AO80" s="8">
        <f t="shared" si="288"/>
        <v>0</v>
      </c>
      <c r="AP80" s="6"/>
      <c r="AQ80" s="5"/>
      <c r="AR80" s="8"/>
      <c r="AS80" s="6">
        <v>0</v>
      </c>
      <c r="AT80" s="5">
        <v>0</v>
      </c>
      <c r="AU80" s="8">
        <f t="shared" si="289"/>
        <v>0</v>
      </c>
      <c r="AV80" s="6">
        <v>0</v>
      </c>
      <c r="AW80" s="5">
        <v>0</v>
      </c>
      <c r="AX80" s="8">
        <f t="shared" si="290"/>
        <v>0</v>
      </c>
      <c r="AY80" s="6">
        <v>0</v>
      </c>
      <c r="AZ80" s="5">
        <v>0</v>
      </c>
      <c r="BA80" s="8">
        <f t="shared" si="291"/>
        <v>0</v>
      </c>
      <c r="BB80" s="6"/>
      <c r="BC80" s="5"/>
      <c r="BD80" s="8"/>
      <c r="BE80" s="6">
        <v>0</v>
      </c>
      <c r="BF80" s="5">
        <v>0</v>
      </c>
      <c r="BG80" s="8">
        <f t="shared" si="292"/>
        <v>0</v>
      </c>
      <c r="BH80" s="6">
        <v>0</v>
      </c>
      <c r="BI80" s="5">
        <v>0</v>
      </c>
      <c r="BJ80" s="8">
        <f t="shared" si="293"/>
        <v>0</v>
      </c>
      <c r="BK80" s="6">
        <v>0</v>
      </c>
      <c r="BL80" s="5">
        <v>0</v>
      </c>
      <c r="BM80" s="8">
        <f t="shared" si="294"/>
        <v>0</v>
      </c>
      <c r="BN80" s="6">
        <v>0</v>
      </c>
      <c r="BO80" s="5">
        <v>0</v>
      </c>
      <c r="BP80" s="8">
        <f t="shared" si="295"/>
        <v>0</v>
      </c>
      <c r="BQ80" s="6">
        <v>0</v>
      </c>
      <c r="BR80" s="5">
        <v>0</v>
      </c>
      <c r="BS80" s="8">
        <f t="shared" si="296"/>
        <v>0</v>
      </c>
      <c r="BT80" s="6">
        <v>0</v>
      </c>
      <c r="BU80" s="5">
        <v>0</v>
      </c>
      <c r="BV80" s="8">
        <f t="shared" si="297"/>
        <v>0</v>
      </c>
      <c r="BW80" s="6">
        <v>0</v>
      </c>
      <c r="BX80" s="5">
        <v>0</v>
      </c>
      <c r="BY80" s="8">
        <f t="shared" si="298"/>
        <v>0</v>
      </c>
      <c r="BZ80" s="6">
        <v>0</v>
      </c>
      <c r="CA80" s="5">
        <v>0</v>
      </c>
      <c r="CB80" s="8">
        <f t="shared" si="299"/>
        <v>0</v>
      </c>
      <c r="CC80" s="6">
        <v>0</v>
      </c>
      <c r="CD80" s="5">
        <v>0</v>
      </c>
      <c r="CE80" s="8">
        <f t="shared" si="300"/>
        <v>0</v>
      </c>
      <c r="CF80" s="6">
        <v>0</v>
      </c>
      <c r="CG80" s="5">
        <v>0</v>
      </c>
      <c r="CH80" s="8">
        <f t="shared" si="301"/>
        <v>0</v>
      </c>
      <c r="CI80" s="6">
        <v>0</v>
      </c>
      <c r="CJ80" s="5">
        <v>0</v>
      </c>
      <c r="CK80" s="8">
        <f t="shared" si="302"/>
        <v>0</v>
      </c>
      <c r="CL80" s="6">
        <v>0</v>
      </c>
      <c r="CM80" s="5">
        <v>0</v>
      </c>
      <c r="CN80" s="8">
        <f t="shared" si="303"/>
        <v>0</v>
      </c>
      <c r="CO80" s="6">
        <v>0</v>
      </c>
      <c r="CP80" s="5">
        <v>0</v>
      </c>
      <c r="CQ80" s="8">
        <f t="shared" si="304"/>
        <v>0</v>
      </c>
      <c r="CR80" s="6">
        <v>0</v>
      </c>
      <c r="CS80" s="5">
        <v>0</v>
      </c>
      <c r="CT80" s="8">
        <f t="shared" si="305"/>
        <v>0</v>
      </c>
      <c r="CU80" s="6">
        <f t="shared" si="307"/>
        <v>6017.549</v>
      </c>
      <c r="CV80" s="8">
        <f t="shared" si="308"/>
        <v>152008.82199999999</v>
      </c>
    </row>
    <row r="81" spans="1:100" x14ac:dyDescent="0.3">
      <c r="A81" s="56">
        <v>2022</v>
      </c>
      <c r="B81" s="8" t="s">
        <v>12</v>
      </c>
      <c r="C81" s="6">
        <v>0</v>
      </c>
      <c r="D81" s="5">
        <v>0</v>
      </c>
      <c r="E81" s="8">
        <f t="shared" si="309"/>
        <v>0</v>
      </c>
      <c r="F81" s="6">
        <v>0</v>
      </c>
      <c r="G81" s="5">
        <v>0</v>
      </c>
      <c r="H81" s="8">
        <f t="shared" si="278"/>
        <v>0</v>
      </c>
      <c r="I81" s="6">
        <v>0</v>
      </c>
      <c r="J81" s="5">
        <v>0</v>
      </c>
      <c r="K81" s="8">
        <f t="shared" si="279"/>
        <v>0</v>
      </c>
      <c r="L81" s="6">
        <v>0</v>
      </c>
      <c r="M81" s="5">
        <v>0</v>
      </c>
      <c r="N81" s="8">
        <f t="shared" si="280"/>
        <v>0</v>
      </c>
      <c r="O81" s="69">
        <v>18002.657999999999</v>
      </c>
      <c r="P81" s="5">
        <v>462481.08399999997</v>
      </c>
      <c r="Q81" s="8">
        <f t="shared" si="281"/>
        <v>25689.600057946998</v>
      </c>
      <c r="R81" s="6">
        <v>0</v>
      </c>
      <c r="S81" s="5">
        <v>0</v>
      </c>
      <c r="T81" s="8">
        <f t="shared" si="282"/>
        <v>0</v>
      </c>
      <c r="U81" s="6">
        <v>0</v>
      </c>
      <c r="V81" s="5">
        <v>0</v>
      </c>
      <c r="W81" s="8">
        <f t="shared" si="283"/>
        <v>0</v>
      </c>
      <c r="X81" s="6">
        <v>0</v>
      </c>
      <c r="Y81" s="5">
        <v>0</v>
      </c>
      <c r="Z81" s="8">
        <f t="shared" si="284"/>
        <v>0</v>
      </c>
      <c r="AA81" s="6"/>
      <c r="AB81" s="5"/>
      <c r="AC81" s="8"/>
      <c r="AD81" s="6">
        <v>0</v>
      </c>
      <c r="AE81" s="5">
        <v>0</v>
      </c>
      <c r="AF81" s="8">
        <f t="shared" si="285"/>
        <v>0</v>
      </c>
      <c r="AG81" s="6">
        <v>0</v>
      </c>
      <c r="AH81" s="5">
        <v>0</v>
      </c>
      <c r="AI81" s="8">
        <f t="shared" si="286"/>
        <v>0</v>
      </c>
      <c r="AJ81" s="6">
        <v>0</v>
      </c>
      <c r="AK81" s="5">
        <v>0</v>
      </c>
      <c r="AL81" s="8">
        <f t="shared" si="287"/>
        <v>0</v>
      </c>
      <c r="AM81" s="6">
        <v>0</v>
      </c>
      <c r="AN81" s="5">
        <v>0</v>
      </c>
      <c r="AO81" s="8">
        <f t="shared" si="288"/>
        <v>0</v>
      </c>
      <c r="AP81" s="6"/>
      <c r="AQ81" s="5"/>
      <c r="AR81" s="8"/>
      <c r="AS81" s="6">
        <v>0</v>
      </c>
      <c r="AT81" s="5">
        <v>0</v>
      </c>
      <c r="AU81" s="8">
        <f t="shared" si="289"/>
        <v>0</v>
      </c>
      <c r="AV81" s="6">
        <v>0</v>
      </c>
      <c r="AW81" s="5">
        <v>0</v>
      </c>
      <c r="AX81" s="8">
        <f t="shared" si="290"/>
        <v>0</v>
      </c>
      <c r="AY81" s="6">
        <v>0</v>
      </c>
      <c r="AZ81" s="5">
        <v>0</v>
      </c>
      <c r="BA81" s="8">
        <f t="shared" si="291"/>
        <v>0</v>
      </c>
      <c r="BB81" s="6"/>
      <c r="BC81" s="5"/>
      <c r="BD81" s="8"/>
      <c r="BE81" s="6">
        <v>0</v>
      </c>
      <c r="BF81" s="5">
        <v>0</v>
      </c>
      <c r="BG81" s="8">
        <f t="shared" si="292"/>
        <v>0</v>
      </c>
      <c r="BH81" s="6">
        <v>0</v>
      </c>
      <c r="BI81" s="5">
        <v>0</v>
      </c>
      <c r="BJ81" s="8">
        <f t="shared" si="293"/>
        <v>0</v>
      </c>
      <c r="BK81" s="6">
        <v>0</v>
      </c>
      <c r="BL81" s="5">
        <v>0</v>
      </c>
      <c r="BM81" s="8">
        <f t="shared" si="294"/>
        <v>0</v>
      </c>
      <c r="BN81" s="6">
        <v>0</v>
      </c>
      <c r="BO81" s="5">
        <v>0</v>
      </c>
      <c r="BP81" s="8">
        <f t="shared" si="295"/>
        <v>0</v>
      </c>
      <c r="BQ81" s="6">
        <v>0</v>
      </c>
      <c r="BR81" s="5">
        <v>0</v>
      </c>
      <c r="BS81" s="8">
        <f t="shared" si="296"/>
        <v>0</v>
      </c>
      <c r="BT81" s="6">
        <v>0</v>
      </c>
      <c r="BU81" s="5">
        <v>0</v>
      </c>
      <c r="BV81" s="8">
        <f t="shared" si="297"/>
        <v>0</v>
      </c>
      <c r="BW81" s="6">
        <v>0</v>
      </c>
      <c r="BX81" s="5">
        <v>0</v>
      </c>
      <c r="BY81" s="8">
        <f t="shared" si="298"/>
        <v>0</v>
      </c>
      <c r="BZ81" s="6">
        <v>0</v>
      </c>
      <c r="CA81" s="5">
        <v>0</v>
      </c>
      <c r="CB81" s="8">
        <f t="shared" si="299"/>
        <v>0</v>
      </c>
      <c r="CC81" s="6">
        <v>0</v>
      </c>
      <c r="CD81" s="5">
        <v>0</v>
      </c>
      <c r="CE81" s="8">
        <f t="shared" si="300"/>
        <v>0</v>
      </c>
      <c r="CF81" s="6">
        <v>0</v>
      </c>
      <c r="CG81" s="5">
        <v>0</v>
      </c>
      <c r="CH81" s="8">
        <f t="shared" si="301"/>
        <v>0</v>
      </c>
      <c r="CI81" s="6">
        <v>0</v>
      </c>
      <c r="CJ81" s="5">
        <v>0</v>
      </c>
      <c r="CK81" s="8">
        <f t="shared" si="302"/>
        <v>0</v>
      </c>
      <c r="CL81" s="6">
        <v>0</v>
      </c>
      <c r="CM81" s="5">
        <v>0</v>
      </c>
      <c r="CN81" s="8">
        <f t="shared" si="303"/>
        <v>0</v>
      </c>
      <c r="CO81" s="6">
        <v>0</v>
      </c>
      <c r="CP81" s="5">
        <v>0</v>
      </c>
      <c r="CQ81" s="8">
        <f t="shared" si="304"/>
        <v>0</v>
      </c>
      <c r="CR81" s="6">
        <v>0</v>
      </c>
      <c r="CS81" s="5">
        <v>0</v>
      </c>
      <c r="CT81" s="8">
        <f t="shared" si="305"/>
        <v>0</v>
      </c>
      <c r="CU81" s="6">
        <f t="shared" si="307"/>
        <v>18002.657999999999</v>
      </c>
      <c r="CV81" s="8">
        <f t="shared" si="308"/>
        <v>462481.08399999997</v>
      </c>
    </row>
    <row r="82" spans="1:100" x14ac:dyDescent="0.3">
      <c r="A82" s="56">
        <v>2022</v>
      </c>
      <c r="B82" s="57" t="s">
        <v>13</v>
      </c>
      <c r="C82" s="6">
        <v>0</v>
      </c>
      <c r="D82" s="5">
        <v>0</v>
      </c>
      <c r="E82" s="8">
        <f t="shared" si="309"/>
        <v>0</v>
      </c>
      <c r="F82" s="6">
        <v>0</v>
      </c>
      <c r="G82" s="5">
        <v>0</v>
      </c>
      <c r="H82" s="8">
        <f t="shared" si="278"/>
        <v>0</v>
      </c>
      <c r="I82" s="6">
        <v>0</v>
      </c>
      <c r="J82" s="5">
        <v>0</v>
      </c>
      <c r="K82" s="8">
        <f t="shared" si="279"/>
        <v>0</v>
      </c>
      <c r="L82" s="6">
        <v>0</v>
      </c>
      <c r="M82" s="5">
        <v>0</v>
      </c>
      <c r="N82" s="8">
        <f t="shared" si="280"/>
        <v>0</v>
      </c>
      <c r="O82" s="6">
        <v>0</v>
      </c>
      <c r="P82" s="5">
        <v>0</v>
      </c>
      <c r="Q82" s="8">
        <f t="shared" si="281"/>
        <v>0</v>
      </c>
      <c r="R82" s="6">
        <v>0</v>
      </c>
      <c r="S82" s="5">
        <v>0</v>
      </c>
      <c r="T82" s="8">
        <f t="shared" si="282"/>
        <v>0</v>
      </c>
      <c r="U82" s="6">
        <v>0</v>
      </c>
      <c r="V82" s="5">
        <v>0</v>
      </c>
      <c r="W82" s="8">
        <f t="shared" si="283"/>
        <v>0</v>
      </c>
      <c r="X82" s="6">
        <v>0</v>
      </c>
      <c r="Y82" s="5">
        <v>0</v>
      </c>
      <c r="Z82" s="8">
        <f t="shared" si="284"/>
        <v>0</v>
      </c>
      <c r="AA82" s="6"/>
      <c r="AB82" s="5"/>
      <c r="AC82" s="8"/>
      <c r="AD82" s="6">
        <v>0</v>
      </c>
      <c r="AE82" s="5">
        <v>0</v>
      </c>
      <c r="AF82" s="8">
        <f t="shared" si="285"/>
        <v>0</v>
      </c>
      <c r="AG82" s="6">
        <v>0</v>
      </c>
      <c r="AH82" s="5">
        <v>0</v>
      </c>
      <c r="AI82" s="8">
        <f t="shared" si="286"/>
        <v>0</v>
      </c>
      <c r="AJ82" s="6">
        <v>0</v>
      </c>
      <c r="AK82" s="5">
        <v>0</v>
      </c>
      <c r="AL82" s="8">
        <f t="shared" si="287"/>
        <v>0</v>
      </c>
      <c r="AM82" s="6">
        <v>0</v>
      </c>
      <c r="AN82" s="5">
        <v>0</v>
      </c>
      <c r="AO82" s="8">
        <f t="shared" si="288"/>
        <v>0</v>
      </c>
      <c r="AP82" s="6"/>
      <c r="AQ82" s="5"/>
      <c r="AR82" s="8"/>
      <c r="AS82" s="6">
        <v>0</v>
      </c>
      <c r="AT82" s="5">
        <v>0</v>
      </c>
      <c r="AU82" s="8">
        <f t="shared" si="289"/>
        <v>0</v>
      </c>
      <c r="AV82" s="6">
        <v>0</v>
      </c>
      <c r="AW82" s="5">
        <v>0</v>
      </c>
      <c r="AX82" s="8">
        <f t="shared" si="290"/>
        <v>0</v>
      </c>
      <c r="AY82" s="6">
        <v>0</v>
      </c>
      <c r="AZ82" s="5">
        <v>0</v>
      </c>
      <c r="BA82" s="8">
        <f t="shared" si="291"/>
        <v>0</v>
      </c>
      <c r="BB82" s="6"/>
      <c r="BC82" s="5"/>
      <c r="BD82" s="8"/>
      <c r="BE82" s="6">
        <v>0</v>
      </c>
      <c r="BF82" s="5">
        <v>0</v>
      </c>
      <c r="BG82" s="8">
        <f t="shared" si="292"/>
        <v>0</v>
      </c>
      <c r="BH82" s="6">
        <v>0</v>
      </c>
      <c r="BI82" s="5">
        <v>0</v>
      </c>
      <c r="BJ82" s="8">
        <f t="shared" si="293"/>
        <v>0</v>
      </c>
      <c r="BK82" s="6">
        <v>0</v>
      </c>
      <c r="BL82" s="5">
        <v>0</v>
      </c>
      <c r="BM82" s="8">
        <f t="shared" si="294"/>
        <v>0</v>
      </c>
      <c r="BN82" s="6">
        <v>0</v>
      </c>
      <c r="BO82" s="5">
        <v>0</v>
      </c>
      <c r="BP82" s="8">
        <f t="shared" si="295"/>
        <v>0</v>
      </c>
      <c r="BQ82" s="6">
        <v>0</v>
      </c>
      <c r="BR82" s="5">
        <v>0</v>
      </c>
      <c r="BS82" s="8">
        <f t="shared" si="296"/>
        <v>0</v>
      </c>
      <c r="BT82" s="6">
        <v>0</v>
      </c>
      <c r="BU82" s="5">
        <v>0</v>
      </c>
      <c r="BV82" s="8">
        <f t="shared" si="297"/>
        <v>0</v>
      </c>
      <c r="BW82" s="6">
        <v>0</v>
      </c>
      <c r="BX82" s="5">
        <v>0</v>
      </c>
      <c r="BY82" s="8">
        <f t="shared" si="298"/>
        <v>0</v>
      </c>
      <c r="BZ82" s="69">
        <v>4.4999999999999997E-3</v>
      </c>
      <c r="CA82" s="5">
        <v>1.7000000000000001E-2</v>
      </c>
      <c r="CB82" s="8">
        <f t="shared" si="299"/>
        <v>3777.7777777777783</v>
      </c>
      <c r="CC82" s="6">
        <v>0</v>
      </c>
      <c r="CD82" s="5">
        <v>0</v>
      </c>
      <c r="CE82" s="8">
        <f t="shared" si="300"/>
        <v>0</v>
      </c>
      <c r="CF82" s="6">
        <v>0</v>
      </c>
      <c r="CG82" s="5">
        <v>0</v>
      </c>
      <c r="CH82" s="8">
        <f t="shared" si="301"/>
        <v>0</v>
      </c>
      <c r="CI82" s="6">
        <v>0</v>
      </c>
      <c r="CJ82" s="5">
        <v>0</v>
      </c>
      <c r="CK82" s="8">
        <f t="shared" si="302"/>
        <v>0</v>
      </c>
      <c r="CL82" s="6">
        <v>0</v>
      </c>
      <c r="CM82" s="5">
        <v>0</v>
      </c>
      <c r="CN82" s="8">
        <f t="shared" si="303"/>
        <v>0</v>
      </c>
      <c r="CO82" s="6">
        <v>0</v>
      </c>
      <c r="CP82" s="5">
        <v>0</v>
      </c>
      <c r="CQ82" s="8">
        <f t="shared" si="304"/>
        <v>0</v>
      </c>
      <c r="CR82" s="6">
        <v>0</v>
      </c>
      <c r="CS82" s="5">
        <v>0</v>
      </c>
      <c r="CT82" s="8">
        <f t="shared" si="305"/>
        <v>0</v>
      </c>
      <c r="CU82" s="6">
        <f t="shared" si="307"/>
        <v>4.4999999999999997E-3</v>
      </c>
      <c r="CV82" s="8">
        <f t="shared" si="308"/>
        <v>1.7000000000000001E-2</v>
      </c>
    </row>
    <row r="83" spans="1:100" ht="15" thickBot="1" x14ac:dyDescent="0.35">
      <c r="A83" s="46"/>
      <c r="B83" s="58" t="s">
        <v>14</v>
      </c>
      <c r="C83" s="30">
        <f t="shared" ref="C83:D83" si="310">SUM(C71:C82)</f>
        <v>16947.606</v>
      </c>
      <c r="D83" s="29">
        <f t="shared" si="310"/>
        <v>367249.745</v>
      </c>
      <c r="E83" s="31"/>
      <c r="F83" s="30">
        <f t="shared" ref="F83:G83" si="311">SUM(F71:F82)</f>
        <v>0</v>
      </c>
      <c r="G83" s="29">
        <f t="shared" si="311"/>
        <v>0</v>
      </c>
      <c r="H83" s="31"/>
      <c r="I83" s="30">
        <f t="shared" ref="I83:J83" si="312">SUM(I71:I82)</f>
        <v>0</v>
      </c>
      <c r="J83" s="29">
        <f t="shared" si="312"/>
        <v>0</v>
      </c>
      <c r="K83" s="31"/>
      <c r="L83" s="30">
        <f t="shared" ref="L83:M83" si="313">SUM(L71:L82)</f>
        <v>9.3000000000000007</v>
      </c>
      <c r="M83" s="29">
        <f t="shared" si="313"/>
        <v>8.6810000000000009</v>
      </c>
      <c r="N83" s="31"/>
      <c r="O83" s="30">
        <f t="shared" ref="O83:P83" si="314">SUM(O71:O82)</f>
        <v>92483.568999999989</v>
      </c>
      <c r="P83" s="29">
        <f t="shared" si="314"/>
        <v>2312192.1489999997</v>
      </c>
      <c r="Q83" s="31"/>
      <c r="R83" s="30">
        <f t="shared" ref="R83:S83" si="315">SUM(R71:R82)</f>
        <v>0</v>
      </c>
      <c r="S83" s="29">
        <f t="shared" si="315"/>
        <v>0</v>
      </c>
      <c r="T83" s="31"/>
      <c r="U83" s="30">
        <f t="shared" ref="U83:V83" si="316">SUM(U71:U82)</f>
        <v>0</v>
      </c>
      <c r="V83" s="29">
        <f t="shared" si="316"/>
        <v>0</v>
      </c>
      <c r="W83" s="31"/>
      <c r="X83" s="30">
        <f t="shared" ref="X83:Y83" si="317">SUM(X71:X82)</f>
        <v>50.13</v>
      </c>
      <c r="Y83" s="29">
        <f t="shared" si="317"/>
        <v>2330.2130000000002</v>
      </c>
      <c r="Z83" s="31"/>
      <c r="AA83" s="30"/>
      <c r="AB83" s="29"/>
      <c r="AC83" s="31"/>
      <c r="AD83" s="30">
        <f t="shared" ref="AD83:AE83" si="318">SUM(AD71:AD82)</f>
        <v>1.09572</v>
      </c>
      <c r="AE83" s="29">
        <f t="shared" si="318"/>
        <v>112.50900000000001</v>
      </c>
      <c r="AF83" s="31"/>
      <c r="AG83" s="30">
        <f t="shared" ref="AG83:AH83" si="319">SUM(AG71:AG82)</f>
        <v>1.84</v>
      </c>
      <c r="AH83" s="29">
        <f t="shared" si="319"/>
        <v>123.532</v>
      </c>
      <c r="AI83" s="31"/>
      <c r="AJ83" s="30">
        <f t="shared" ref="AJ83:AK83" si="320">SUM(AJ71:AJ82)</f>
        <v>0</v>
      </c>
      <c r="AK83" s="29">
        <f t="shared" si="320"/>
        <v>0</v>
      </c>
      <c r="AL83" s="31"/>
      <c r="AM83" s="30">
        <f t="shared" ref="AM83:AN83" si="321">SUM(AM71:AM82)</f>
        <v>5923.28</v>
      </c>
      <c r="AN83" s="29">
        <f t="shared" si="321"/>
        <v>192734.77499999999</v>
      </c>
      <c r="AO83" s="31"/>
      <c r="AP83" s="30"/>
      <c r="AQ83" s="29"/>
      <c r="AR83" s="31"/>
      <c r="AS83" s="30">
        <f t="shared" ref="AS83:AT83" si="322">SUM(AS71:AS82)</f>
        <v>65.88</v>
      </c>
      <c r="AT83" s="29">
        <f t="shared" si="322"/>
        <v>2068.6</v>
      </c>
      <c r="AU83" s="31"/>
      <c r="AV83" s="30">
        <f t="shared" ref="AV83:AW83" si="323">SUM(AV71:AV82)</f>
        <v>0</v>
      </c>
      <c r="AW83" s="29">
        <f t="shared" si="323"/>
        <v>0</v>
      </c>
      <c r="AX83" s="31"/>
      <c r="AY83" s="30">
        <f t="shared" ref="AY83:AZ83" si="324">SUM(AY71:AY82)</f>
        <v>2.5999999999999999E-2</v>
      </c>
      <c r="AZ83" s="29">
        <f t="shared" si="324"/>
        <v>1.216</v>
      </c>
      <c r="BA83" s="31"/>
      <c r="BB83" s="30"/>
      <c r="BC83" s="29"/>
      <c r="BD83" s="31"/>
      <c r="BE83" s="30">
        <f t="shared" ref="BE83:BF83" si="325">SUM(BE71:BE82)</f>
        <v>0</v>
      </c>
      <c r="BF83" s="29">
        <f t="shared" si="325"/>
        <v>0</v>
      </c>
      <c r="BG83" s="31"/>
      <c r="BH83" s="30">
        <f t="shared" ref="BH83:BI83" si="326">SUM(BH71:BH82)</f>
        <v>0</v>
      </c>
      <c r="BI83" s="29">
        <f t="shared" si="326"/>
        <v>0</v>
      </c>
      <c r="BJ83" s="31"/>
      <c r="BK83" s="30">
        <f t="shared" ref="BK83:BL83" si="327">SUM(BK71:BK82)</f>
        <v>30769.264999999999</v>
      </c>
      <c r="BL83" s="29">
        <f t="shared" si="327"/>
        <v>925079.43099999998</v>
      </c>
      <c r="BM83" s="31"/>
      <c r="BN83" s="30">
        <f t="shared" ref="BN83:BO83" si="328">SUM(BN71:BN82)</f>
        <v>0</v>
      </c>
      <c r="BO83" s="29">
        <f t="shared" si="328"/>
        <v>0</v>
      </c>
      <c r="BP83" s="31"/>
      <c r="BQ83" s="30">
        <f t="shared" ref="BQ83:BR83" si="329">SUM(BQ71:BQ82)</f>
        <v>2.48E-3</v>
      </c>
      <c r="BR83" s="29">
        <f t="shared" si="329"/>
        <v>0.53500000000000003</v>
      </c>
      <c r="BS83" s="31"/>
      <c r="BT83" s="30">
        <f t="shared" ref="BT83:BU83" si="330">SUM(BT71:BT82)</f>
        <v>0</v>
      </c>
      <c r="BU83" s="29">
        <f t="shared" si="330"/>
        <v>0</v>
      </c>
      <c r="BV83" s="31"/>
      <c r="BW83" s="30">
        <f t="shared" ref="BW83:BX83" si="331">SUM(BW71:BW82)</f>
        <v>0</v>
      </c>
      <c r="BX83" s="29">
        <f t="shared" si="331"/>
        <v>0</v>
      </c>
      <c r="BY83" s="31"/>
      <c r="BZ83" s="30">
        <f t="shared" ref="BZ83:CA83" si="332">SUM(BZ71:BZ82)</f>
        <v>4.4999999999999997E-3</v>
      </c>
      <c r="CA83" s="29">
        <f t="shared" si="332"/>
        <v>1.7000000000000001E-2</v>
      </c>
      <c r="CB83" s="31"/>
      <c r="CC83" s="30">
        <f t="shared" ref="CC83:CD83" si="333">SUM(CC71:CC82)</f>
        <v>0</v>
      </c>
      <c r="CD83" s="29">
        <f t="shared" si="333"/>
        <v>0</v>
      </c>
      <c r="CE83" s="31"/>
      <c r="CF83" s="30">
        <f t="shared" ref="CF83:CG83" si="334">SUM(CF71:CF82)</f>
        <v>11963.084000000001</v>
      </c>
      <c r="CG83" s="29">
        <f t="shared" si="334"/>
        <v>276517.83500000002</v>
      </c>
      <c r="CH83" s="31"/>
      <c r="CI83" s="30">
        <f t="shared" ref="CI83:CJ83" si="335">SUM(CI71:CI82)</f>
        <v>0</v>
      </c>
      <c r="CJ83" s="29">
        <f t="shared" si="335"/>
        <v>0</v>
      </c>
      <c r="CK83" s="31"/>
      <c r="CL83" s="30">
        <f t="shared" ref="CL83:CM83" si="336">SUM(CL71:CL82)</f>
        <v>0</v>
      </c>
      <c r="CM83" s="29">
        <f t="shared" si="336"/>
        <v>0</v>
      </c>
      <c r="CN83" s="31"/>
      <c r="CO83" s="30">
        <f t="shared" ref="CO83:CP83" si="337">SUM(CO71:CO82)</f>
        <v>0.53</v>
      </c>
      <c r="CP83" s="29">
        <f t="shared" si="337"/>
        <v>35.018000000000001</v>
      </c>
      <c r="CQ83" s="31"/>
      <c r="CR83" s="30">
        <f t="shared" ref="CR83:CS83" si="338">SUM(CR71:CR82)</f>
        <v>0</v>
      </c>
      <c r="CS83" s="29">
        <f t="shared" si="338"/>
        <v>0</v>
      </c>
      <c r="CT83" s="31"/>
      <c r="CU83" s="30">
        <f t="shared" si="307"/>
        <v>158215.6127</v>
      </c>
      <c r="CV83" s="52">
        <f t="shared" si="308"/>
        <v>4078454.2560000001</v>
      </c>
    </row>
    <row r="84" spans="1:100" x14ac:dyDescent="0.3">
      <c r="A84" s="56">
        <v>2023</v>
      </c>
      <c r="B84" s="57" t="s">
        <v>2</v>
      </c>
      <c r="C84" s="6">
        <v>0</v>
      </c>
      <c r="D84" s="5">
        <v>0</v>
      </c>
      <c r="E84" s="8">
        <f>IF(C84=0,0,D84/C84*1000)</f>
        <v>0</v>
      </c>
      <c r="F84" s="6">
        <v>0</v>
      </c>
      <c r="G84" s="5">
        <v>0</v>
      </c>
      <c r="H84" s="8">
        <f t="shared" ref="H84:H95" si="339">IF(F84=0,0,G84/F84*1000)</f>
        <v>0</v>
      </c>
      <c r="I84" s="6">
        <v>0</v>
      </c>
      <c r="J84" s="5">
        <v>0</v>
      </c>
      <c r="K84" s="8">
        <f t="shared" ref="K84:K95" si="340">IF(I84=0,0,J84/I84*1000)</f>
        <v>0</v>
      </c>
      <c r="L84" s="6">
        <v>0</v>
      </c>
      <c r="M84" s="5">
        <v>0</v>
      </c>
      <c r="N84" s="8">
        <f t="shared" ref="N84:N95" si="341">IF(L84=0,0,M84/L84*1000)</f>
        <v>0</v>
      </c>
      <c r="O84" s="6">
        <v>0</v>
      </c>
      <c r="P84" s="5">
        <v>0</v>
      </c>
      <c r="Q84" s="8">
        <f t="shared" ref="Q84:Q95" si="342">IF(O84=0,0,P84/O84*1000)</f>
        <v>0</v>
      </c>
      <c r="R84" s="6">
        <v>0</v>
      </c>
      <c r="S84" s="5">
        <v>0</v>
      </c>
      <c r="T84" s="8">
        <f t="shared" ref="T84:T95" si="343">IF(R84=0,0,S84/R84*1000)</f>
        <v>0</v>
      </c>
      <c r="U84" s="6">
        <v>0</v>
      </c>
      <c r="V84" s="5">
        <v>0</v>
      </c>
      <c r="W84" s="8">
        <f t="shared" ref="W84:W95" si="344">IF(U84=0,0,V84/U84*1000)</f>
        <v>0</v>
      </c>
      <c r="X84" s="6">
        <v>0</v>
      </c>
      <c r="Y84" s="5">
        <v>0</v>
      </c>
      <c r="Z84" s="8">
        <f t="shared" ref="Z84:Z95" si="345">IF(X84=0,0,Y84/X84*1000)</f>
        <v>0</v>
      </c>
      <c r="AA84" s="6"/>
      <c r="AB84" s="5"/>
      <c r="AC84" s="8"/>
      <c r="AD84" s="6">
        <v>0</v>
      </c>
      <c r="AE84" s="5">
        <v>0</v>
      </c>
      <c r="AF84" s="8">
        <f t="shared" ref="AF84:AF95" si="346">IF(AD84=0,0,AE84/AD84*1000)</f>
        <v>0</v>
      </c>
      <c r="AG84" s="6">
        <v>0</v>
      </c>
      <c r="AH84" s="5">
        <v>0</v>
      </c>
      <c r="AI84" s="8">
        <f t="shared" ref="AI84:AI95" si="347">IF(AG84=0,0,AH84/AG84*1000)</f>
        <v>0</v>
      </c>
      <c r="AJ84" s="6">
        <v>0</v>
      </c>
      <c r="AK84" s="5">
        <v>0</v>
      </c>
      <c r="AL84" s="8">
        <f t="shared" ref="AL84:AL95" si="348">IF(AJ84=0,0,AK84/AJ84*1000)</f>
        <v>0</v>
      </c>
      <c r="AM84" s="6">
        <v>0</v>
      </c>
      <c r="AN84" s="5">
        <v>0</v>
      </c>
      <c r="AO84" s="8">
        <f t="shared" ref="AO84:AO95" si="349">IF(AM84=0,0,AN84/AM84*1000)</f>
        <v>0</v>
      </c>
      <c r="AP84" s="6"/>
      <c r="AQ84" s="5"/>
      <c r="AR84" s="8"/>
      <c r="AS84" s="6">
        <v>0</v>
      </c>
      <c r="AT84" s="5">
        <v>0</v>
      </c>
      <c r="AU84" s="8">
        <f t="shared" ref="AU84:AU95" si="350">IF(AS84=0,0,AT84/AS84*1000)</f>
        <v>0</v>
      </c>
      <c r="AV84" s="6">
        <v>0</v>
      </c>
      <c r="AW84" s="5">
        <v>0</v>
      </c>
      <c r="AX84" s="8">
        <f t="shared" ref="AX84:AX95" si="351">IF(AV84=0,0,AW84/AV84*1000)</f>
        <v>0</v>
      </c>
      <c r="AY84" s="6">
        <v>0</v>
      </c>
      <c r="AZ84" s="5">
        <v>0</v>
      </c>
      <c r="BA84" s="8">
        <f t="shared" ref="BA84:BA95" si="352">IF(AY84=0,0,AZ84/AY84*1000)</f>
        <v>0</v>
      </c>
      <c r="BB84" s="6"/>
      <c r="BC84" s="5"/>
      <c r="BD84" s="8"/>
      <c r="BE84" s="6">
        <v>0</v>
      </c>
      <c r="BF84" s="5">
        <v>0</v>
      </c>
      <c r="BG84" s="8">
        <f t="shared" ref="BG84:BG95" si="353">IF(BE84=0,0,BF84/BE84*1000)</f>
        <v>0</v>
      </c>
      <c r="BH84" s="6">
        <v>0</v>
      </c>
      <c r="BI84" s="5">
        <v>0</v>
      </c>
      <c r="BJ84" s="8">
        <f t="shared" ref="BJ84:BJ95" si="354">IF(BH84=0,0,BI84/BH84*1000)</f>
        <v>0</v>
      </c>
      <c r="BK84" s="6">
        <v>0</v>
      </c>
      <c r="BL84" s="5">
        <v>0</v>
      </c>
      <c r="BM84" s="8">
        <f t="shared" ref="BM84:BM95" si="355">IF(BK84=0,0,BL84/BK84*1000)</f>
        <v>0</v>
      </c>
      <c r="BN84" s="6">
        <v>0</v>
      </c>
      <c r="BO84" s="5">
        <v>0</v>
      </c>
      <c r="BP84" s="8">
        <f t="shared" ref="BP84:BP95" si="356">IF(BN84=0,0,BO84/BN84*1000)</f>
        <v>0</v>
      </c>
      <c r="BQ84" s="6">
        <v>0</v>
      </c>
      <c r="BR84" s="5">
        <v>0</v>
      </c>
      <c r="BS84" s="8">
        <f t="shared" ref="BS84:BS95" si="357">IF(BQ84=0,0,BR84/BQ84*1000)</f>
        <v>0</v>
      </c>
      <c r="BT84" s="6">
        <v>0</v>
      </c>
      <c r="BU84" s="5">
        <v>0</v>
      </c>
      <c r="BV84" s="8">
        <f t="shared" ref="BV84:BV95" si="358">IF(BT84=0,0,BU84/BT84*1000)</f>
        <v>0</v>
      </c>
      <c r="BW84" s="6">
        <v>0</v>
      </c>
      <c r="BX84" s="5">
        <v>0</v>
      </c>
      <c r="BY84" s="8">
        <f t="shared" ref="BY84:BY95" si="359">IF(BW84=0,0,BX84/BW84*1000)</f>
        <v>0</v>
      </c>
      <c r="BZ84" s="6">
        <v>0</v>
      </c>
      <c r="CA84" s="5">
        <v>0</v>
      </c>
      <c r="CB84" s="8">
        <f t="shared" ref="CB84:CB95" si="360">IF(BZ84=0,0,CA84/BZ84*1000)</f>
        <v>0</v>
      </c>
      <c r="CC84" s="6">
        <v>0</v>
      </c>
      <c r="CD84" s="5">
        <v>0</v>
      </c>
      <c r="CE84" s="8">
        <f t="shared" ref="CE84:CE95" si="361">IF(CC84=0,0,CD84/CC84*1000)</f>
        <v>0</v>
      </c>
      <c r="CF84" s="6">
        <v>0</v>
      </c>
      <c r="CG84" s="5">
        <v>0</v>
      </c>
      <c r="CH84" s="8">
        <f t="shared" ref="CH84:CH95" si="362">IF(CF84=0,0,CG84/CF84*1000)</f>
        <v>0</v>
      </c>
      <c r="CI84" s="6">
        <v>0</v>
      </c>
      <c r="CJ84" s="5">
        <v>0</v>
      </c>
      <c r="CK84" s="8">
        <f t="shared" ref="CK84:CK95" si="363">IF(CI84=0,0,CJ84/CI84*1000)</f>
        <v>0</v>
      </c>
      <c r="CL84" s="6">
        <v>0</v>
      </c>
      <c r="CM84" s="5">
        <v>0</v>
      </c>
      <c r="CN84" s="8">
        <f t="shared" ref="CN84:CN95" si="364">IF(CL84=0,0,CM84/CL84*1000)</f>
        <v>0</v>
      </c>
      <c r="CO84" s="6">
        <v>0</v>
      </c>
      <c r="CP84" s="5">
        <v>0</v>
      </c>
      <c r="CQ84" s="8">
        <f t="shared" ref="CQ84:CQ95" si="365">IF(CO84=0,0,CP84/CO84*1000)</f>
        <v>0</v>
      </c>
      <c r="CR84" s="6">
        <v>0</v>
      </c>
      <c r="CS84" s="5">
        <v>0</v>
      </c>
      <c r="CT84" s="8">
        <f t="shared" ref="CT84:CT95" si="366">IF(CR84=0,0,CS84/CR84*1000)</f>
        <v>0</v>
      </c>
      <c r="CU84" s="6">
        <f>SUMIF($C$5:$CT$5,"Ton",C84:CT84)</f>
        <v>0</v>
      </c>
      <c r="CV84" s="8">
        <f>SUMIF($C$5:$CT$5,"F*",C84:CT84)</f>
        <v>0</v>
      </c>
    </row>
    <row r="85" spans="1:100" x14ac:dyDescent="0.3">
      <c r="A85" s="56">
        <v>2023</v>
      </c>
      <c r="B85" s="57" t="s">
        <v>3</v>
      </c>
      <c r="C85" s="6">
        <v>0</v>
      </c>
      <c r="D85" s="5">
        <v>0</v>
      </c>
      <c r="E85" s="8">
        <f t="shared" ref="E85:E86" si="367">IF(C85=0,0,D85/C85*1000)</f>
        <v>0</v>
      </c>
      <c r="F85" s="6">
        <v>0</v>
      </c>
      <c r="G85" s="5">
        <v>0</v>
      </c>
      <c r="H85" s="8">
        <f t="shared" si="339"/>
        <v>0</v>
      </c>
      <c r="I85" s="6">
        <v>0</v>
      </c>
      <c r="J85" s="5">
        <v>0</v>
      </c>
      <c r="K85" s="8">
        <f t="shared" si="340"/>
        <v>0</v>
      </c>
      <c r="L85" s="6">
        <v>0</v>
      </c>
      <c r="M85" s="5">
        <v>0</v>
      </c>
      <c r="N85" s="8">
        <f t="shared" si="341"/>
        <v>0</v>
      </c>
      <c r="O85" s="6">
        <v>0</v>
      </c>
      <c r="P85" s="5">
        <v>0</v>
      </c>
      <c r="Q85" s="8">
        <f t="shared" si="342"/>
        <v>0</v>
      </c>
      <c r="R85" s="6">
        <v>0</v>
      </c>
      <c r="S85" s="5">
        <v>0</v>
      </c>
      <c r="T85" s="8">
        <f t="shared" si="343"/>
        <v>0</v>
      </c>
      <c r="U85" s="6">
        <v>0</v>
      </c>
      <c r="V85" s="5">
        <v>0</v>
      </c>
      <c r="W85" s="8">
        <f t="shared" si="344"/>
        <v>0</v>
      </c>
      <c r="X85" s="6">
        <v>0</v>
      </c>
      <c r="Y85" s="5">
        <v>0</v>
      </c>
      <c r="Z85" s="8">
        <f t="shared" si="345"/>
        <v>0</v>
      </c>
      <c r="AA85" s="6"/>
      <c r="AB85" s="5"/>
      <c r="AC85" s="8"/>
      <c r="AD85" s="6">
        <v>0</v>
      </c>
      <c r="AE85" s="5">
        <v>0</v>
      </c>
      <c r="AF85" s="8">
        <f t="shared" si="346"/>
        <v>0</v>
      </c>
      <c r="AG85" s="6">
        <v>0</v>
      </c>
      <c r="AH85" s="5">
        <v>0</v>
      </c>
      <c r="AI85" s="8">
        <f t="shared" si="347"/>
        <v>0</v>
      </c>
      <c r="AJ85" s="6">
        <v>0</v>
      </c>
      <c r="AK85" s="5">
        <v>0</v>
      </c>
      <c r="AL85" s="8">
        <f t="shared" si="348"/>
        <v>0</v>
      </c>
      <c r="AM85" s="6">
        <v>0</v>
      </c>
      <c r="AN85" s="5">
        <v>0</v>
      </c>
      <c r="AO85" s="8">
        <f t="shared" si="349"/>
        <v>0</v>
      </c>
      <c r="AP85" s="6"/>
      <c r="AQ85" s="5"/>
      <c r="AR85" s="8"/>
      <c r="AS85" s="6">
        <v>0</v>
      </c>
      <c r="AT85" s="5">
        <v>0</v>
      </c>
      <c r="AU85" s="8">
        <f t="shared" si="350"/>
        <v>0</v>
      </c>
      <c r="AV85" s="6">
        <v>0</v>
      </c>
      <c r="AW85" s="5">
        <v>0</v>
      </c>
      <c r="AX85" s="8">
        <f t="shared" si="351"/>
        <v>0</v>
      </c>
      <c r="AY85" s="6">
        <v>0</v>
      </c>
      <c r="AZ85" s="5">
        <v>0</v>
      </c>
      <c r="BA85" s="8">
        <f t="shared" si="352"/>
        <v>0</v>
      </c>
      <c r="BB85" s="6"/>
      <c r="BC85" s="5"/>
      <c r="BD85" s="8"/>
      <c r="BE85" s="6">
        <v>0</v>
      </c>
      <c r="BF85" s="5">
        <v>0</v>
      </c>
      <c r="BG85" s="8">
        <f t="shared" si="353"/>
        <v>0</v>
      </c>
      <c r="BH85" s="69">
        <v>4972.9489999999996</v>
      </c>
      <c r="BI85" s="5">
        <v>108760.497</v>
      </c>
      <c r="BJ85" s="8">
        <f t="shared" si="354"/>
        <v>21870.42276122277</v>
      </c>
      <c r="BK85" s="6">
        <v>0</v>
      </c>
      <c r="BL85" s="5">
        <v>0</v>
      </c>
      <c r="BM85" s="8">
        <f t="shared" si="355"/>
        <v>0</v>
      </c>
      <c r="BN85" s="6">
        <v>0</v>
      </c>
      <c r="BO85" s="5">
        <v>0</v>
      </c>
      <c r="BP85" s="8">
        <f t="shared" si="356"/>
        <v>0</v>
      </c>
      <c r="BQ85" s="6">
        <v>0</v>
      </c>
      <c r="BR85" s="5">
        <v>0</v>
      </c>
      <c r="BS85" s="8">
        <f t="shared" si="357"/>
        <v>0</v>
      </c>
      <c r="BT85" s="6">
        <v>0</v>
      </c>
      <c r="BU85" s="5">
        <v>0</v>
      </c>
      <c r="BV85" s="8">
        <f t="shared" si="358"/>
        <v>0</v>
      </c>
      <c r="BW85" s="69">
        <v>1E-3</v>
      </c>
      <c r="BX85" s="5">
        <v>6.2160000000000002</v>
      </c>
      <c r="BY85" s="8">
        <f t="shared" si="359"/>
        <v>6216000</v>
      </c>
      <c r="BZ85" s="6">
        <v>0</v>
      </c>
      <c r="CA85" s="5">
        <v>0</v>
      </c>
      <c r="CB85" s="8">
        <f t="shared" si="360"/>
        <v>0</v>
      </c>
      <c r="CC85" s="6">
        <v>0</v>
      </c>
      <c r="CD85" s="5">
        <v>0</v>
      </c>
      <c r="CE85" s="8">
        <f t="shared" si="361"/>
        <v>0</v>
      </c>
      <c r="CF85" s="6">
        <v>0</v>
      </c>
      <c r="CG85" s="5">
        <v>0</v>
      </c>
      <c r="CH85" s="8">
        <f t="shared" si="362"/>
        <v>0</v>
      </c>
      <c r="CI85" s="6">
        <v>0</v>
      </c>
      <c r="CJ85" s="5">
        <v>0</v>
      </c>
      <c r="CK85" s="8">
        <f t="shared" si="363"/>
        <v>0</v>
      </c>
      <c r="CL85" s="6">
        <v>0</v>
      </c>
      <c r="CM85" s="5">
        <v>0</v>
      </c>
      <c r="CN85" s="8">
        <f t="shared" si="364"/>
        <v>0</v>
      </c>
      <c r="CO85" s="6">
        <v>0</v>
      </c>
      <c r="CP85" s="5">
        <v>0</v>
      </c>
      <c r="CQ85" s="8">
        <f t="shared" si="365"/>
        <v>0</v>
      </c>
      <c r="CR85" s="6">
        <v>0</v>
      </c>
      <c r="CS85" s="5">
        <v>0</v>
      </c>
      <c r="CT85" s="8">
        <f t="shared" si="366"/>
        <v>0</v>
      </c>
      <c r="CU85" s="6">
        <f t="shared" ref="CU85:CU96" si="368">SUMIF($C$5:$CT$5,"Ton",C85:CT85)</f>
        <v>4972.95</v>
      </c>
      <c r="CV85" s="8">
        <f t="shared" ref="CV85:CV96" si="369">SUMIF($C$5:$CT$5,"F*",C85:CT85)</f>
        <v>108766.713</v>
      </c>
    </row>
    <row r="86" spans="1:100" x14ac:dyDescent="0.3">
      <c r="A86" s="56">
        <v>2023</v>
      </c>
      <c r="B86" s="57" t="s">
        <v>4</v>
      </c>
      <c r="C86" s="69">
        <v>5970.9040000000005</v>
      </c>
      <c r="D86" s="5">
        <v>110500.609</v>
      </c>
      <c r="E86" s="8">
        <f t="shared" si="367"/>
        <v>18506.512414200595</v>
      </c>
      <c r="F86" s="6">
        <v>0</v>
      </c>
      <c r="G86" s="5">
        <v>0</v>
      </c>
      <c r="H86" s="8">
        <f t="shared" si="339"/>
        <v>0</v>
      </c>
      <c r="I86" s="6">
        <v>0</v>
      </c>
      <c r="J86" s="5">
        <v>0</v>
      </c>
      <c r="K86" s="8">
        <f t="shared" si="340"/>
        <v>0</v>
      </c>
      <c r="L86" s="6">
        <v>0</v>
      </c>
      <c r="M86" s="5">
        <v>0</v>
      </c>
      <c r="N86" s="8">
        <f t="shared" si="341"/>
        <v>0</v>
      </c>
      <c r="O86" s="6">
        <v>0</v>
      </c>
      <c r="P86" s="5">
        <v>0</v>
      </c>
      <c r="Q86" s="8">
        <f t="shared" si="342"/>
        <v>0</v>
      </c>
      <c r="R86" s="6">
        <v>0</v>
      </c>
      <c r="S86" s="5">
        <v>0</v>
      </c>
      <c r="T86" s="8">
        <f t="shared" si="343"/>
        <v>0</v>
      </c>
      <c r="U86" s="6">
        <v>0</v>
      </c>
      <c r="V86" s="5">
        <v>0</v>
      </c>
      <c r="W86" s="8">
        <f t="shared" si="344"/>
        <v>0</v>
      </c>
      <c r="X86" s="6">
        <v>0</v>
      </c>
      <c r="Y86" s="5">
        <v>0</v>
      </c>
      <c r="Z86" s="8">
        <f t="shared" si="345"/>
        <v>0</v>
      </c>
      <c r="AA86" s="6"/>
      <c r="AB86" s="5"/>
      <c r="AC86" s="8"/>
      <c r="AD86" s="6">
        <v>0</v>
      </c>
      <c r="AE86" s="5">
        <v>0</v>
      </c>
      <c r="AF86" s="8">
        <f t="shared" si="346"/>
        <v>0</v>
      </c>
      <c r="AG86" s="6">
        <v>0</v>
      </c>
      <c r="AH86" s="5">
        <v>0</v>
      </c>
      <c r="AI86" s="8">
        <f t="shared" si="347"/>
        <v>0</v>
      </c>
      <c r="AJ86" s="6">
        <v>0</v>
      </c>
      <c r="AK86" s="5">
        <v>0</v>
      </c>
      <c r="AL86" s="8">
        <f t="shared" si="348"/>
        <v>0</v>
      </c>
      <c r="AM86" s="6">
        <v>0</v>
      </c>
      <c r="AN86" s="5">
        <v>0</v>
      </c>
      <c r="AO86" s="8">
        <f t="shared" si="349"/>
        <v>0</v>
      </c>
      <c r="AP86" s="6"/>
      <c r="AQ86" s="5"/>
      <c r="AR86" s="8"/>
      <c r="AS86" s="6">
        <v>0</v>
      </c>
      <c r="AT86" s="5">
        <v>0</v>
      </c>
      <c r="AU86" s="8">
        <f t="shared" si="350"/>
        <v>0</v>
      </c>
      <c r="AV86" s="69">
        <v>5852.9809999999998</v>
      </c>
      <c r="AW86" s="5">
        <v>130618.47199999999</v>
      </c>
      <c r="AX86" s="8">
        <f t="shared" si="351"/>
        <v>22316.572016891903</v>
      </c>
      <c r="AY86" s="6">
        <v>0</v>
      </c>
      <c r="AZ86" s="5">
        <v>0</v>
      </c>
      <c r="BA86" s="8">
        <f t="shared" si="352"/>
        <v>0</v>
      </c>
      <c r="BB86" s="6"/>
      <c r="BC86" s="5"/>
      <c r="BD86" s="8"/>
      <c r="BE86" s="6">
        <v>0</v>
      </c>
      <c r="BF86" s="5">
        <v>0</v>
      </c>
      <c r="BG86" s="8">
        <f t="shared" si="353"/>
        <v>0</v>
      </c>
      <c r="BH86" s="6">
        <v>0</v>
      </c>
      <c r="BI86" s="5">
        <v>0</v>
      </c>
      <c r="BJ86" s="8">
        <f t="shared" si="354"/>
        <v>0</v>
      </c>
      <c r="BK86" s="6">
        <v>0</v>
      </c>
      <c r="BL86" s="5">
        <v>0</v>
      </c>
      <c r="BM86" s="8">
        <f t="shared" si="355"/>
        <v>0</v>
      </c>
      <c r="BN86" s="6">
        <v>0</v>
      </c>
      <c r="BO86" s="5">
        <v>0</v>
      </c>
      <c r="BP86" s="8">
        <f t="shared" si="356"/>
        <v>0</v>
      </c>
      <c r="BQ86" s="6">
        <v>0</v>
      </c>
      <c r="BR86" s="5">
        <v>0</v>
      </c>
      <c r="BS86" s="8">
        <f t="shared" si="357"/>
        <v>0</v>
      </c>
      <c r="BT86" s="6">
        <v>0</v>
      </c>
      <c r="BU86" s="5">
        <v>0</v>
      </c>
      <c r="BV86" s="8">
        <f t="shared" si="358"/>
        <v>0</v>
      </c>
      <c r="BW86" s="6">
        <v>0</v>
      </c>
      <c r="BX86" s="5">
        <v>0</v>
      </c>
      <c r="BY86" s="8">
        <f t="shared" si="359"/>
        <v>0</v>
      </c>
      <c r="BZ86" s="6">
        <v>0</v>
      </c>
      <c r="CA86" s="5">
        <v>0</v>
      </c>
      <c r="CB86" s="8">
        <f t="shared" si="360"/>
        <v>0</v>
      </c>
      <c r="CC86" s="6">
        <v>0</v>
      </c>
      <c r="CD86" s="5">
        <v>0</v>
      </c>
      <c r="CE86" s="8">
        <f t="shared" si="361"/>
        <v>0</v>
      </c>
      <c r="CF86" s="6">
        <v>0</v>
      </c>
      <c r="CG86" s="5">
        <v>0</v>
      </c>
      <c r="CH86" s="8">
        <f t="shared" si="362"/>
        <v>0</v>
      </c>
      <c r="CI86" s="6">
        <v>0</v>
      </c>
      <c r="CJ86" s="5">
        <v>0</v>
      </c>
      <c r="CK86" s="8">
        <f t="shared" si="363"/>
        <v>0</v>
      </c>
      <c r="CL86" s="6">
        <v>0</v>
      </c>
      <c r="CM86" s="5">
        <v>0</v>
      </c>
      <c r="CN86" s="8">
        <f t="shared" si="364"/>
        <v>0</v>
      </c>
      <c r="CO86" s="6">
        <v>0</v>
      </c>
      <c r="CP86" s="5">
        <v>0</v>
      </c>
      <c r="CQ86" s="8">
        <f t="shared" si="365"/>
        <v>0</v>
      </c>
      <c r="CR86" s="6">
        <v>0</v>
      </c>
      <c r="CS86" s="5">
        <v>0</v>
      </c>
      <c r="CT86" s="8">
        <f t="shared" si="366"/>
        <v>0</v>
      </c>
      <c r="CU86" s="6">
        <f t="shared" si="368"/>
        <v>11823.885</v>
      </c>
      <c r="CV86" s="8">
        <f t="shared" si="369"/>
        <v>241119.08100000001</v>
      </c>
    </row>
    <row r="87" spans="1:100" x14ac:dyDescent="0.3">
      <c r="A87" s="56">
        <v>2023</v>
      </c>
      <c r="B87" s="57" t="s">
        <v>5</v>
      </c>
      <c r="C87" s="6">
        <v>0</v>
      </c>
      <c r="D87" s="5">
        <v>0</v>
      </c>
      <c r="E87" s="8">
        <f>IF(C87=0,0,D87/C87*1000)</f>
        <v>0</v>
      </c>
      <c r="F87" s="6">
        <v>0</v>
      </c>
      <c r="G87" s="5">
        <v>0</v>
      </c>
      <c r="H87" s="8">
        <f t="shared" si="339"/>
        <v>0</v>
      </c>
      <c r="I87" s="6">
        <v>0</v>
      </c>
      <c r="J87" s="5">
        <v>0</v>
      </c>
      <c r="K87" s="8">
        <f t="shared" si="340"/>
        <v>0</v>
      </c>
      <c r="L87" s="6">
        <v>0</v>
      </c>
      <c r="M87" s="5">
        <v>0</v>
      </c>
      <c r="N87" s="8">
        <f t="shared" si="341"/>
        <v>0</v>
      </c>
      <c r="O87" s="6">
        <v>0</v>
      </c>
      <c r="P87" s="5">
        <v>0</v>
      </c>
      <c r="Q87" s="8">
        <f t="shared" si="342"/>
        <v>0</v>
      </c>
      <c r="R87" s="6">
        <v>0</v>
      </c>
      <c r="S87" s="5">
        <v>0</v>
      </c>
      <c r="T87" s="8">
        <f t="shared" si="343"/>
        <v>0</v>
      </c>
      <c r="U87" s="6">
        <v>0</v>
      </c>
      <c r="V87" s="5">
        <v>0</v>
      </c>
      <c r="W87" s="8">
        <f t="shared" si="344"/>
        <v>0</v>
      </c>
      <c r="X87" s="6">
        <v>0</v>
      </c>
      <c r="Y87" s="5">
        <v>0</v>
      </c>
      <c r="Z87" s="8">
        <f t="shared" si="345"/>
        <v>0</v>
      </c>
      <c r="AA87" s="6"/>
      <c r="AB87" s="5"/>
      <c r="AC87" s="8"/>
      <c r="AD87" s="6">
        <v>0</v>
      </c>
      <c r="AE87" s="5">
        <v>0</v>
      </c>
      <c r="AF87" s="8">
        <f t="shared" si="346"/>
        <v>0</v>
      </c>
      <c r="AG87" s="6">
        <v>0</v>
      </c>
      <c r="AH87" s="5">
        <v>0</v>
      </c>
      <c r="AI87" s="8">
        <f t="shared" si="347"/>
        <v>0</v>
      </c>
      <c r="AJ87" s="6">
        <v>0</v>
      </c>
      <c r="AK87" s="5">
        <v>0</v>
      </c>
      <c r="AL87" s="8">
        <f t="shared" si="348"/>
        <v>0</v>
      </c>
      <c r="AM87" s="6">
        <v>0</v>
      </c>
      <c r="AN87" s="5">
        <v>0</v>
      </c>
      <c r="AO87" s="8">
        <f t="shared" si="349"/>
        <v>0</v>
      </c>
      <c r="AP87" s="6"/>
      <c r="AQ87" s="5"/>
      <c r="AR87" s="8"/>
      <c r="AS87" s="6">
        <v>0</v>
      </c>
      <c r="AT87" s="5">
        <v>0</v>
      </c>
      <c r="AU87" s="8">
        <f t="shared" si="350"/>
        <v>0</v>
      </c>
      <c r="AV87" s="69">
        <v>7002.85376</v>
      </c>
      <c r="AW87" s="5">
        <v>153915.772</v>
      </c>
      <c r="AX87" s="8">
        <f t="shared" si="351"/>
        <v>21979.007026986663</v>
      </c>
      <c r="AY87" s="6">
        <v>0</v>
      </c>
      <c r="AZ87" s="5">
        <v>0</v>
      </c>
      <c r="BA87" s="8">
        <f t="shared" si="352"/>
        <v>0</v>
      </c>
      <c r="BB87" s="6"/>
      <c r="BC87" s="5"/>
      <c r="BD87" s="8"/>
      <c r="BE87" s="6">
        <v>0</v>
      </c>
      <c r="BF87" s="5">
        <v>0</v>
      </c>
      <c r="BG87" s="8">
        <f t="shared" si="353"/>
        <v>0</v>
      </c>
      <c r="BH87" s="6">
        <v>0</v>
      </c>
      <c r="BI87" s="5">
        <v>0</v>
      </c>
      <c r="BJ87" s="8">
        <f t="shared" si="354"/>
        <v>0</v>
      </c>
      <c r="BK87" s="6">
        <v>0</v>
      </c>
      <c r="BL87" s="5">
        <v>0</v>
      </c>
      <c r="BM87" s="8">
        <f t="shared" si="355"/>
        <v>0</v>
      </c>
      <c r="BN87" s="6">
        <v>0</v>
      </c>
      <c r="BO87" s="5">
        <v>0</v>
      </c>
      <c r="BP87" s="8">
        <f t="shared" si="356"/>
        <v>0</v>
      </c>
      <c r="BQ87" s="69">
        <v>3.32E-3</v>
      </c>
      <c r="BR87" s="5">
        <v>2.5190000000000001</v>
      </c>
      <c r="BS87" s="8">
        <f t="shared" si="357"/>
        <v>758734.93975903618</v>
      </c>
      <c r="BT87" s="6">
        <v>0</v>
      </c>
      <c r="BU87" s="5">
        <v>0</v>
      </c>
      <c r="BV87" s="8">
        <f t="shared" si="358"/>
        <v>0</v>
      </c>
      <c r="BW87" s="6">
        <v>0</v>
      </c>
      <c r="BX87" s="5">
        <v>0</v>
      </c>
      <c r="BY87" s="8">
        <f t="shared" si="359"/>
        <v>0</v>
      </c>
      <c r="BZ87" s="6">
        <v>0</v>
      </c>
      <c r="CA87" s="5">
        <v>0</v>
      </c>
      <c r="CB87" s="8">
        <f t="shared" si="360"/>
        <v>0</v>
      </c>
      <c r="CC87" s="6">
        <v>0</v>
      </c>
      <c r="CD87" s="5">
        <v>0</v>
      </c>
      <c r="CE87" s="8">
        <f t="shared" si="361"/>
        <v>0</v>
      </c>
      <c r="CF87" s="6">
        <v>0</v>
      </c>
      <c r="CG87" s="5">
        <v>0</v>
      </c>
      <c r="CH87" s="8">
        <f t="shared" si="362"/>
        <v>0</v>
      </c>
      <c r="CI87" s="6">
        <v>0</v>
      </c>
      <c r="CJ87" s="5">
        <v>0</v>
      </c>
      <c r="CK87" s="8">
        <f t="shared" si="363"/>
        <v>0</v>
      </c>
      <c r="CL87" s="6">
        <v>0</v>
      </c>
      <c r="CM87" s="5">
        <v>0</v>
      </c>
      <c r="CN87" s="8">
        <f t="shared" si="364"/>
        <v>0</v>
      </c>
      <c r="CO87" s="6">
        <v>0</v>
      </c>
      <c r="CP87" s="5">
        <v>0</v>
      </c>
      <c r="CQ87" s="8">
        <f t="shared" si="365"/>
        <v>0</v>
      </c>
      <c r="CR87" s="6">
        <v>0</v>
      </c>
      <c r="CS87" s="5">
        <v>0</v>
      </c>
      <c r="CT87" s="8">
        <f t="shared" si="366"/>
        <v>0</v>
      </c>
      <c r="CU87" s="6">
        <f t="shared" si="368"/>
        <v>7002.8570799999998</v>
      </c>
      <c r="CV87" s="8">
        <f t="shared" si="369"/>
        <v>153918.291</v>
      </c>
    </row>
    <row r="88" spans="1:100" x14ac:dyDescent="0.3">
      <c r="A88" s="56">
        <v>2023</v>
      </c>
      <c r="B88" s="8" t="s">
        <v>6</v>
      </c>
      <c r="C88" s="6">
        <v>0</v>
      </c>
      <c r="D88" s="5">
        <v>0</v>
      </c>
      <c r="E88" s="8">
        <f t="shared" ref="E88:E95" si="370">IF(C88=0,0,D88/C88*1000)</f>
        <v>0</v>
      </c>
      <c r="F88" s="6">
        <v>0</v>
      </c>
      <c r="G88" s="5">
        <v>0</v>
      </c>
      <c r="H88" s="8">
        <f t="shared" si="339"/>
        <v>0</v>
      </c>
      <c r="I88" s="69">
        <v>0.76</v>
      </c>
      <c r="J88" s="5">
        <v>54.582000000000001</v>
      </c>
      <c r="K88" s="8">
        <f t="shared" si="340"/>
        <v>71818.421052631573</v>
      </c>
      <c r="L88" s="6">
        <v>0</v>
      </c>
      <c r="M88" s="5">
        <v>0</v>
      </c>
      <c r="N88" s="8">
        <f t="shared" si="341"/>
        <v>0</v>
      </c>
      <c r="O88" s="69">
        <v>6000</v>
      </c>
      <c r="P88" s="5">
        <v>145783.28700000001</v>
      </c>
      <c r="Q88" s="8">
        <f t="shared" si="342"/>
        <v>24297.214500000002</v>
      </c>
      <c r="R88" s="6">
        <v>0</v>
      </c>
      <c r="S88" s="5">
        <v>0</v>
      </c>
      <c r="T88" s="8">
        <f t="shared" si="343"/>
        <v>0</v>
      </c>
      <c r="U88" s="6">
        <v>0</v>
      </c>
      <c r="V88" s="5">
        <v>0</v>
      </c>
      <c r="W88" s="8">
        <f t="shared" si="344"/>
        <v>0</v>
      </c>
      <c r="X88" s="6">
        <v>0</v>
      </c>
      <c r="Y88" s="5">
        <v>0</v>
      </c>
      <c r="Z88" s="8">
        <f t="shared" si="345"/>
        <v>0</v>
      </c>
      <c r="AA88" s="6"/>
      <c r="AB88" s="5"/>
      <c r="AC88" s="8"/>
      <c r="AD88" s="6">
        <v>0</v>
      </c>
      <c r="AE88" s="5">
        <v>0</v>
      </c>
      <c r="AF88" s="8">
        <f t="shared" si="346"/>
        <v>0</v>
      </c>
      <c r="AG88" s="6">
        <v>0</v>
      </c>
      <c r="AH88" s="5">
        <v>0</v>
      </c>
      <c r="AI88" s="8">
        <f t="shared" si="347"/>
        <v>0</v>
      </c>
      <c r="AJ88" s="6">
        <v>0</v>
      </c>
      <c r="AK88" s="5">
        <v>0</v>
      </c>
      <c r="AL88" s="8">
        <f t="shared" si="348"/>
        <v>0</v>
      </c>
      <c r="AM88" s="6">
        <v>0</v>
      </c>
      <c r="AN88" s="5">
        <v>0</v>
      </c>
      <c r="AO88" s="8">
        <f t="shared" si="349"/>
        <v>0</v>
      </c>
      <c r="AP88" s="6"/>
      <c r="AQ88" s="5"/>
      <c r="AR88" s="8"/>
      <c r="AS88" s="6">
        <v>0</v>
      </c>
      <c r="AT88" s="5">
        <v>0</v>
      </c>
      <c r="AU88" s="8">
        <f t="shared" si="350"/>
        <v>0</v>
      </c>
      <c r="AV88" s="69">
        <v>2243.393</v>
      </c>
      <c r="AW88" s="5">
        <v>50226.294999999998</v>
      </c>
      <c r="AX88" s="8">
        <f t="shared" si="351"/>
        <v>22388.54048309859</v>
      </c>
      <c r="AY88" s="6">
        <v>0</v>
      </c>
      <c r="AZ88" s="5">
        <v>0</v>
      </c>
      <c r="BA88" s="8">
        <f t="shared" si="352"/>
        <v>0</v>
      </c>
      <c r="BB88" s="6"/>
      <c r="BC88" s="5"/>
      <c r="BD88" s="8"/>
      <c r="BE88" s="6">
        <v>0</v>
      </c>
      <c r="BF88" s="5">
        <v>0</v>
      </c>
      <c r="BG88" s="8">
        <f t="shared" si="353"/>
        <v>0</v>
      </c>
      <c r="BH88" s="6">
        <v>0</v>
      </c>
      <c r="BI88" s="5">
        <v>0</v>
      </c>
      <c r="BJ88" s="8">
        <f t="shared" si="354"/>
        <v>0</v>
      </c>
      <c r="BK88" s="6">
        <v>0</v>
      </c>
      <c r="BL88" s="5">
        <v>0</v>
      </c>
      <c r="BM88" s="8">
        <f t="shared" si="355"/>
        <v>0</v>
      </c>
      <c r="BN88" s="6">
        <v>0</v>
      </c>
      <c r="BO88" s="5">
        <v>0</v>
      </c>
      <c r="BP88" s="8">
        <f t="shared" si="356"/>
        <v>0</v>
      </c>
      <c r="BQ88" s="6">
        <v>0</v>
      </c>
      <c r="BR88" s="5">
        <v>0</v>
      </c>
      <c r="BS88" s="8">
        <f t="shared" si="357"/>
        <v>0</v>
      </c>
      <c r="BT88" s="6">
        <v>0</v>
      </c>
      <c r="BU88" s="5">
        <v>0</v>
      </c>
      <c r="BV88" s="8">
        <f t="shared" si="358"/>
        <v>0</v>
      </c>
      <c r="BW88" s="6">
        <v>0</v>
      </c>
      <c r="BX88" s="5">
        <v>0</v>
      </c>
      <c r="BY88" s="8">
        <f t="shared" si="359"/>
        <v>0</v>
      </c>
      <c r="BZ88" s="6">
        <v>0</v>
      </c>
      <c r="CA88" s="5">
        <v>0</v>
      </c>
      <c r="CB88" s="8">
        <f t="shared" si="360"/>
        <v>0</v>
      </c>
      <c r="CC88" s="6">
        <v>0</v>
      </c>
      <c r="CD88" s="5">
        <v>0</v>
      </c>
      <c r="CE88" s="8">
        <f t="shared" si="361"/>
        <v>0</v>
      </c>
      <c r="CF88" s="6">
        <v>0</v>
      </c>
      <c r="CG88" s="5">
        <v>0</v>
      </c>
      <c r="CH88" s="8">
        <f t="shared" si="362"/>
        <v>0</v>
      </c>
      <c r="CI88" s="6">
        <v>0</v>
      </c>
      <c r="CJ88" s="5">
        <v>0</v>
      </c>
      <c r="CK88" s="8">
        <f t="shared" si="363"/>
        <v>0</v>
      </c>
      <c r="CL88" s="6">
        <v>0</v>
      </c>
      <c r="CM88" s="5">
        <v>0</v>
      </c>
      <c r="CN88" s="8">
        <f t="shared" si="364"/>
        <v>0</v>
      </c>
      <c r="CO88" s="69">
        <v>0.14255000000000001</v>
      </c>
      <c r="CP88" s="5">
        <v>14.166</v>
      </c>
      <c r="CQ88" s="8">
        <f t="shared" si="365"/>
        <v>99375.657663977545</v>
      </c>
      <c r="CR88" s="6">
        <v>0</v>
      </c>
      <c r="CS88" s="5">
        <v>0</v>
      </c>
      <c r="CT88" s="8">
        <f t="shared" si="366"/>
        <v>0</v>
      </c>
      <c r="CU88" s="6">
        <f t="shared" si="368"/>
        <v>8244.2955500000007</v>
      </c>
      <c r="CV88" s="8">
        <f t="shared" si="369"/>
        <v>196078.33</v>
      </c>
    </row>
    <row r="89" spans="1:100" x14ac:dyDescent="0.3">
      <c r="A89" s="56">
        <v>2023</v>
      </c>
      <c r="B89" s="57" t="s">
        <v>7</v>
      </c>
      <c r="C89" s="6">
        <v>0</v>
      </c>
      <c r="D89" s="5">
        <v>0</v>
      </c>
      <c r="E89" s="8">
        <f t="shared" si="370"/>
        <v>0</v>
      </c>
      <c r="F89" s="6">
        <v>0</v>
      </c>
      <c r="G89" s="5">
        <v>0</v>
      </c>
      <c r="H89" s="8">
        <f t="shared" si="339"/>
        <v>0</v>
      </c>
      <c r="I89" s="6">
        <v>0</v>
      </c>
      <c r="J89" s="5">
        <v>0</v>
      </c>
      <c r="K89" s="8">
        <f t="shared" si="340"/>
        <v>0</v>
      </c>
      <c r="L89" s="6">
        <v>0</v>
      </c>
      <c r="M89" s="5">
        <v>0</v>
      </c>
      <c r="N89" s="8">
        <f t="shared" si="341"/>
        <v>0</v>
      </c>
      <c r="O89" s="69">
        <v>12567.166999999999</v>
      </c>
      <c r="P89" s="5">
        <v>207140.19200000001</v>
      </c>
      <c r="Q89" s="8">
        <f t="shared" si="342"/>
        <v>16482.64815769537</v>
      </c>
      <c r="R89" s="6">
        <v>0</v>
      </c>
      <c r="S89" s="5">
        <v>0</v>
      </c>
      <c r="T89" s="8">
        <f t="shared" si="343"/>
        <v>0</v>
      </c>
      <c r="U89" s="6">
        <v>0</v>
      </c>
      <c r="V89" s="5">
        <v>0</v>
      </c>
      <c r="W89" s="8">
        <f t="shared" si="344"/>
        <v>0</v>
      </c>
      <c r="X89" s="6">
        <v>0</v>
      </c>
      <c r="Y89" s="5">
        <v>0</v>
      </c>
      <c r="Z89" s="8">
        <f t="shared" si="345"/>
        <v>0</v>
      </c>
      <c r="AA89" s="6"/>
      <c r="AB89" s="5"/>
      <c r="AC89" s="8"/>
      <c r="AD89" s="6">
        <v>0</v>
      </c>
      <c r="AE89" s="5">
        <v>0</v>
      </c>
      <c r="AF89" s="8">
        <f t="shared" si="346"/>
        <v>0</v>
      </c>
      <c r="AG89" s="6">
        <v>0</v>
      </c>
      <c r="AH89" s="5">
        <v>0</v>
      </c>
      <c r="AI89" s="8">
        <f t="shared" si="347"/>
        <v>0</v>
      </c>
      <c r="AJ89" s="6">
        <v>0</v>
      </c>
      <c r="AK89" s="5">
        <v>0</v>
      </c>
      <c r="AL89" s="8">
        <f t="shared" si="348"/>
        <v>0</v>
      </c>
      <c r="AM89" s="6">
        <v>0</v>
      </c>
      <c r="AN89" s="5">
        <v>0</v>
      </c>
      <c r="AO89" s="8">
        <f t="shared" si="349"/>
        <v>0</v>
      </c>
      <c r="AP89" s="6"/>
      <c r="AQ89" s="5"/>
      <c r="AR89" s="8"/>
      <c r="AS89" s="6">
        <v>0</v>
      </c>
      <c r="AT89" s="5">
        <v>0</v>
      </c>
      <c r="AU89" s="8">
        <f t="shared" si="350"/>
        <v>0</v>
      </c>
      <c r="AV89" s="6">
        <v>0</v>
      </c>
      <c r="AW89" s="5">
        <v>0</v>
      </c>
      <c r="AX89" s="8">
        <f t="shared" si="351"/>
        <v>0</v>
      </c>
      <c r="AY89" s="6">
        <v>0</v>
      </c>
      <c r="AZ89" s="5">
        <v>0</v>
      </c>
      <c r="BA89" s="8">
        <f t="shared" si="352"/>
        <v>0</v>
      </c>
      <c r="BB89" s="6"/>
      <c r="BC89" s="5"/>
      <c r="BD89" s="8"/>
      <c r="BE89" s="6">
        <v>0</v>
      </c>
      <c r="BF89" s="5">
        <v>0</v>
      </c>
      <c r="BG89" s="8">
        <f t="shared" si="353"/>
        <v>0</v>
      </c>
      <c r="BH89" s="6">
        <v>0</v>
      </c>
      <c r="BI89" s="5">
        <v>0</v>
      </c>
      <c r="BJ89" s="8">
        <f t="shared" si="354"/>
        <v>0</v>
      </c>
      <c r="BK89" s="6">
        <v>0</v>
      </c>
      <c r="BL89" s="5">
        <v>0</v>
      </c>
      <c r="BM89" s="8">
        <f t="shared" si="355"/>
        <v>0</v>
      </c>
      <c r="BN89" s="6">
        <v>0</v>
      </c>
      <c r="BO89" s="5">
        <v>0</v>
      </c>
      <c r="BP89" s="8">
        <f t="shared" si="356"/>
        <v>0</v>
      </c>
      <c r="BQ89" s="6">
        <v>0</v>
      </c>
      <c r="BR89" s="5">
        <v>0</v>
      </c>
      <c r="BS89" s="8">
        <f t="shared" si="357"/>
        <v>0</v>
      </c>
      <c r="BT89" s="6">
        <v>0</v>
      </c>
      <c r="BU89" s="5">
        <v>0</v>
      </c>
      <c r="BV89" s="8">
        <f t="shared" si="358"/>
        <v>0</v>
      </c>
      <c r="BW89" s="6">
        <v>0</v>
      </c>
      <c r="BX89" s="5">
        <v>0</v>
      </c>
      <c r="BY89" s="8">
        <f t="shared" si="359"/>
        <v>0</v>
      </c>
      <c r="BZ89" s="6">
        <v>0</v>
      </c>
      <c r="CA89" s="5">
        <v>0</v>
      </c>
      <c r="CB89" s="8">
        <f t="shared" si="360"/>
        <v>0</v>
      </c>
      <c r="CC89" s="6">
        <v>0</v>
      </c>
      <c r="CD89" s="5">
        <v>0</v>
      </c>
      <c r="CE89" s="8">
        <f t="shared" si="361"/>
        <v>0</v>
      </c>
      <c r="CF89" s="6">
        <v>0</v>
      </c>
      <c r="CG89" s="5">
        <v>0</v>
      </c>
      <c r="CH89" s="8">
        <f t="shared" si="362"/>
        <v>0</v>
      </c>
      <c r="CI89" s="6">
        <v>0</v>
      </c>
      <c r="CJ89" s="5">
        <v>0</v>
      </c>
      <c r="CK89" s="8">
        <f t="shared" si="363"/>
        <v>0</v>
      </c>
      <c r="CL89" s="6">
        <v>0</v>
      </c>
      <c r="CM89" s="5">
        <v>0</v>
      </c>
      <c r="CN89" s="8">
        <f t="shared" si="364"/>
        <v>0</v>
      </c>
      <c r="CO89" s="6">
        <v>0</v>
      </c>
      <c r="CP89" s="5">
        <v>0</v>
      </c>
      <c r="CQ89" s="8">
        <f t="shared" si="365"/>
        <v>0</v>
      </c>
      <c r="CR89" s="6">
        <v>0</v>
      </c>
      <c r="CS89" s="5">
        <v>0</v>
      </c>
      <c r="CT89" s="8">
        <f t="shared" si="366"/>
        <v>0</v>
      </c>
      <c r="CU89" s="6">
        <f t="shared" si="368"/>
        <v>12567.166999999999</v>
      </c>
      <c r="CV89" s="8">
        <f t="shared" si="369"/>
        <v>207140.19200000001</v>
      </c>
    </row>
    <row r="90" spans="1:100" x14ac:dyDescent="0.3">
      <c r="A90" s="56">
        <v>2023</v>
      </c>
      <c r="B90" s="57" t="s">
        <v>8</v>
      </c>
      <c r="C90" s="6">
        <v>0</v>
      </c>
      <c r="D90" s="5">
        <v>0</v>
      </c>
      <c r="E90" s="8">
        <f t="shared" si="370"/>
        <v>0</v>
      </c>
      <c r="F90" s="6">
        <v>0</v>
      </c>
      <c r="G90" s="5">
        <v>0</v>
      </c>
      <c r="H90" s="8">
        <f t="shared" si="339"/>
        <v>0</v>
      </c>
      <c r="I90" s="6">
        <v>0</v>
      </c>
      <c r="J90" s="5">
        <v>0</v>
      </c>
      <c r="K90" s="8">
        <f t="shared" si="340"/>
        <v>0</v>
      </c>
      <c r="L90" s="6">
        <v>0</v>
      </c>
      <c r="M90" s="5">
        <v>0</v>
      </c>
      <c r="N90" s="8">
        <f t="shared" si="341"/>
        <v>0</v>
      </c>
      <c r="O90" s="6">
        <v>0</v>
      </c>
      <c r="P90" s="5">
        <v>0</v>
      </c>
      <c r="Q90" s="8">
        <f t="shared" si="342"/>
        <v>0</v>
      </c>
      <c r="R90" s="6">
        <v>0</v>
      </c>
      <c r="S90" s="5">
        <v>0</v>
      </c>
      <c r="T90" s="8">
        <f t="shared" si="343"/>
        <v>0</v>
      </c>
      <c r="U90" s="6">
        <v>0</v>
      </c>
      <c r="V90" s="5">
        <v>0</v>
      </c>
      <c r="W90" s="8">
        <f t="shared" si="344"/>
        <v>0</v>
      </c>
      <c r="X90" s="6">
        <v>0</v>
      </c>
      <c r="Y90" s="5">
        <v>0</v>
      </c>
      <c r="Z90" s="8">
        <f t="shared" si="345"/>
        <v>0</v>
      </c>
      <c r="AA90" s="6"/>
      <c r="AB90" s="5"/>
      <c r="AC90" s="8"/>
      <c r="AD90" s="6">
        <v>0</v>
      </c>
      <c r="AE90" s="5">
        <v>0</v>
      </c>
      <c r="AF90" s="8">
        <f t="shared" si="346"/>
        <v>0</v>
      </c>
      <c r="AG90" s="6">
        <v>0</v>
      </c>
      <c r="AH90" s="5">
        <v>0</v>
      </c>
      <c r="AI90" s="8">
        <f t="shared" si="347"/>
        <v>0</v>
      </c>
      <c r="AJ90" s="6">
        <v>0</v>
      </c>
      <c r="AK90" s="5">
        <v>0</v>
      </c>
      <c r="AL90" s="8">
        <f t="shared" si="348"/>
        <v>0</v>
      </c>
      <c r="AM90" s="6">
        <v>0</v>
      </c>
      <c r="AN90" s="5">
        <v>0</v>
      </c>
      <c r="AO90" s="8">
        <f t="shared" si="349"/>
        <v>0</v>
      </c>
      <c r="AP90" s="6"/>
      <c r="AQ90" s="5"/>
      <c r="AR90" s="8"/>
      <c r="AS90" s="6">
        <v>0</v>
      </c>
      <c r="AT90" s="5">
        <v>0</v>
      </c>
      <c r="AU90" s="8">
        <f t="shared" si="350"/>
        <v>0</v>
      </c>
      <c r="AV90" s="69">
        <v>6523.4790000000003</v>
      </c>
      <c r="AW90" s="5">
        <v>105657.4</v>
      </c>
      <c r="AX90" s="8">
        <f t="shared" si="351"/>
        <v>16196.480436282542</v>
      </c>
      <c r="AY90" s="6">
        <v>0</v>
      </c>
      <c r="AZ90" s="5">
        <v>0</v>
      </c>
      <c r="BA90" s="8">
        <f t="shared" si="352"/>
        <v>0</v>
      </c>
      <c r="BB90" s="69"/>
      <c r="BC90" s="5"/>
      <c r="BD90" s="8"/>
      <c r="BE90" s="69">
        <v>48</v>
      </c>
      <c r="BF90" s="5">
        <v>824.75800000000004</v>
      </c>
      <c r="BG90" s="8">
        <f t="shared" si="353"/>
        <v>17182.458333333332</v>
      </c>
      <c r="BH90" s="6">
        <v>0</v>
      </c>
      <c r="BI90" s="5">
        <v>0</v>
      </c>
      <c r="BJ90" s="8">
        <f t="shared" si="354"/>
        <v>0</v>
      </c>
      <c r="BK90" s="6">
        <v>0</v>
      </c>
      <c r="BL90" s="5">
        <v>0</v>
      </c>
      <c r="BM90" s="8">
        <f t="shared" si="355"/>
        <v>0</v>
      </c>
      <c r="BN90" s="6">
        <v>0</v>
      </c>
      <c r="BO90" s="5">
        <v>0</v>
      </c>
      <c r="BP90" s="8">
        <f t="shared" si="356"/>
        <v>0</v>
      </c>
      <c r="BQ90" s="6">
        <v>0</v>
      </c>
      <c r="BR90" s="5">
        <v>0</v>
      </c>
      <c r="BS90" s="8">
        <f t="shared" si="357"/>
        <v>0</v>
      </c>
      <c r="BT90" s="6">
        <v>0</v>
      </c>
      <c r="BU90" s="5">
        <v>0</v>
      </c>
      <c r="BV90" s="8">
        <f t="shared" si="358"/>
        <v>0</v>
      </c>
      <c r="BW90" s="6">
        <v>0</v>
      </c>
      <c r="BX90" s="5">
        <v>0</v>
      </c>
      <c r="BY90" s="8">
        <f t="shared" si="359"/>
        <v>0</v>
      </c>
      <c r="BZ90" s="6">
        <v>0</v>
      </c>
      <c r="CA90" s="5">
        <v>0</v>
      </c>
      <c r="CB90" s="8">
        <f t="shared" si="360"/>
        <v>0</v>
      </c>
      <c r="CC90" s="6">
        <v>0</v>
      </c>
      <c r="CD90" s="5">
        <v>0</v>
      </c>
      <c r="CE90" s="8">
        <f t="shared" si="361"/>
        <v>0</v>
      </c>
      <c r="CF90" s="6">
        <v>0</v>
      </c>
      <c r="CG90" s="5">
        <v>0</v>
      </c>
      <c r="CH90" s="8">
        <f t="shared" si="362"/>
        <v>0</v>
      </c>
      <c r="CI90" s="6">
        <v>0</v>
      </c>
      <c r="CJ90" s="5">
        <v>0</v>
      </c>
      <c r="CK90" s="8">
        <f t="shared" si="363"/>
        <v>0</v>
      </c>
      <c r="CL90" s="6">
        <v>0</v>
      </c>
      <c r="CM90" s="5">
        <v>0</v>
      </c>
      <c r="CN90" s="8">
        <f t="shared" si="364"/>
        <v>0</v>
      </c>
      <c r="CO90" s="6">
        <v>0</v>
      </c>
      <c r="CP90" s="5">
        <v>0</v>
      </c>
      <c r="CQ90" s="8">
        <f t="shared" si="365"/>
        <v>0</v>
      </c>
      <c r="CR90" s="6">
        <v>0</v>
      </c>
      <c r="CS90" s="5">
        <v>0</v>
      </c>
      <c r="CT90" s="8">
        <f t="shared" si="366"/>
        <v>0</v>
      </c>
      <c r="CU90" s="6">
        <f t="shared" si="368"/>
        <v>6571.4790000000003</v>
      </c>
      <c r="CV90" s="8">
        <f t="shared" si="369"/>
        <v>106482.158</v>
      </c>
    </row>
    <row r="91" spans="1:100" x14ac:dyDescent="0.3">
      <c r="A91" s="56">
        <v>2023</v>
      </c>
      <c r="B91" s="57" t="s">
        <v>9</v>
      </c>
      <c r="C91" s="6">
        <v>0</v>
      </c>
      <c r="D91" s="5">
        <v>0</v>
      </c>
      <c r="E91" s="8">
        <f t="shared" si="370"/>
        <v>0</v>
      </c>
      <c r="F91" s="6">
        <v>0</v>
      </c>
      <c r="G91" s="5">
        <v>0</v>
      </c>
      <c r="H91" s="8">
        <f t="shared" si="339"/>
        <v>0</v>
      </c>
      <c r="I91" s="6">
        <v>0</v>
      </c>
      <c r="J91" s="5">
        <v>0</v>
      </c>
      <c r="K91" s="8">
        <f t="shared" si="340"/>
        <v>0</v>
      </c>
      <c r="L91" s="6">
        <v>0</v>
      </c>
      <c r="M91" s="5">
        <v>0</v>
      </c>
      <c r="N91" s="8">
        <f t="shared" si="341"/>
        <v>0</v>
      </c>
      <c r="O91" s="69">
        <v>18889.832999999999</v>
      </c>
      <c r="P91" s="5">
        <v>313490.31900000002</v>
      </c>
      <c r="Q91" s="8">
        <f t="shared" si="342"/>
        <v>16595.716807025241</v>
      </c>
      <c r="R91" s="6">
        <v>0</v>
      </c>
      <c r="S91" s="5">
        <v>0</v>
      </c>
      <c r="T91" s="8">
        <f t="shared" si="343"/>
        <v>0</v>
      </c>
      <c r="U91" s="6">
        <v>0</v>
      </c>
      <c r="V91" s="5">
        <v>0</v>
      </c>
      <c r="W91" s="8">
        <f t="shared" si="344"/>
        <v>0</v>
      </c>
      <c r="X91" s="6">
        <v>0</v>
      </c>
      <c r="Y91" s="5">
        <v>0</v>
      </c>
      <c r="Z91" s="8">
        <f t="shared" si="345"/>
        <v>0</v>
      </c>
      <c r="AA91" s="6"/>
      <c r="AB91" s="5"/>
      <c r="AC91" s="8"/>
      <c r="AD91" s="6">
        <v>0</v>
      </c>
      <c r="AE91" s="5">
        <v>0</v>
      </c>
      <c r="AF91" s="8">
        <f t="shared" si="346"/>
        <v>0</v>
      </c>
      <c r="AG91" s="6">
        <v>0</v>
      </c>
      <c r="AH91" s="5">
        <v>0</v>
      </c>
      <c r="AI91" s="8">
        <f t="shared" si="347"/>
        <v>0</v>
      </c>
      <c r="AJ91" s="6">
        <v>0</v>
      </c>
      <c r="AK91" s="5">
        <v>0</v>
      </c>
      <c r="AL91" s="8">
        <f t="shared" si="348"/>
        <v>0</v>
      </c>
      <c r="AM91" s="6">
        <v>0</v>
      </c>
      <c r="AN91" s="5">
        <v>0</v>
      </c>
      <c r="AO91" s="8">
        <f t="shared" si="349"/>
        <v>0</v>
      </c>
      <c r="AP91" s="6"/>
      <c r="AQ91" s="5"/>
      <c r="AR91" s="8"/>
      <c r="AS91" s="6">
        <v>0</v>
      </c>
      <c r="AT91" s="5">
        <v>0</v>
      </c>
      <c r="AU91" s="8">
        <f t="shared" si="350"/>
        <v>0</v>
      </c>
      <c r="AV91" s="69">
        <v>3479.038</v>
      </c>
      <c r="AW91" s="5">
        <v>56334.430999999997</v>
      </c>
      <c r="AX91" s="8">
        <f t="shared" si="351"/>
        <v>16192.531096239822</v>
      </c>
      <c r="AY91" s="6">
        <v>0</v>
      </c>
      <c r="AZ91" s="5">
        <v>0</v>
      </c>
      <c r="BA91" s="8">
        <f t="shared" si="352"/>
        <v>0</v>
      </c>
      <c r="BB91" s="6"/>
      <c r="BC91" s="5"/>
      <c r="BD91" s="8"/>
      <c r="BE91" s="6">
        <v>0</v>
      </c>
      <c r="BF91" s="5">
        <v>0</v>
      </c>
      <c r="BG91" s="8">
        <f t="shared" si="353"/>
        <v>0</v>
      </c>
      <c r="BH91" s="6">
        <v>0</v>
      </c>
      <c r="BI91" s="5">
        <v>0</v>
      </c>
      <c r="BJ91" s="8">
        <f t="shared" si="354"/>
        <v>0</v>
      </c>
      <c r="BK91" s="6">
        <v>0</v>
      </c>
      <c r="BL91" s="5">
        <v>0</v>
      </c>
      <c r="BM91" s="8">
        <f t="shared" si="355"/>
        <v>0</v>
      </c>
      <c r="BN91" s="6">
        <v>0</v>
      </c>
      <c r="BO91" s="5">
        <v>0</v>
      </c>
      <c r="BP91" s="8">
        <f t="shared" si="356"/>
        <v>0</v>
      </c>
      <c r="BQ91" s="6">
        <v>0</v>
      </c>
      <c r="BR91" s="5">
        <v>0</v>
      </c>
      <c r="BS91" s="8">
        <f t="shared" si="357"/>
        <v>0</v>
      </c>
      <c r="BT91" s="6">
        <v>0</v>
      </c>
      <c r="BU91" s="5">
        <v>0</v>
      </c>
      <c r="BV91" s="8">
        <f t="shared" si="358"/>
        <v>0</v>
      </c>
      <c r="BW91" s="6">
        <v>0</v>
      </c>
      <c r="BX91" s="5">
        <v>0</v>
      </c>
      <c r="BY91" s="8">
        <f t="shared" si="359"/>
        <v>0</v>
      </c>
      <c r="BZ91" s="6">
        <v>0</v>
      </c>
      <c r="CA91" s="5">
        <v>0</v>
      </c>
      <c r="CB91" s="8">
        <f t="shared" si="360"/>
        <v>0</v>
      </c>
      <c r="CC91" s="6">
        <v>0</v>
      </c>
      <c r="CD91" s="5">
        <v>0</v>
      </c>
      <c r="CE91" s="8">
        <f t="shared" si="361"/>
        <v>0</v>
      </c>
      <c r="CF91" s="69">
        <v>0.9</v>
      </c>
      <c r="CG91" s="5">
        <v>57.53</v>
      </c>
      <c r="CH91" s="8">
        <f t="shared" si="362"/>
        <v>63922.222222222226</v>
      </c>
      <c r="CI91" s="6">
        <v>0</v>
      </c>
      <c r="CJ91" s="5">
        <v>0</v>
      </c>
      <c r="CK91" s="8">
        <f t="shared" si="363"/>
        <v>0</v>
      </c>
      <c r="CL91" s="6">
        <v>0</v>
      </c>
      <c r="CM91" s="5">
        <v>0</v>
      </c>
      <c r="CN91" s="8">
        <f t="shared" si="364"/>
        <v>0</v>
      </c>
      <c r="CO91" s="6">
        <v>0</v>
      </c>
      <c r="CP91" s="5">
        <v>0</v>
      </c>
      <c r="CQ91" s="8">
        <f t="shared" si="365"/>
        <v>0</v>
      </c>
      <c r="CR91" s="6">
        <v>0</v>
      </c>
      <c r="CS91" s="5">
        <v>0</v>
      </c>
      <c r="CT91" s="8">
        <f t="shared" si="366"/>
        <v>0</v>
      </c>
      <c r="CU91" s="6">
        <f t="shared" si="368"/>
        <v>22369.771000000001</v>
      </c>
      <c r="CV91" s="8">
        <f t="shared" si="369"/>
        <v>369882.28</v>
      </c>
    </row>
    <row r="92" spans="1:100" x14ac:dyDescent="0.3">
      <c r="A92" s="56">
        <v>2023</v>
      </c>
      <c r="B92" s="57" t="s">
        <v>10</v>
      </c>
      <c r="C92" s="69">
        <v>9747.1360000000004</v>
      </c>
      <c r="D92" s="5">
        <v>171809.41500000001</v>
      </c>
      <c r="E92" s="8">
        <f t="shared" si="370"/>
        <v>17626.6561787996</v>
      </c>
      <c r="F92" s="69">
        <v>4.0000000000000001E-3</v>
      </c>
      <c r="G92" s="5">
        <v>11.464</v>
      </c>
      <c r="H92" s="8">
        <f t="shared" si="339"/>
        <v>2866000</v>
      </c>
      <c r="I92" s="6">
        <v>0</v>
      </c>
      <c r="J92" s="5">
        <v>0</v>
      </c>
      <c r="K92" s="8">
        <f t="shared" si="340"/>
        <v>0</v>
      </c>
      <c r="L92" s="6">
        <v>0</v>
      </c>
      <c r="M92" s="5">
        <v>0</v>
      </c>
      <c r="N92" s="8">
        <f t="shared" si="341"/>
        <v>0</v>
      </c>
      <c r="O92" s="69">
        <v>17499.272000000001</v>
      </c>
      <c r="P92" s="5">
        <v>321401.11499999999</v>
      </c>
      <c r="Q92" s="8">
        <f t="shared" si="342"/>
        <v>18366.542048149204</v>
      </c>
      <c r="R92" s="6">
        <v>0</v>
      </c>
      <c r="S92" s="5">
        <v>0</v>
      </c>
      <c r="T92" s="8">
        <f t="shared" si="343"/>
        <v>0</v>
      </c>
      <c r="U92" s="6">
        <v>0</v>
      </c>
      <c r="V92" s="5">
        <v>0</v>
      </c>
      <c r="W92" s="8">
        <f t="shared" si="344"/>
        <v>0</v>
      </c>
      <c r="X92" s="6">
        <v>0</v>
      </c>
      <c r="Y92" s="5">
        <v>0</v>
      </c>
      <c r="Z92" s="8">
        <f t="shared" si="345"/>
        <v>0</v>
      </c>
      <c r="AA92" s="6"/>
      <c r="AB92" s="5"/>
      <c r="AC92" s="8"/>
      <c r="AD92" s="6">
        <v>0</v>
      </c>
      <c r="AE92" s="5">
        <v>0</v>
      </c>
      <c r="AF92" s="8">
        <f t="shared" si="346"/>
        <v>0</v>
      </c>
      <c r="AG92" s="6">
        <v>0</v>
      </c>
      <c r="AH92" s="5">
        <v>0</v>
      </c>
      <c r="AI92" s="8">
        <f t="shared" si="347"/>
        <v>0</v>
      </c>
      <c r="AJ92" s="6">
        <v>0</v>
      </c>
      <c r="AK92" s="5">
        <v>0</v>
      </c>
      <c r="AL92" s="8">
        <f t="shared" si="348"/>
        <v>0</v>
      </c>
      <c r="AM92" s="6">
        <v>0</v>
      </c>
      <c r="AN92" s="5">
        <v>0</v>
      </c>
      <c r="AO92" s="8">
        <f t="shared" si="349"/>
        <v>0</v>
      </c>
      <c r="AP92" s="6"/>
      <c r="AQ92" s="5"/>
      <c r="AR92" s="8"/>
      <c r="AS92" s="6">
        <v>0</v>
      </c>
      <c r="AT92" s="5">
        <v>0</v>
      </c>
      <c r="AU92" s="8">
        <f t="shared" si="350"/>
        <v>0</v>
      </c>
      <c r="AV92" s="6">
        <v>0</v>
      </c>
      <c r="AW92" s="5">
        <v>0</v>
      </c>
      <c r="AX92" s="8">
        <f t="shared" si="351"/>
        <v>0</v>
      </c>
      <c r="AY92" s="69">
        <v>6.0000000000000001E-3</v>
      </c>
      <c r="AZ92" s="5">
        <v>0.77200000000000002</v>
      </c>
      <c r="BA92" s="8">
        <f t="shared" si="352"/>
        <v>128666.66666666666</v>
      </c>
      <c r="BB92" s="6"/>
      <c r="BC92" s="5"/>
      <c r="BD92" s="8"/>
      <c r="BE92" s="6">
        <v>0</v>
      </c>
      <c r="BF92" s="5">
        <v>0</v>
      </c>
      <c r="BG92" s="8">
        <f t="shared" si="353"/>
        <v>0</v>
      </c>
      <c r="BH92" s="6">
        <v>0</v>
      </c>
      <c r="BI92" s="5">
        <v>0</v>
      </c>
      <c r="BJ92" s="8">
        <f t="shared" si="354"/>
        <v>0</v>
      </c>
      <c r="BK92" s="6">
        <v>0</v>
      </c>
      <c r="BL92" s="5">
        <v>0</v>
      </c>
      <c r="BM92" s="8">
        <f t="shared" si="355"/>
        <v>0</v>
      </c>
      <c r="BN92" s="6">
        <v>0</v>
      </c>
      <c r="BO92" s="5">
        <v>0</v>
      </c>
      <c r="BP92" s="8">
        <f t="shared" si="356"/>
        <v>0</v>
      </c>
      <c r="BQ92" s="6">
        <v>0</v>
      </c>
      <c r="BR92" s="5">
        <v>0</v>
      </c>
      <c r="BS92" s="8">
        <f t="shared" si="357"/>
        <v>0</v>
      </c>
      <c r="BT92" s="6">
        <v>0</v>
      </c>
      <c r="BU92" s="5">
        <v>0</v>
      </c>
      <c r="BV92" s="8">
        <f t="shared" si="358"/>
        <v>0</v>
      </c>
      <c r="BW92" s="6">
        <v>0</v>
      </c>
      <c r="BX92" s="5">
        <v>0</v>
      </c>
      <c r="BY92" s="8">
        <f t="shared" si="359"/>
        <v>0</v>
      </c>
      <c r="BZ92" s="6">
        <v>0</v>
      </c>
      <c r="CA92" s="5">
        <v>0</v>
      </c>
      <c r="CB92" s="8">
        <f t="shared" si="360"/>
        <v>0</v>
      </c>
      <c r="CC92" s="6">
        <v>0</v>
      </c>
      <c r="CD92" s="5">
        <v>0</v>
      </c>
      <c r="CE92" s="8">
        <f t="shared" si="361"/>
        <v>0</v>
      </c>
      <c r="CF92" s="6">
        <v>0</v>
      </c>
      <c r="CG92" s="5">
        <v>0</v>
      </c>
      <c r="CH92" s="8">
        <f t="shared" si="362"/>
        <v>0</v>
      </c>
      <c r="CI92" s="6">
        <v>0</v>
      </c>
      <c r="CJ92" s="5">
        <v>0</v>
      </c>
      <c r="CK92" s="8">
        <f t="shared" si="363"/>
        <v>0</v>
      </c>
      <c r="CL92" s="6">
        <v>0</v>
      </c>
      <c r="CM92" s="5">
        <v>0</v>
      </c>
      <c r="CN92" s="8">
        <f t="shared" si="364"/>
        <v>0</v>
      </c>
      <c r="CO92" s="6">
        <v>0</v>
      </c>
      <c r="CP92" s="5">
        <v>0</v>
      </c>
      <c r="CQ92" s="8">
        <f t="shared" si="365"/>
        <v>0</v>
      </c>
      <c r="CR92" s="6">
        <v>0</v>
      </c>
      <c r="CS92" s="5">
        <v>0</v>
      </c>
      <c r="CT92" s="8">
        <f t="shared" si="366"/>
        <v>0</v>
      </c>
      <c r="CU92" s="6">
        <f t="shared" si="368"/>
        <v>27246.418000000005</v>
      </c>
      <c r="CV92" s="8">
        <f t="shared" si="369"/>
        <v>493222.766</v>
      </c>
    </row>
    <row r="93" spans="1:100" x14ac:dyDescent="0.3">
      <c r="A93" s="56">
        <v>2023</v>
      </c>
      <c r="B93" s="57" t="s">
        <v>11</v>
      </c>
      <c r="C93" s="69">
        <v>8414.8539999999994</v>
      </c>
      <c r="D93" s="5">
        <v>144993.21299999999</v>
      </c>
      <c r="E93" s="8">
        <f t="shared" si="370"/>
        <v>17230.627293117621</v>
      </c>
      <c r="F93" s="6">
        <v>0</v>
      </c>
      <c r="G93" s="5">
        <v>0</v>
      </c>
      <c r="H93" s="8">
        <f t="shared" si="339"/>
        <v>0</v>
      </c>
      <c r="I93" s="6">
        <v>0</v>
      </c>
      <c r="J93" s="5">
        <v>0</v>
      </c>
      <c r="K93" s="8">
        <f t="shared" si="340"/>
        <v>0</v>
      </c>
      <c r="L93" s="6">
        <v>0</v>
      </c>
      <c r="M93" s="5">
        <v>0</v>
      </c>
      <c r="N93" s="8">
        <f t="shared" si="341"/>
        <v>0</v>
      </c>
      <c r="O93" s="69">
        <v>1500.7940000000001</v>
      </c>
      <c r="P93" s="5">
        <v>29825.938999999998</v>
      </c>
      <c r="Q93" s="8">
        <f t="shared" si="342"/>
        <v>19873.439659273688</v>
      </c>
      <c r="R93" s="6">
        <v>0</v>
      </c>
      <c r="S93" s="5">
        <v>0</v>
      </c>
      <c r="T93" s="8">
        <f t="shared" si="343"/>
        <v>0</v>
      </c>
      <c r="U93" s="6">
        <v>0</v>
      </c>
      <c r="V93" s="5">
        <v>0</v>
      </c>
      <c r="W93" s="8">
        <f t="shared" si="344"/>
        <v>0</v>
      </c>
      <c r="X93" s="6">
        <v>0</v>
      </c>
      <c r="Y93" s="5">
        <v>0</v>
      </c>
      <c r="Z93" s="8">
        <f t="shared" si="345"/>
        <v>0</v>
      </c>
      <c r="AA93" s="6"/>
      <c r="AB93" s="5"/>
      <c r="AC93" s="8"/>
      <c r="AD93" s="6">
        <v>0</v>
      </c>
      <c r="AE93" s="5">
        <v>0</v>
      </c>
      <c r="AF93" s="8">
        <f t="shared" si="346"/>
        <v>0</v>
      </c>
      <c r="AG93" s="6">
        <v>0</v>
      </c>
      <c r="AH93" s="5">
        <v>0</v>
      </c>
      <c r="AI93" s="8">
        <f t="shared" si="347"/>
        <v>0</v>
      </c>
      <c r="AJ93" s="6">
        <v>0</v>
      </c>
      <c r="AK93" s="5">
        <v>0</v>
      </c>
      <c r="AL93" s="8">
        <f t="shared" si="348"/>
        <v>0</v>
      </c>
      <c r="AM93" s="6">
        <v>0</v>
      </c>
      <c r="AN93" s="5">
        <v>0</v>
      </c>
      <c r="AO93" s="8">
        <f t="shared" si="349"/>
        <v>0</v>
      </c>
      <c r="AP93" s="6"/>
      <c r="AQ93" s="5"/>
      <c r="AR93" s="8"/>
      <c r="AS93" s="6">
        <v>0</v>
      </c>
      <c r="AT93" s="5">
        <v>0</v>
      </c>
      <c r="AU93" s="8">
        <f t="shared" si="350"/>
        <v>0</v>
      </c>
      <c r="AV93" s="69">
        <v>5990.9939999999997</v>
      </c>
      <c r="AW93" s="5">
        <v>114370.179</v>
      </c>
      <c r="AX93" s="8">
        <f t="shared" si="351"/>
        <v>19090.351117026657</v>
      </c>
      <c r="AY93" s="6">
        <v>0</v>
      </c>
      <c r="AZ93" s="5">
        <v>0</v>
      </c>
      <c r="BA93" s="8">
        <f t="shared" si="352"/>
        <v>0</v>
      </c>
      <c r="BB93" s="6"/>
      <c r="BC93" s="5"/>
      <c r="BD93" s="8"/>
      <c r="BE93" s="6">
        <v>0</v>
      </c>
      <c r="BF93" s="5">
        <v>0</v>
      </c>
      <c r="BG93" s="8">
        <f t="shared" si="353"/>
        <v>0</v>
      </c>
      <c r="BH93" s="6">
        <v>0</v>
      </c>
      <c r="BI93" s="5">
        <v>0</v>
      </c>
      <c r="BJ93" s="8">
        <f t="shared" si="354"/>
        <v>0</v>
      </c>
      <c r="BK93" s="6">
        <v>0</v>
      </c>
      <c r="BL93" s="5">
        <v>0</v>
      </c>
      <c r="BM93" s="8">
        <f t="shared" si="355"/>
        <v>0</v>
      </c>
      <c r="BN93" s="6">
        <v>0</v>
      </c>
      <c r="BO93" s="5">
        <v>0</v>
      </c>
      <c r="BP93" s="8">
        <f t="shared" si="356"/>
        <v>0</v>
      </c>
      <c r="BQ93" s="6">
        <v>0</v>
      </c>
      <c r="BR93" s="5">
        <v>0</v>
      </c>
      <c r="BS93" s="8">
        <f t="shared" si="357"/>
        <v>0</v>
      </c>
      <c r="BT93" s="6">
        <v>0</v>
      </c>
      <c r="BU93" s="5">
        <v>0</v>
      </c>
      <c r="BV93" s="8">
        <f t="shared" si="358"/>
        <v>0</v>
      </c>
      <c r="BW93" s="6">
        <v>0</v>
      </c>
      <c r="BX93" s="5">
        <v>0</v>
      </c>
      <c r="BY93" s="8">
        <f t="shared" si="359"/>
        <v>0</v>
      </c>
      <c r="BZ93" s="6">
        <v>0</v>
      </c>
      <c r="CA93" s="5">
        <v>0</v>
      </c>
      <c r="CB93" s="8">
        <f t="shared" si="360"/>
        <v>0</v>
      </c>
      <c r="CC93" s="6">
        <v>0</v>
      </c>
      <c r="CD93" s="5">
        <v>0</v>
      </c>
      <c r="CE93" s="8">
        <f t="shared" si="361"/>
        <v>0</v>
      </c>
      <c r="CF93" s="6">
        <v>0</v>
      </c>
      <c r="CG93" s="5">
        <v>0</v>
      </c>
      <c r="CH93" s="8">
        <f t="shared" si="362"/>
        <v>0</v>
      </c>
      <c r="CI93" s="6">
        <v>0</v>
      </c>
      <c r="CJ93" s="5">
        <v>0</v>
      </c>
      <c r="CK93" s="8">
        <f t="shared" si="363"/>
        <v>0</v>
      </c>
      <c r="CL93" s="6">
        <v>0</v>
      </c>
      <c r="CM93" s="5">
        <v>0</v>
      </c>
      <c r="CN93" s="8">
        <f t="shared" si="364"/>
        <v>0</v>
      </c>
      <c r="CO93" s="6">
        <v>0</v>
      </c>
      <c r="CP93" s="5">
        <v>0</v>
      </c>
      <c r="CQ93" s="8">
        <f t="shared" si="365"/>
        <v>0</v>
      </c>
      <c r="CR93" s="6">
        <v>0</v>
      </c>
      <c r="CS93" s="5">
        <v>0</v>
      </c>
      <c r="CT93" s="8">
        <f t="shared" si="366"/>
        <v>0</v>
      </c>
      <c r="CU93" s="6">
        <f t="shared" si="368"/>
        <v>15906.642</v>
      </c>
      <c r="CV93" s="8">
        <f t="shared" si="369"/>
        <v>289189.33100000001</v>
      </c>
    </row>
    <row r="94" spans="1:100" x14ac:dyDescent="0.3">
      <c r="A94" s="56">
        <v>2023</v>
      </c>
      <c r="B94" s="8" t="s">
        <v>12</v>
      </c>
      <c r="C94" s="69">
        <v>9972.5529999999999</v>
      </c>
      <c r="D94" s="5">
        <v>172902.91399999999</v>
      </c>
      <c r="E94" s="8">
        <f t="shared" si="370"/>
        <v>17337.878675600921</v>
      </c>
      <c r="F94" s="6">
        <v>0</v>
      </c>
      <c r="G94" s="5">
        <v>0</v>
      </c>
      <c r="H94" s="8">
        <f t="shared" si="339"/>
        <v>0</v>
      </c>
      <c r="I94" s="6">
        <v>0</v>
      </c>
      <c r="J94" s="5">
        <v>0</v>
      </c>
      <c r="K94" s="8">
        <f t="shared" si="340"/>
        <v>0</v>
      </c>
      <c r="L94" s="6">
        <v>0</v>
      </c>
      <c r="M94" s="5">
        <v>0</v>
      </c>
      <c r="N94" s="8">
        <f t="shared" si="341"/>
        <v>0</v>
      </c>
      <c r="O94" s="6">
        <v>0</v>
      </c>
      <c r="P94" s="5">
        <v>0</v>
      </c>
      <c r="Q94" s="8">
        <f t="shared" si="342"/>
        <v>0</v>
      </c>
      <c r="R94" s="6">
        <v>0</v>
      </c>
      <c r="S94" s="5">
        <v>0</v>
      </c>
      <c r="T94" s="8">
        <f t="shared" si="343"/>
        <v>0</v>
      </c>
      <c r="U94" s="6">
        <v>0</v>
      </c>
      <c r="V94" s="5">
        <v>0</v>
      </c>
      <c r="W94" s="8">
        <f t="shared" si="344"/>
        <v>0</v>
      </c>
      <c r="X94" s="6">
        <v>0</v>
      </c>
      <c r="Y94" s="5">
        <v>0</v>
      </c>
      <c r="Z94" s="8">
        <f t="shared" si="345"/>
        <v>0</v>
      </c>
      <c r="AA94" s="6"/>
      <c r="AB94" s="5"/>
      <c r="AC94" s="8"/>
      <c r="AD94" s="6">
        <v>0</v>
      </c>
      <c r="AE94" s="5">
        <v>0</v>
      </c>
      <c r="AF94" s="8">
        <f t="shared" si="346"/>
        <v>0</v>
      </c>
      <c r="AG94" s="6">
        <v>0</v>
      </c>
      <c r="AH94" s="5">
        <v>0</v>
      </c>
      <c r="AI94" s="8">
        <f t="shared" si="347"/>
        <v>0</v>
      </c>
      <c r="AJ94" s="6">
        <v>0</v>
      </c>
      <c r="AK94" s="5">
        <v>0</v>
      </c>
      <c r="AL94" s="8">
        <f t="shared" si="348"/>
        <v>0</v>
      </c>
      <c r="AM94" s="6">
        <v>0</v>
      </c>
      <c r="AN94" s="5">
        <v>0</v>
      </c>
      <c r="AO94" s="8">
        <f t="shared" si="349"/>
        <v>0</v>
      </c>
      <c r="AP94" s="6"/>
      <c r="AQ94" s="5"/>
      <c r="AR94" s="8"/>
      <c r="AS94" s="6">
        <v>0</v>
      </c>
      <c r="AT94" s="5">
        <v>0</v>
      </c>
      <c r="AU94" s="8">
        <f t="shared" si="350"/>
        <v>0</v>
      </c>
      <c r="AV94" s="69">
        <v>7962.2879999999996</v>
      </c>
      <c r="AW94" s="5">
        <v>141889.30799999999</v>
      </c>
      <c r="AX94" s="8">
        <f t="shared" si="351"/>
        <v>17820.167770871889</v>
      </c>
      <c r="AY94" s="6">
        <v>0</v>
      </c>
      <c r="AZ94" s="5">
        <v>0</v>
      </c>
      <c r="BA94" s="8">
        <f t="shared" si="352"/>
        <v>0</v>
      </c>
      <c r="BB94" s="6"/>
      <c r="BC94" s="5"/>
      <c r="BD94" s="8"/>
      <c r="BE94" s="6">
        <v>0</v>
      </c>
      <c r="BF94" s="5">
        <v>0</v>
      </c>
      <c r="BG94" s="8">
        <f t="shared" si="353"/>
        <v>0</v>
      </c>
      <c r="BH94" s="6">
        <v>0</v>
      </c>
      <c r="BI94" s="5">
        <v>0</v>
      </c>
      <c r="BJ94" s="8">
        <f t="shared" si="354"/>
        <v>0</v>
      </c>
      <c r="BK94" s="69">
        <v>13620.233</v>
      </c>
      <c r="BL94" s="5">
        <v>241649.61799999999</v>
      </c>
      <c r="BM94" s="8">
        <f t="shared" si="355"/>
        <v>17741.959186748125</v>
      </c>
      <c r="BN94" s="6">
        <v>0</v>
      </c>
      <c r="BO94" s="5">
        <v>0</v>
      </c>
      <c r="BP94" s="8">
        <f t="shared" si="356"/>
        <v>0</v>
      </c>
      <c r="BQ94" s="6">
        <v>0</v>
      </c>
      <c r="BR94" s="5">
        <v>0</v>
      </c>
      <c r="BS94" s="8">
        <f t="shared" si="357"/>
        <v>0</v>
      </c>
      <c r="BT94" s="6">
        <v>0</v>
      </c>
      <c r="BU94" s="5">
        <v>0</v>
      </c>
      <c r="BV94" s="8">
        <f t="shared" si="358"/>
        <v>0</v>
      </c>
      <c r="BW94" s="6">
        <v>0</v>
      </c>
      <c r="BX94" s="5">
        <v>0</v>
      </c>
      <c r="BY94" s="8">
        <f t="shared" si="359"/>
        <v>0</v>
      </c>
      <c r="BZ94" s="6">
        <v>0</v>
      </c>
      <c r="CA94" s="5">
        <v>0</v>
      </c>
      <c r="CB94" s="8">
        <f t="shared" si="360"/>
        <v>0</v>
      </c>
      <c r="CC94" s="6">
        <v>0</v>
      </c>
      <c r="CD94" s="5">
        <v>0</v>
      </c>
      <c r="CE94" s="8">
        <f t="shared" si="361"/>
        <v>0</v>
      </c>
      <c r="CF94" s="6">
        <v>0</v>
      </c>
      <c r="CG94" s="5">
        <v>0</v>
      </c>
      <c r="CH94" s="8">
        <f t="shared" si="362"/>
        <v>0</v>
      </c>
      <c r="CI94" s="6">
        <v>0</v>
      </c>
      <c r="CJ94" s="5">
        <v>0</v>
      </c>
      <c r="CK94" s="8">
        <f t="shared" si="363"/>
        <v>0</v>
      </c>
      <c r="CL94" s="6">
        <v>0</v>
      </c>
      <c r="CM94" s="5">
        <v>0</v>
      </c>
      <c r="CN94" s="8">
        <f t="shared" si="364"/>
        <v>0</v>
      </c>
      <c r="CO94" s="69">
        <v>0.26821</v>
      </c>
      <c r="CP94" s="5">
        <v>29.405999999999999</v>
      </c>
      <c r="CQ94" s="8">
        <f t="shared" si="365"/>
        <v>109637.97024719436</v>
      </c>
      <c r="CR94" s="6">
        <v>0</v>
      </c>
      <c r="CS94" s="5">
        <v>0</v>
      </c>
      <c r="CT94" s="8">
        <f t="shared" si="366"/>
        <v>0</v>
      </c>
      <c r="CU94" s="6">
        <f t="shared" si="368"/>
        <v>31555.342209999999</v>
      </c>
      <c r="CV94" s="8">
        <f t="shared" si="369"/>
        <v>556471.24599999993</v>
      </c>
    </row>
    <row r="95" spans="1:100" x14ac:dyDescent="0.3">
      <c r="A95" s="56">
        <v>2023</v>
      </c>
      <c r="B95" s="57" t="s">
        <v>13</v>
      </c>
      <c r="C95" s="6">
        <v>0</v>
      </c>
      <c r="D95" s="5">
        <v>0</v>
      </c>
      <c r="E95" s="8">
        <f t="shared" si="370"/>
        <v>0</v>
      </c>
      <c r="F95" s="6">
        <v>0</v>
      </c>
      <c r="G95" s="5">
        <v>0</v>
      </c>
      <c r="H95" s="8">
        <f t="shared" si="339"/>
        <v>0</v>
      </c>
      <c r="I95" s="6">
        <v>0</v>
      </c>
      <c r="J95" s="5">
        <v>0</v>
      </c>
      <c r="K95" s="8">
        <f t="shared" si="340"/>
        <v>0</v>
      </c>
      <c r="L95" s="6">
        <v>0</v>
      </c>
      <c r="M95" s="5">
        <v>0</v>
      </c>
      <c r="N95" s="8">
        <f t="shared" si="341"/>
        <v>0</v>
      </c>
      <c r="O95" s="69">
        <v>15992.3</v>
      </c>
      <c r="P95" s="5">
        <v>280458.02100000001</v>
      </c>
      <c r="Q95" s="8">
        <f t="shared" si="342"/>
        <v>17537.066025524782</v>
      </c>
      <c r="R95" s="6">
        <v>0</v>
      </c>
      <c r="S95" s="5">
        <v>0</v>
      </c>
      <c r="T95" s="8">
        <f t="shared" si="343"/>
        <v>0</v>
      </c>
      <c r="U95" s="6">
        <v>0</v>
      </c>
      <c r="V95" s="5">
        <v>0</v>
      </c>
      <c r="W95" s="8">
        <f t="shared" si="344"/>
        <v>0</v>
      </c>
      <c r="X95" s="6">
        <v>0</v>
      </c>
      <c r="Y95" s="5">
        <v>0</v>
      </c>
      <c r="Z95" s="8">
        <f t="shared" si="345"/>
        <v>0</v>
      </c>
      <c r="AA95" s="6"/>
      <c r="AB95" s="5"/>
      <c r="AC95" s="8"/>
      <c r="AD95" s="6">
        <v>0</v>
      </c>
      <c r="AE95" s="5">
        <v>0</v>
      </c>
      <c r="AF95" s="8">
        <f t="shared" si="346"/>
        <v>0</v>
      </c>
      <c r="AG95" s="6">
        <v>0</v>
      </c>
      <c r="AH95" s="5">
        <v>0</v>
      </c>
      <c r="AI95" s="8">
        <f t="shared" si="347"/>
        <v>0</v>
      </c>
      <c r="AJ95" s="6">
        <v>0</v>
      </c>
      <c r="AK95" s="5">
        <v>0</v>
      </c>
      <c r="AL95" s="8">
        <f t="shared" si="348"/>
        <v>0</v>
      </c>
      <c r="AM95" s="6">
        <v>0</v>
      </c>
      <c r="AN95" s="5">
        <v>0</v>
      </c>
      <c r="AO95" s="8">
        <f t="shared" si="349"/>
        <v>0</v>
      </c>
      <c r="AP95" s="6"/>
      <c r="AQ95" s="5"/>
      <c r="AR95" s="8"/>
      <c r="AS95" s="6">
        <v>0</v>
      </c>
      <c r="AT95" s="5">
        <v>0</v>
      </c>
      <c r="AU95" s="8">
        <f t="shared" si="350"/>
        <v>0</v>
      </c>
      <c r="AV95" s="69">
        <v>977.37</v>
      </c>
      <c r="AW95" s="5">
        <v>16335.587</v>
      </c>
      <c r="AX95" s="8">
        <f t="shared" si="351"/>
        <v>16713.820763886757</v>
      </c>
      <c r="AY95" s="6">
        <v>0</v>
      </c>
      <c r="AZ95" s="5">
        <v>0</v>
      </c>
      <c r="BA95" s="8">
        <f t="shared" si="352"/>
        <v>0</v>
      </c>
      <c r="BB95" s="6"/>
      <c r="BC95" s="5"/>
      <c r="BD95" s="8"/>
      <c r="BE95" s="6">
        <v>0</v>
      </c>
      <c r="BF95" s="5">
        <v>0</v>
      </c>
      <c r="BG95" s="8">
        <f t="shared" si="353"/>
        <v>0</v>
      </c>
      <c r="BH95" s="6">
        <v>0</v>
      </c>
      <c r="BI95" s="5">
        <v>0</v>
      </c>
      <c r="BJ95" s="8">
        <f t="shared" si="354"/>
        <v>0</v>
      </c>
      <c r="BK95" s="6">
        <v>0</v>
      </c>
      <c r="BL95" s="5">
        <v>0</v>
      </c>
      <c r="BM95" s="8">
        <f t="shared" si="355"/>
        <v>0</v>
      </c>
      <c r="BN95" s="6">
        <v>0</v>
      </c>
      <c r="BO95" s="5">
        <v>0</v>
      </c>
      <c r="BP95" s="8">
        <f t="shared" si="356"/>
        <v>0</v>
      </c>
      <c r="BQ95" s="6">
        <v>0</v>
      </c>
      <c r="BR95" s="5">
        <v>0</v>
      </c>
      <c r="BS95" s="8">
        <f t="shared" si="357"/>
        <v>0</v>
      </c>
      <c r="BT95" s="6">
        <v>0</v>
      </c>
      <c r="BU95" s="5">
        <v>0</v>
      </c>
      <c r="BV95" s="8">
        <f t="shared" si="358"/>
        <v>0</v>
      </c>
      <c r="BW95" s="6">
        <v>0</v>
      </c>
      <c r="BX95" s="5">
        <v>0</v>
      </c>
      <c r="BY95" s="8">
        <f t="shared" si="359"/>
        <v>0</v>
      </c>
      <c r="BZ95" s="6">
        <v>0</v>
      </c>
      <c r="CA95" s="5">
        <v>0</v>
      </c>
      <c r="CB95" s="8">
        <f t="shared" si="360"/>
        <v>0</v>
      </c>
      <c r="CC95" s="6">
        <v>0</v>
      </c>
      <c r="CD95" s="5">
        <v>0</v>
      </c>
      <c r="CE95" s="8">
        <f t="shared" si="361"/>
        <v>0</v>
      </c>
      <c r="CF95" s="6">
        <v>0</v>
      </c>
      <c r="CG95" s="5">
        <v>0</v>
      </c>
      <c r="CH95" s="8">
        <f t="shared" si="362"/>
        <v>0</v>
      </c>
      <c r="CI95" s="6">
        <v>0</v>
      </c>
      <c r="CJ95" s="5">
        <v>0</v>
      </c>
      <c r="CK95" s="8">
        <f t="shared" si="363"/>
        <v>0</v>
      </c>
      <c r="CL95" s="6">
        <v>0</v>
      </c>
      <c r="CM95" s="5">
        <v>0</v>
      </c>
      <c r="CN95" s="8">
        <f t="shared" si="364"/>
        <v>0</v>
      </c>
      <c r="CO95" s="69">
        <v>0.13625000000000001</v>
      </c>
      <c r="CP95" s="5">
        <v>13.983000000000001</v>
      </c>
      <c r="CQ95" s="8">
        <f t="shared" si="365"/>
        <v>102627.52293577981</v>
      </c>
      <c r="CR95" s="6">
        <v>0</v>
      </c>
      <c r="CS95" s="5">
        <v>0</v>
      </c>
      <c r="CT95" s="8">
        <f t="shared" si="366"/>
        <v>0</v>
      </c>
      <c r="CU95" s="6">
        <f t="shared" si="368"/>
        <v>16969.806249999998</v>
      </c>
      <c r="CV95" s="8">
        <f t="shared" si="369"/>
        <v>296807.59100000001</v>
      </c>
    </row>
    <row r="96" spans="1:100" ht="15" thickBot="1" x14ac:dyDescent="0.35">
      <c r="A96" s="46"/>
      <c r="B96" s="58" t="s">
        <v>14</v>
      </c>
      <c r="C96" s="30">
        <f t="shared" ref="C96:D96" si="371">SUM(C84:C95)</f>
        <v>34105.447</v>
      </c>
      <c r="D96" s="29">
        <f t="shared" si="371"/>
        <v>600206.15099999995</v>
      </c>
      <c r="E96" s="31"/>
      <c r="F96" s="30">
        <f t="shared" ref="F96:G96" si="372">SUM(F84:F95)</f>
        <v>4.0000000000000001E-3</v>
      </c>
      <c r="G96" s="29">
        <f t="shared" si="372"/>
        <v>11.464</v>
      </c>
      <c r="H96" s="31"/>
      <c r="I96" s="30">
        <f t="shared" ref="I96:J96" si="373">SUM(I84:I95)</f>
        <v>0.76</v>
      </c>
      <c r="J96" s="29">
        <f t="shared" si="373"/>
        <v>54.582000000000001</v>
      </c>
      <c r="K96" s="31"/>
      <c r="L96" s="30">
        <f t="shared" ref="L96:M96" si="374">SUM(L84:L95)</f>
        <v>0</v>
      </c>
      <c r="M96" s="29">
        <f t="shared" si="374"/>
        <v>0</v>
      </c>
      <c r="N96" s="31"/>
      <c r="O96" s="30">
        <f t="shared" ref="O96:P96" si="375">SUM(O84:O95)</f>
        <v>72449.365999999995</v>
      </c>
      <c r="P96" s="29">
        <f t="shared" si="375"/>
        <v>1298098.8730000001</v>
      </c>
      <c r="Q96" s="31"/>
      <c r="R96" s="30">
        <f t="shared" ref="R96:S96" si="376">SUM(R84:R95)</f>
        <v>0</v>
      </c>
      <c r="S96" s="29">
        <f t="shared" si="376"/>
        <v>0</v>
      </c>
      <c r="T96" s="31"/>
      <c r="U96" s="30">
        <f t="shared" ref="U96:V96" si="377">SUM(U84:U95)</f>
        <v>0</v>
      </c>
      <c r="V96" s="29">
        <f t="shared" si="377"/>
        <v>0</v>
      </c>
      <c r="W96" s="31"/>
      <c r="X96" s="30">
        <f t="shared" ref="X96:Y96" si="378">SUM(X84:X95)</f>
        <v>0</v>
      </c>
      <c r="Y96" s="29">
        <f t="shared" si="378"/>
        <v>0</v>
      </c>
      <c r="Z96" s="31"/>
      <c r="AA96" s="30"/>
      <c r="AB96" s="29"/>
      <c r="AC96" s="31"/>
      <c r="AD96" s="30">
        <f t="shared" ref="AD96:AE96" si="379">SUM(AD84:AD95)</f>
        <v>0</v>
      </c>
      <c r="AE96" s="29">
        <f t="shared" si="379"/>
        <v>0</v>
      </c>
      <c r="AF96" s="31"/>
      <c r="AG96" s="30">
        <f t="shared" ref="AG96:AH96" si="380">SUM(AG84:AG95)</f>
        <v>0</v>
      </c>
      <c r="AH96" s="29">
        <f t="shared" si="380"/>
        <v>0</v>
      </c>
      <c r="AI96" s="31"/>
      <c r="AJ96" s="30">
        <f t="shared" ref="AJ96:AK96" si="381">SUM(AJ84:AJ95)</f>
        <v>0</v>
      </c>
      <c r="AK96" s="29">
        <f t="shared" si="381"/>
        <v>0</v>
      </c>
      <c r="AL96" s="31"/>
      <c r="AM96" s="30">
        <f t="shared" ref="AM96:AN96" si="382">SUM(AM84:AM95)</f>
        <v>0</v>
      </c>
      <c r="AN96" s="29">
        <f t="shared" si="382"/>
        <v>0</v>
      </c>
      <c r="AO96" s="31"/>
      <c r="AP96" s="30"/>
      <c r="AQ96" s="29"/>
      <c r="AR96" s="31"/>
      <c r="AS96" s="30">
        <f t="shared" ref="AS96:AT96" si="383">SUM(AS84:AS95)</f>
        <v>0</v>
      </c>
      <c r="AT96" s="29">
        <f t="shared" si="383"/>
        <v>0</v>
      </c>
      <c r="AU96" s="31"/>
      <c r="AV96" s="30">
        <f t="shared" ref="AV96:AW96" si="384">SUM(AV84:AV95)</f>
        <v>40032.396760000003</v>
      </c>
      <c r="AW96" s="29">
        <f t="shared" si="384"/>
        <v>769347.4439999999</v>
      </c>
      <c r="AX96" s="31"/>
      <c r="AY96" s="30">
        <f t="shared" ref="AY96:AZ96" si="385">SUM(AY84:AY95)</f>
        <v>6.0000000000000001E-3</v>
      </c>
      <c r="AZ96" s="29">
        <f t="shared" si="385"/>
        <v>0.77200000000000002</v>
      </c>
      <c r="BA96" s="31"/>
      <c r="BB96" s="30"/>
      <c r="BC96" s="29"/>
      <c r="BD96" s="31"/>
      <c r="BE96" s="30">
        <f t="shared" ref="BE96:BF96" si="386">SUM(BE84:BE95)</f>
        <v>48</v>
      </c>
      <c r="BF96" s="29">
        <f t="shared" si="386"/>
        <v>824.75800000000004</v>
      </c>
      <c r="BG96" s="31"/>
      <c r="BH96" s="30">
        <f t="shared" ref="BH96:BI96" si="387">SUM(BH84:BH95)</f>
        <v>4972.9489999999996</v>
      </c>
      <c r="BI96" s="29">
        <f t="shared" si="387"/>
        <v>108760.497</v>
      </c>
      <c r="BJ96" s="31"/>
      <c r="BK96" s="30">
        <f t="shared" ref="BK96:BL96" si="388">SUM(BK84:BK95)</f>
        <v>13620.233</v>
      </c>
      <c r="BL96" s="29">
        <f t="shared" si="388"/>
        <v>241649.61799999999</v>
      </c>
      <c r="BM96" s="31"/>
      <c r="BN96" s="30">
        <f t="shared" ref="BN96:BO96" si="389">SUM(BN84:BN95)</f>
        <v>0</v>
      </c>
      <c r="BO96" s="29">
        <f t="shared" si="389"/>
        <v>0</v>
      </c>
      <c r="BP96" s="31"/>
      <c r="BQ96" s="30">
        <f t="shared" ref="BQ96:BR96" si="390">SUM(BQ84:BQ95)</f>
        <v>3.32E-3</v>
      </c>
      <c r="BR96" s="29">
        <f t="shared" si="390"/>
        <v>2.5190000000000001</v>
      </c>
      <c r="BS96" s="31"/>
      <c r="BT96" s="30">
        <f t="shared" ref="BT96:BU96" si="391">SUM(BT84:BT95)</f>
        <v>0</v>
      </c>
      <c r="BU96" s="29">
        <f t="shared" si="391"/>
        <v>0</v>
      </c>
      <c r="BV96" s="31"/>
      <c r="BW96" s="30">
        <f t="shared" ref="BW96:BX96" si="392">SUM(BW84:BW95)</f>
        <v>1E-3</v>
      </c>
      <c r="BX96" s="29">
        <f t="shared" si="392"/>
        <v>6.2160000000000002</v>
      </c>
      <c r="BY96" s="31"/>
      <c r="BZ96" s="30">
        <f t="shared" ref="BZ96:CA96" si="393">SUM(BZ84:BZ95)</f>
        <v>0</v>
      </c>
      <c r="CA96" s="29">
        <f t="shared" si="393"/>
        <v>0</v>
      </c>
      <c r="CB96" s="31"/>
      <c r="CC96" s="30">
        <f t="shared" ref="CC96:CD96" si="394">SUM(CC84:CC95)</f>
        <v>0</v>
      </c>
      <c r="CD96" s="29">
        <f t="shared" si="394"/>
        <v>0</v>
      </c>
      <c r="CE96" s="31"/>
      <c r="CF96" s="30">
        <f t="shared" ref="CF96:CG96" si="395">SUM(CF84:CF95)</f>
        <v>0.9</v>
      </c>
      <c r="CG96" s="29">
        <f t="shared" si="395"/>
        <v>57.53</v>
      </c>
      <c r="CH96" s="31"/>
      <c r="CI96" s="30">
        <f t="shared" ref="CI96:CJ96" si="396">SUM(CI84:CI95)</f>
        <v>0</v>
      </c>
      <c r="CJ96" s="29">
        <f t="shared" si="396"/>
        <v>0</v>
      </c>
      <c r="CK96" s="31"/>
      <c r="CL96" s="30">
        <f t="shared" ref="CL96:CM96" si="397">SUM(CL84:CL95)</f>
        <v>0</v>
      </c>
      <c r="CM96" s="29">
        <f t="shared" si="397"/>
        <v>0</v>
      </c>
      <c r="CN96" s="31"/>
      <c r="CO96" s="30">
        <f t="shared" ref="CO96:CP96" si="398">SUM(CO84:CO95)</f>
        <v>0.54701</v>
      </c>
      <c r="CP96" s="29">
        <f t="shared" si="398"/>
        <v>57.555000000000007</v>
      </c>
      <c r="CQ96" s="31"/>
      <c r="CR96" s="30">
        <f t="shared" ref="CR96:CS96" si="399">SUM(CR84:CR95)</f>
        <v>0</v>
      </c>
      <c r="CS96" s="29">
        <f t="shared" si="399"/>
        <v>0</v>
      </c>
      <c r="CT96" s="31"/>
      <c r="CU96" s="30">
        <f t="shared" si="368"/>
        <v>165230.61308999997</v>
      </c>
      <c r="CV96" s="52">
        <f t="shared" si="369"/>
        <v>3019077.9789999998</v>
      </c>
    </row>
    <row r="97" spans="1:100" x14ac:dyDescent="0.3">
      <c r="A97" s="56">
        <v>2024</v>
      </c>
      <c r="B97" s="57" t="s">
        <v>2</v>
      </c>
      <c r="C97" s="6">
        <v>0</v>
      </c>
      <c r="D97" s="5">
        <v>0</v>
      </c>
      <c r="E97" s="8">
        <f>IF(C97=0,0,D97/C97*1000)</f>
        <v>0</v>
      </c>
      <c r="F97" s="6">
        <v>0</v>
      </c>
      <c r="G97" s="5">
        <v>0</v>
      </c>
      <c r="H97" s="8">
        <f t="shared" ref="H97:H108" si="400">IF(F97=0,0,G97/F97*1000)</f>
        <v>0</v>
      </c>
      <c r="I97" s="6">
        <v>0</v>
      </c>
      <c r="J97" s="5">
        <v>0</v>
      </c>
      <c r="K97" s="8">
        <f t="shared" ref="K97:K108" si="401">IF(I97=0,0,J97/I97*1000)</f>
        <v>0</v>
      </c>
      <c r="L97" s="6">
        <v>0</v>
      </c>
      <c r="M97" s="5">
        <v>0</v>
      </c>
      <c r="N97" s="8">
        <f t="shared" ref="N97:N108" si="402">IF(L97=0,0,M97/L97*1000)</f>
        <v>0</v>
      </c>
      <c r="O97" s="76">
        <v>8800</v>
      </c>
      <c r="P97" s="77">
        <v>147137.37700000001</v>
      </c>
      <c r="Q97" s="8">
        <f t="shared" ref="Q97:Q108" si="403">IF(O97=0,0,P97/O97*1000)</f>
        <v>16720.156477272729</v>
      </c>
      <c r="R97" s="6">
        <v>0</v>
      </c>
      <c r="S97" s="5">
        <v>0</v>
      </c>
      <c r="T97" s="8">
        <f t="shared" ref="T97:T108" si="404">IF(R97=0,0,S97/R97*1000)</f>
        <v>0</v>
      </c>
      <c r="U97" s="6">
        <v>0</v>
      </c>
      <c r="V97" s="5">
        <v>0</v>
      </c>
      <c r="W97" s="8">
        <f t="shared" ref="W97:W108" si="405">IF(U97=0,0,V97/U97*1000)</f>
        <v>0</v>
      </c>
      <c r="X97" s="76">
        <v>9.8800000000000008</v>
      </c>
      <c r="Y97" s="77">
        <v>306.86500000000001</v>
      </c>
      <c r="Z97" s="8">
        <f t="shared" ref="Z97:Z108" si="406">IF(X97=0,0,Y97/X97*1000)</f>
        <v>31059.210526315786</v>
      </c>
      <c r="AA97" s="6"/>
      <c r="AB97" s="5"/>
      <c r="AC97" s="8"/>
      <c r="AD97" s="6">
        <v>0</v>
      </c>
      <c r="AE97" s="5">
        <v>0</v>
      </c>
      <c r="AF97" s="8">
        <f t="shared" ref="AF97:AF108" si="407">IF(AD97=0,0,AE97/AD97*1000)</f>
        <v>0</v>
      </c>
      <c r="AG97" s="6">
        <v>0</v>
      </c>
      <c r="AH97" s="5">
        <v>0</v>
      </c>
      <c r="AI97" s="8">
        <f t="shared" ref="AI97:AI108" si="408">IF(AG97=0,0,AH97/AG97*1000)</f>
        <v>0</v>
      </c>
      <c r="AJ97" s="6">
        <v>0</v>
      </c>
      <c r="AK97" s="5">
        <v>0</v>
      </c>
      <c r="AL97" s="8">
        <f t="shared" ref="AL97:AL108" si="409">IF(AJ97=0,0,AK97/AJ97*1000)</f>
        <v>0</v>
      </c>
      <c r="AM97" s="6">
        <v>0</v>
      </c>
      <c r="AN97" s="5">
        <v>0</v>
      </c>
      <c r="AO97" s="8">
        <f t="shared" ref="AO97:AO108" si="410">IF(AM97=0,0,AN97/AM97*1000)</f>
        <v>0</v>
      </c>
      <c r="AP97" s="6"/>
      <c r="AQ97" s="5"/>
      <c r="AR97" s="8"/>
      <c r="AS97" s="6">
        <v>0</v>
      </c>
      <c r="AT97" s="5">
        <v>0</v>
      </c>
      <c r="AU97" s="8">
        <f t="shared" ref="AU97:AU108" si="411">IF(AS97=0,0,AT97/AS97*1000)</f>
        <v>0</v>
      </c>
      <c r="AV97" s="6">
        <v>0</v>
      </c>
      <c r="AW97" s="5">
        <v>0</v>
      </c>
      <c r="AX97" s="8">
        <f t="shared" ref="AX97:AX108" si="412">IF(AV97=0,0,AW97/AV97*1000)</f>
        <v>0</v>
      </c>
      <c r="AY97" s="6">
        <v>0</v>
      </c>
      <c r="AZ97" s="5">
        <v>0</v>
      </c>
      <c r="BA97" s="8">
        <f t="shared" ref="BA97:BA108" si="413">IF(AY97=0,0,AZ97/AY97*1000)</f>
        <v>0</v>
      </c>
      <c r="BB97" s="6">
        <v>0</v>
      </c>
      <c r="BC97" s="5">
        <v>0</v>
      </c>
      <c r="BD97" s="8">
        <f t="shared" ref="BD97:BD108" si="414">IF(BB97=0,0,BC97/BB97*1000)</f>
        <v>0</v>
      </c>
      <c r="BE97" s="6">
        <v>0</v>
      </c>
      <c r="BF97" s="5">
        <v>0</v>
      </c>
      <c r="BG97" s="8">
        <f t="shared" ref="BG97:BG108" si="415">IF(BE97=0,0,BF97/BE97*1000)</f>
        <v>0</v>
      </c>
      <c r="BH97" s="6">
        <v>0</v>
      </c>
      <c r="BI97" s="5">
        <v>0</v>
      </c>
      <c r="BJ97" s="8">
        <f t="shared" ref="BJ97:BJ108" si="416">IF(BH97=0,0,BI97/BH97*1000)</f>
        <v>0</v>
      </c>
      <c r="BK97" s="6">
        <v>0</v>
      </c>
      <c r="BL97" s="5">
        <v>0</v>
      </c>
      <c r="BM97" s="8">
        <f t="shared" ref="BM97:BM108" si="417">IF(BK97=0,0,BL97/BK97*1000)</f>
        <v>0</v>
      </c>
      <c r="BN97" s="6">
        <v>0</v>
      </c>
      <c r="BO97" s="5">
        <v>0</v>
      </c>
      <c r="BP97" s="8">
        <f t="shared" ref="BP97:BP108" si="418">IF(BN97=0,0,BO97/BN97*1000)</f>
        <v>0</v>
      </c>
      <c r="BQ97" s="6">
        <v>0</v>
      </c>
      <c r="BR97" s="5">
        <v>0</v>
      </c>
      <c r="BS97" s="8">
        <f t="shared" ref="BS97:BS108" si="419">IF(BQ97=0,0,BR97/BQ97*1000)</f>
        <v>0</v>
      </c>
      <c r="BT97" s="6">
        <v>0</v>
      </c>
      <c r="BU97" s="5">
        <v>0</v>
      </c>
      <c r="BV97" s="8">
        <f t="shared" ref="BV97:BV108" si="420">IF(BT97=0,0,BU97/BT97*1000)</f>
        <v>0</v>
      </c>
      <c r="BW97" s="6">
        <v>0</v>
      </c>
      <c r="BX97" s="5">
        <v>0</v>
      </c>
      <c r="BY97" s="8">
        <f t="shared" ref="BY97:BY108" si="421">IF(BW97=0,0,BX97/BW97*1000)</f>
        <v>0</v>
      </c>
      <c r="BZ97" s="6">
        <v>0</v>
      </c>
      <c r="CA97" s="5">
        <v>0</v>
      </c>
      <c r="CB97" s="8">
        <f t="shared" ref="CB97:CB108" si="422">IF(BZ97=0,0,CA97/BZ97*1000)</f>
        <v>0</v>
      </c>
      <c r="CC97" s="6">
        <v>0</v>
      </c>
      <c r="CD97" s="5">
        <v>0</v>
      </c>
      <c r="CE97" s="8">
        <f t="shared" ref="CE97:CE108" si="423">IF(CC97=0,0,CD97/CC97*1000)</f>
        <v>0</v>
      </c>
      <c r="CF97" s="6">
        <v>0</v>
      </c>
      <c r="CG97" s="5">
        <v>0</v>
      </c>
      <c r="CH97" s="8">
        <f t="shared" ref="CH97:CH108" si="424">IF(CF97=0,0,CG97/CF97*1000)</f>
        <v>0</v>
      </c>
      <c r="CI97" s="6">
        <v>0</v>
      </c>
      <c r="CJ97" s="5">
        <v>0</v>
      </c>
      <c r="CK97" s="8">
        <f t="shared" ref="CK97:CK108" si="425">IF(CI97=0,0,CJ97/CI97*1000)</f>
        <v>0</v>
      </c>
      <c r="CL97" s="6">
        <v>0</v>
      </c>
      <c r="CM97" s="5">
        <v>0</v>
      </c>
      <c r="CN97" s="8">
        <f t="shared" ref="CN97:CN108" si="426">IF(CL97=0,0,CM97/CL97*1000)</f>
        <v>0</v>
      </c>
      <c r="CO97" s="6">
        <v>0</v>
      </c>
      <c r="CP97" s="5">
        <v>0</v>
      </c>
      <c r="CQ97" s="8">
        <f t="shared" ref="CQ97:CQ108" si="427">IF(CO97=0,0,CP97/CO97*1000)</f>
        <v>0</v>
      </c>
      <c r="CR97" s="6">
        <v>0</v>
      </c>
      <c r="CS97" s="5">
        <v>0</v>
      </c>
      <c r="CT97" s="8">
        <f t="shared" ref="CT97:CT108" si="428">IF(CR97=0,0,CS97/CR97*1000)</f>
        <v>0</v>
      </c>
      <c r="CU97" s="6">
        <f>SUMIF($C$5:$CT$5,"Ton",C97:CT97)</f>
        <v>8809.8799999999992</v>
      </c>
      <c r="CV97" s="8">
        <f>SUMIF($C$5:$CT$5,"F*",C97:CT97)</f>
        <v>147444.242</v>
      </c>
    </row>
    <row r="98" spans="1:100" x14ac:dyDescent="0.3">
      <c r="A98" s="56">
        <v>2024</v>
      </c>
      <c r="B98" s="57" t="s">
        <v>3</v>
      </c>
      <c r="C98" s="6">
        <v>0</v>
      </c>
      <c r="D98" s="5">
        <v>0</v>
      </c>
      <c r="E98" s="8">
        <f t="shared" ref="E98:E99" si="429">IF(C98=0,0,D98/C98*1000)</f>
        <v>0</v>
      </c>
      <c r="F98" s="6">
        <v>0</v>
      </c>
      <c r="G98" s="5">
        <v>0</v>
      </c>
      <c r="H98" s="8">
        <f t="shared" si="400"/>
        <v>0</v>
      </c>
      <c r="I98" s="6">
        <v>0</v>
      </c>
      <c r="J98" s="5">
        <v>0</v>
      </c>
      <c r="K98" s="8">
        <f t="shared" si="401"/>
        <v>0</v>
      </c>
      <c r="L98" s="6">
        <v>0</v>
      </c>
      <c r="M98" s="5">
        <v>0</v>
      </c>
      <c r="N98" s="8">
        <f t="shared" si="402"/>
        <v>0</v>
      </c>
      <c r="O98" s="69">
        <v>33264.947999999997</v>
      </c>
      <c r="P98" s="5">
        <v>593803.40700000001</v>
      </c>
      <c r="Q98" s="8">
        <f t="shared" si="403"/>
        <v>17850.724041414407</v>
      </c>
      <c r="R98" s="6">
        <v>0</v>
      </c>
      <c r="S98" s="5">
        <v>0</v>
      </c>
      <c r="T98" s="8">
        <f t="shared" si="404"/>
        <v>0</v>
      </c>
      <c r="U98" s="6">
        <v>0</v>
      </c>
      <c r="V98" s="5">
        <v>0</v>
      </c>
      <c r="W98" s="8">
        <f t="shared" si="405"/>
        <v>0</v>
      </c>
      <c r="X98" s="6">
        <v>0</v>
      </c>
      <c r="Y98" s="5">
        <v>0</v>
      </c>
      <c r="Z98" s="8">
        <f t="shared" si="406"/>
        <v>0</v>
      </c>
      <c r="AA98" s="6"/>
      <c r="AB98" s="5"/>
      <c r="AC98" s="8"/>
      <c r="AD98" s="6">
        <v>0</v>
      </c>
      <c r="AE98" s="5">
        <v>0</v>
      </c>
      <c r="AF98" s="8">
        <f t="shared" si="407"/>
        <v>0</v>
      </c>
      <c r="AG98" s="6">
        <v>0</v>
      </c>
      <c r="AH98" s="5">
        <v>0</v>
      </c>
      <c r="AI98" s="8">
        <f t="shared" si="408"/>
        <v>0</v>
      </c>
      <c r="AJ98" s="6">
        <v>0</v>
      </c>
      <c r="AK98" s="5">
        <v>0</v>
      </c>
      <c r="AL98" s="8">
        <f t="shared" si="409"/>
        <v>0</v>
      </c>
      <c r="AM98" s="6">
        <v>0</v>
      </c>
      <c r="AN98" s="5">
        <v>0</v>
      </c>
      <c r="AO98" s="8">
        <f t="shared" si="410"/>
        <v>0</v>
      </c>
      <c r="AP98" s="6"/>
      <c r="AQ98" s="5"/>
      <c r="AR98" s="8"/>
      <c r="AS98" s="6">
        <v>0</v>
      </c>
      <c r="AT98" s="5">
        <v>0</v>
      </c>
      <c r="AU98" s="8">
        <f t="shared" si="411"/>
        <v>0</v>
      </c>
      <c r="AV98" s="6">
        <v>0</v>
      </c>
      <c r="AW98" s="5">
        <v>0</v>
      </c>
      <c r="AX98" s="8">
        <f t="shared" si="412"/>
        <v>0</v>
      </c>
      <c r="AY98" s="6">
        <v>0</v>
      </c>
      <c r="AZ98" s="5">
        <v>0</v>
      </c>
      <c r="BA98" s="8">
        <f t="shared" si="413"/>
        <v>0</v>
      </c>
      <c r="BB98" s="6">
        <v>0</v>
      </c>
      <c r="BC98" s="5">
        <v>0</v>
      </c>
      <c r="BD98" s="8">
        <f t="shared" si="414"/>
        <v>0</v>
      </c>
      <c r="BE98" s="6">
        <v>0</v>
      </c>
      <c r="BF98" s="5">
        <v>0</v>
      </c>
      <c r="BG98" s="8">
        <f t="shared" si="415"/>
        <v>0</v>
      </c>
      <c r="BH98" s="6">
        <v>0</v>
      </c>
      <c r="BI98" s="5">
        <v>0</v>
      </c>
      <c r="BJ98" s="8">
        <f t="shared" si="416"/>
        <v>0</v>
      </c>
      <c r="BK98" s="6">
        <v>0</v>
      </c>
      <c r="BL98" s="5">
        <v>0</v>
      </c>
      <c r="BM98" s="8">
        <f t="shared" si="417"/>
        <v>0</v>
      </c>
      <c r="BN98" s="69">
        <v>0.56999999999999995</v>
      </c>
      <c r="BO98" s="5">
        <v>60.603000000000002</v>
      </c>
      <c r="BP98" s="8">
        <f t="shared" si="418"/>
        <v>106321.05263157896</v>
      </c>
      <c r="BQ98" s="6">
        <v>0</v>
      </c>
      <c r="BR98" s="5">
        <v>0</v>
      </c>
      <c r="BS98" s="8">
        <f t="shared" si="419"/>
        <v>0</v>
      </c>
      <c r="BT98" s="6">
        <v>0</v>
      </c>
      <c r="BU98" s="5">
        <v>0</v>
      </c>
      <c r="BV98" s="8">
        <f t="shared" si="420"/>
        <v>0</v>
      </c>
      <c r="BW98" s="6">
        <v>0</v>
      </c>
      <c r="BX98" s="5">
        <v>0</v>
      </c>
      <c r="BY98" s="8">
        <f t="shared" si="421"/>
        <v>0</v>
      </c>
      <c r="BZ98" s="6">
        <v>0</v>
      </c>
      <c r="CA98" s="5">
        <v>0</v>
      </c>
      <c r="CB98" s="8">
        <f t="shared" si="422"/>
        <v>0</v>
      </c>
      <c r="CC98" s="6">
        <v>0</v>
      </c>
      <c r="CD98" s="5">
        <v>0</v>
      </c>
      <c r="CE98" s="8">
        <f t="shared" si="423"/>
        <v>0</v>
      </c>
      <c r="CF98" s="69">
        <v>3004.2910000000002</v>
      </c>
      <c r="CG98" s="5">
        <v>49201.902000000002</v>
      </c>
      <c r="CH98" s="8">
        <f t="shared" si="424"/>
        <v>16377.209131871712</v>
      </c>
      <c r="CI98" s="6">
        <v>0</v>
      </c>
      <c r="CJ98" s="5">
        <v>0</v>
      </c>
      <c r="CK98" s="8">
        <f t="shared" si="425"/>
        <v>0</v>
      </c>
      <c r="CL98" s="6">
        <v>0</v>
      </c>
      <c r="CM98" s="5">
        <v>0</v>
      </c>
      <c r="CN98" s="8">
        <f t="shared" si="426"/>
        <v>0</v>
      </c>
      <c r="CO98" s="69">
        <v>0.49135000000000001</v>
      </c>
      <c r="CP98" s="5">
        <v>55.988999999999997</v>
      </c>
      <c r="CQ98" s="8">
        <f t="shared" si="427"/>
        <v>113949.32329296834</v>
      </c>
      <c r="CR98" s="6">
        <v>0</v>
      </c>
      <c r="CS98" s="5">
        <v>0</v>
      </c>
      <c r="CT98" s="8">
        <f t="shared" si="428"/>
        <v>0</v>
      </c>
      <c r="CU98" s="6">
        <f t="shared" ref="CU98:CU109" si="430">SUMIF($C$5:$CT$5,"Ton",C98:CT98)</f>
        <v>36270.30034999999</v>
      </c>
      <c r="CV98" s="8">
        <f t="shared" ref="CV98:CV109" si="431">SUMIF($C$5:$CT$5,"F*",C98:CT98)</f>
        <v>643121.90099999995</v>
      </c>
    </row>
    <row r="99" spans="1:100" x14ac:dyDescent="0.3">
      <c r="A99" s="56">
        <v>2024</v>
      </c>
      <c r="B99" s="57" t="s">
        <v>4</v>
      </c>
      <c r="C99" s="6">
        <v>0</v>
      </c>
      <c r="D99" s="5">
        <v>0</v>
      </c>
      <c r="E99" s="8">
        <f t="shared" si="429"/>
        <v>0</v>
      </c>
      <c r="F99" s="6">
        <v>0</v>
      </c>
      <c r="G99" s="5">
        <v>0</v>
      </c>
      <c r="H99" s="8">
        <f t="shared" si="400"/>
        <v>0</v>
      </c>
      <c r="I99" s="6">
        <v>0</v>
      </c>
      <c r="J99" s="5">
        <v>0</v>
      </c>
      <c r="K99" s="8">
        <f t="shared" si="401"/>
        <v>0</v>
      </c>
      <c r="L99" s="6">
        <v>0</v>
      </c>
      <c r="M99" s="5">
        <v>0</v>
      </c>
      <c r="N99" s="8">
        <f t="shared" si="402"/>
        <v>0</v>
      </c>
      <c r="O99" s="6">
        <v>0</v>
      </c>
      <c r="P99" s="5">
        <v>0</v>
      </c>
      <c r="Q99" s="8">
        <f t="shared" si="403"/>
        <v>0</v>
      </c>
      <c r="R99" s="6">
        <v>0</v>
      </c>
      <c r="S99" s="5">
        <v>0</v>
      </c>
      <c r="T99" s="8">
        <f t="shared" si="404"/>
        <v>0</v>
      </c>
      <c r="U99" s="6">
        <v>0</v>
      </c>
      <c r="V99" s="5">
        <v>0</v>
      </c>
      <c r="W99" s="8">
        <f t="shared" si="405"/>
        <v>0</v>
      </c>
      <c r="X99" s="69">
        <v>2.5000000000000001E-2</v>
      </c>
      <c r="Y99" s="5">
        <v>2.7810000000000001</v>
      </c>
      <c r="Z99" s="8">
        <f t="shared" si="406"/>
        <v>111240</v>
      </c>
      <c r="AA99" s="6"/>
      <c r="AB99" s="5"/>
      <c r="AC99" s="8"/>
      <c r="AD99" s="6">
        <v>0</v>
      </c>
      <c r="AE99" s="5">
        <v>0</v>
      </c>
      <c r="AF99" s="8">
        <f t="shared" si="407"/>
        <v>0</v>
      </c>
      <c r="AG99" s="6">
        <v>0</v>
      </c>
      <c r="AH99" s="5">
        <v>0</v>
      </c>
      <c r="AI99" s="8">
        <f t="shared" si="408"/>
        <v>0</v>
      </c>
      <c r="AJ99" s="6">
        <v>0</v>
      </c>
      <c r="AK99" s="5">
        <v>0</v>
      </c>
      <c r="AL99" s="8">
        <f t="shared" si="409"/>
        <v>0</v>
      </c>
      <c r="AM99" s="6">
        <v>0</v>
      </c>
      <c r="AN99" s="5">
        <v>0</v>
      </c>
      <c r="AO99" s="8">
        <f t="shared" si="410"/>
        <v>0</v>
      </c>
      <c r="AP99" s="6"/>
      <c r="AQ99" s="5"/>
      <c r="AR99" s="8"/>
      <c r="AS99" s="6">
        <v>0</v>
      </c>
      <c r="AT99" s="5">
        <v>0</v>
      </c>
      <c r="AU99" s="8">
        <f t="shared" si="411"/>
        <v>0</v>
      </c>
      <c r="AV99" s="69">
        <v>6825.5309999999999</v>
      </c>
      <c r="AW99" s="5">
        <v>123358.97</v>
      </c>
      <c r="AX99" s="8">
        <f t="shared" si="412"/>
        <v>18073.168226765069</v>
      </c>
      <c r="AY99" s="6">
        <v>0</v>
      </c>
      <c r="AZ99" s="5">
        <v>0</v>
      </c>
      <c r="BA99" s="8">
        <f t="shared" si="413"/>
        <v>0</v>
      </c>
      <c r="BB99" s="6">
        <v>0</v>
      </c>
      <c r="BC99" s="5">
        <v>0</v>
      </c>
      <c r="BD99" s="8">
        <f t="shared" si="414"/>
        <v>0</v>
      </c>
      <c r="BE99" s="6">
        <v>0</v>
      </c>
      <c r="BF99" s="5">
        <v>0</v>
      </c>
      <c r="BG99" s="8">
        <f t="shared" si="415"/>
        <v>0</v>
      </c>
      <c r="BH99" s="6">
        <v>0</v>
      </c>
      <c r="BI99" s="5">
        <v>0</v>
      </c>
      <c r="BJ99" s="8">
        <f t="shared" si="416"/>
        <v>0</v>
      </c>
      <c r="BK99" s="6">
        <v>0</v>
      </c>
      <c r="BL99" s="5">
        <v>0</v>
      </c>
      <c r="BM99" s="8">
        <f t="shared" si="417"/>
        <v>0</v>
      </c>
      <c r="BN99" s="6">
        <v>0</v>
      </c>
      <c r="BO99" s="5">
        <v>0</v>
      </c>
      <c r="BP99" s="8">
        <f t="shared" si="418"/>
        <v>0</v>
      </c>
      <c r="BQ99" s="69">
        <v>1.1820000000000001E-2</v>
      </c>
      <c r="BR99" s="5">
        <v>1.169</v>
      </c>
      <c r="BS99" s="8">
        <f t="shared" si="419"/>
        <v>98900.169204737729</v>
      </c>
      <c r="BT99" s="6">
        <v>0</v>
      </c>
      <c r="BU99" s="5">
        <v>0</v>
      </c>
      <c r="BV99" s="8">
        <f t="shared" si="420"/>
        <v>0</v>
      </c>
      <c r="BW99" s="6">
        <v>0</v>
      </c>
      <c r="BX99" s="5">
        <v>0</v>
      </c>
      <c r="BY99" s="8">
        <f t="shared" si="421"/>
        <v>0</v>
      </c>
      <c r="BZ99" s="6">
        <v>0</v>
      </c>
      <c r="CA99" s="5">
        <v>0</v>
      </c>
      <c r="CB99" s="8">
        <f t="shared" si="422"/>
        <v>0</v>
      </c>
      <c r="CC99" s="6">
        <v>0</v>
      </c>
      <c r="CD99" s="5">
        <v>0</v>
      </c>
      <c r="CE99" s="8">
        <f t="shared" si="423"/>
        <v>0</v>
      </c>
      <c r="CF99" s="6">
        <v>0</v>
      </c>
      <c r="CG99" s="5">
        <v>0</v>
      </c>
      <c r="CH99" s="8">
        <f t="shared" si="424"/>
        <v>0</v>
      </c>
      <c r="CI99" s="6">
        <v>0</v>
      </c>
      <c r="CJ99" s="5">
        <v>0</v>
      </c>
      <c r="CK99" s="8">
        <f t="shared" si="425"/>
        <v>0</v>
      </c>
      <c r="CL99" s="6">
        <v>0</v>
      </c>
      <c r="CM99" s="5">
        <v>0</v>
      </c>
      <c r="CN99" s="8">
        <f t="shared" si="426"/>
        <v>0</v>
      </c>
      <c r="CO99" s="69">
        <v>0.76200000000000001</v>
      </c>
      <c r="CP99" s="5">
        <v>61.408999999999999</v>
      </c>
      <c r="CQ99" s="8">
        <f t="shared" si="427"/>
        <v>80589.238845144355</v>
      </c>
      <c r="CR99" s="6">
        <v>0</v>
      </c>
      <c r="CS99" s="5">
        <v>0</v>
      </c>
      <c r="CT99" s="8">
        <f t="shared" si="428"/>
        <v>0</v>
      </c>
      <c r="CU99" s="6">
        <f t="shared" si="430"/>
        <v>6826.329819999999</v>
      </c>
      <c r="CV99" s="8">
        <f t="shared" si="431"/>
        <v>123424.329</v>
      </c>
    </row>
    <row r="100" spans="1:100" x14ac:dyDescent="0.3">
      <c r="A100" s="56">
        <v>2024</v>
      </c>
      <c r="B100" s="57" t="s">
        <v>5</v>
      </c>
      <c r="C100" s="6">
        <v>0</v>
      </c>
      <c r="D100" s="5">
        <v>0</v>
      </c>
      <c r="E100" s="8">
        <f>IF(C100=0,0,D100/C100*1000)</f>
        <v>0</v>
      </c>
      <c r="F100" s="6">
        <v>0</v>
      </c>
      <c r="G100" s="5">
        <v>0</v>
      </c>
      <c r="H100" s="8">
        <f t="shared" si="400"/>
        <v>0</v>
      </c>
      <c r="I100" s="6">
        <v>0</v>
      </c>
      <c r="J100" s="5">
        <v>0</v>
      </c>
      <c r="K100" s="8">
        <f t="shared" si="401"/>
        <v>0</v>
      </c>
      <c r="L100" s="6">
        <v>0</v>
      </c>
      <c r="M100" s="5">
        <v>0</v>
      </c>
      <c r="N100" s="8">
        <f t="shared" si="402"/>
        <v>0</v>
      </c>
      <c r="O100" s="6">
        <v>0</v>
      </c>
      <c r="P100" s="5">
        <v>0</v>
      </c>
      <c r="Q100" s="8">
        <f t="shared" si="403"/>
        <v>0</v>
      </c>
      <c r="R100" s="6">
        <v>0</v>
      </c>
      <c r="S100" s="5">
        <v>0</v>
      </c>
      <c r="T100" s="8">
        <f t="shared" si="404"/>
        <v>0</v>
      </c>
      <c r="U100" s="6">
        <v>0</v>
      </c>
      <c r="V100" s="5">
        <v>0</v>
      </c>
      <c r="W100" s="8">
        <f t="shared" si="405"/>
        <v>0</v>
      </c>
      <c r="X100" s="6">
        <v>0</v>
      </c>
      <c r="Y100" s="5">
        <v>0</v>
      </c>
      <c r="Z100" s="8">
        <f t="shared" si="406"/>
        <v>0</v>
      </c>
      <c r="AA100" s="6"/>
      <c r="AB100" s="5"/>
      <c r="AC100" s="8"/>
      <c r="AD100" s="6">
        <v>0</v>
      </c>
      <c r="AE100" s="5">
        <v>0</v>
      </c>
      <c r="AF100" s="8">
        <f t="shared" si="407"/>
        <v>0</v>
      </c>
      <c r="AG100" s="6">
        <v>0</v>
      </c>
      <c r="AH100" s="5">
        <v>0</v>
      </c>
      <c r="AI100" s="8">
        <f t="shared" si="408"/>
        <v>0</v>
      </c>
      <c r="AJ100" s="6">
        <v>0</v>
      </c>
      <c r="AK100" s="5">
        <v>0</v>
      </c>
      <c r="AL100" s="8">
        <f t="shared" si="409"/>
        <v>0</v>
      </c>
      <c r="AM100" s="6">
        <v>0</v>
      </c>
      <c r="AN100" s="5">
        <v>0</v>
      </c>
      <c r="AO100" s="8">
        <f t="shared" si="410"/>
        <v>0</v>
      </c>
      <c r="AP100" s="6"/>
      <c r="AQ100" s="5"/>
      <c r="AR100" s="8"/>
      <c r="AS100" s="6">
        <v>0</v>
      </c>
      <c r="AT100" s="5">
        <v>0</v>
      </c>
      <c r="AU100" s="8">
        <f t="shared" si="411"/>
        <v>0</v>
      </c>
      <c r="AV100" s="6">
        <v>0</v>
      </c>
      <c r="AW100" s="5">
        <v>0</v>
      </c>
      <c r="AX100" s="8">
        <f t="shared" si="412"/>
        <v>0</v>
      </c>
      <c r="AY100" s="69">
        <v>5.0000000000000001E-4</v>
      </c>
      <c r="AZ100" s="5">
        <v>7.1999999999999995E-2</v>
      </c>
      <c r="BA100" s="8">
        <f t="shared" si="413"/>
        <v>144000</v>
      </c>
      <c r="BB100" s="69">
        <v>7.1999999999999994E-4</v>
      </c>
      <c r="BC100" s="5">
        <v>0.67700000000000005</v>
      </c>
      <c r="BD100" s="8">
        <f t="shared" si="414"/>
        <v>940277.77777777798</v>
      </c>
      <c r="BE100" s="6">
        <v>0</v>
      </c>
      <c r="BF100" s="5">
        <v>0</v>
      </c>
      <c r="BG100" s="8">
        <f t="shared" si="415"/>
        <v>0</v>
      </c>
      <c r="BH100" s="6">
        <v>0</v>
      </c>
      <c r="BI100" s="5">
        <v>0</v>
      </c>
      <c r="BJ100" s="8">
        <f t="shared" si="416"/>
        <v>0</v>
      </c>
      <c r="BK100" s="6">
        <v>0</v>
      </c>
      <c r="BL100" s="5">
        <v>0</v>
      </c>
      <c r="BM100" s="8">
        <f t="shared" si="417"/>
        <v>0</v>
      </c>
      <c r="BN100" s="6">
        <v>0</v>
      </c>
      <c r="BO100" s="5">
        <v>0</v>
      </c>
      <c r="BP100" s="8">
        <f t="shared" si="418"/>
        <v>0</v>
      </c>
      <c r="BQ100" s="6">
        <v>0</v>
      </c>
      <c r="BR100" s="5">
        <v>0</v>
      </c>
      <c r="BS100" s="8">
        <f t="shared" si="419"/>
        <v>0</v>
      </c>
      <c r="BT100" s="6">
        <v>0</v>
      </c>
      <c r="BU100" s="5">
        <v>0</v>
      </c>
      <c r="BV100" s="8">
        <f t="shared" si="420"/>
        <v>0</v>
      </c>
      <c r="BW100" s="6">
        <v>0</v>
      </c>
      <c r="BX100" s="5">
        <v>0</v>
      </c>
      <c r="BY100" s="8">
        <f t="shared" si="421"/>
        <v>0</v>
      </c>
      <c r="BZ100" s="6">
        <v>0</v>
      </c>
      <c r="CA100" s="5">
        <v>0</v>
      </c>
      <c r="CB100" s="8">
        <f t="shared" si="422"/>
        <v>0</v>
      </c>
      <c r="CC100" s="6">
        <v>0</v>
      </c>
      <c r="CD100" s="5">
        <v>0</v>
      </c>
      <c r="CE100" s="8">
        <f t="shared" si="423"/>
        <v>0</v>
      </c>
      <c r="CF100" s="6">
        <v>0</v>
      </c>
      <c r="CG100" s="5">
        <v>0</v>
      </c>
      <c r="CH100" s="8">
        <f t="shared" si="424"/>
        <v>0</v>
      </c>
      <c r="CI100" s="6">
        <v>0</v>
      </c>
      <c r="CJ100" s="5">
        <v>0</v>
      </c>
      <c r="CK100" s="8">
        <f t="shared" si="425"/>
        <v>0</v>
      </c>
      <c r="CL100" s="6">
        <v>0</v>
      </c>
      <c r="CM100" s="5">
        <v>0</v>
      </c>
      <c r="CN100" s="8">
        <f t="shared" si="426"/>
        <v>0</v>
      </c>
      <c r="CO100" s="6">
        <v>0</v>
      </c>
      <c r="CP100" s="5">
        <v>0</v>
      </c>
      <c r="CQ100" s="8">
        <f t="shared" si="427"/>
        <v>0</v>
      </c>
      <c r="CR100" s="6">
        <v>0</v>
      </c>
      <c r="CS100" s="5">
        <v>0</v>
      </c>
      <c r="CT100" s="8">
        <f t="shared" si="428"/>
        <v>0</v>
      </c>
      <c r="CU100" s="6">
        <f>SUMIF($C$5:$CT$5,"Ton",C100:CT100)</f>
        <v>1.2199999999999999E-3</v>
      </c>
      <c r="CV100" s="8">
        <f t="shared" si="431"/>
        <v>0.749</v>
      </c>
    </row>
    <row r="101" spans="1:100" x14ac:dyDescent="0.3">
      <c r="A101" s="56">
        <v>2024</v>
      </c>
      <c r="B101" s="8" t="s">
        <v>6</v>
      </c>
      <c r="C101" s="69">
        <v>6492.1750000000002</v>
      </c>
      <c r="D101" s="5">
        <v>110049.68399999999</v>
      </c>
      <c r="E101" s="8">
        <f t="shared" ref="E101:E108" si="432">IF(C101=0,0,D101/C101*1000)</f>
        <v>16951.127164625104</v>
      </c>
      <c r="F101" s="6">
        <v>0</v>
      </c>
      <c r="G101" s="5">
        <v>0</v>
      </c>
      <c r="H101" s="8">
        <f t="shared" si="400"/>
        <v>0</v>
      </c>
      <c r="I101" s="6">
        <v>0</v>
      </c>
      <c r="J101" s="5">
        <v>0</v>
      </c>
      <c r="K101" s="8">
        <f t="shared" si="401"/>
        <v>0</v>
      </c>
      <c r="L101" s="6">
        <v>0</v>
      </c>
      <c r="M101" s="5">
        <v>0</v>
      </c>
      <c r="N101" s="8">
        <f t="shared" si="402"/>
        <v>0</v>
      </c>
      <c r="O101" s="6">
        <v>0</v>
      </c>
      <c r="P101" s="5">
        <v>0</v>
      </c>
      <c r="Q101" s="8">
        <f t="shared" si="403"/>
        <v>0</v>
      </c>
      <c r="R101" s="6">
        <v>0</v>
      </c>
      <c r="S101" s="5">
        <v>0</v>
      </c>
      <c r="T101" s="8">
        <f t="shared" si="404"/>
        <v>0</v>
      </c>
      <c r="U101" s="6">
        <v>0</v>
      </c>
      <c r="V101" s="5">
        <v>0</v>
      </c>
      <c r="W101" s="8">
        <f t="shared" si="405"/>
        <v>0</v>
      </c>
      <c r="X101" s="6">
        <v>0</v>
      </c>
      <c r="Y101" s="5">
        <v>0</v>
      </c>
      <c r="Z101" s="8">
        <f t="shared" si="406"/>
        <v>0</v>
      </c>
      <c r="AA101" s="6"/>
      <c r="AB101" s="5"/>
      <c r="AC101" s="8"/>
      <c r="AD101" s="6">
        <v>0</v>
      </c>
      <c r="AE101" s="5">
        <v>0</v>
      </c>
      <c r="AF101" s="8">
        <f t="shared" si="407"/>
        <v>0</v>
      </c>
      <c r="AG101" s="6">
        <v>0</v>
      </c>
      <c r="AH101" s="5">
        <v>0</v>
      </c>
      <c r="AI101" s="8">
        <f t="shared" si="408"/>
        <v>0</v>
      </c>
      <c r="AJ101" s="6">
        <v>0</v>
      </c>
      <c r="AK101" s="5">
        <v>0</v>
      </c>
      <c r="AL101" s="8">
        <f t="shared" si="409"/>
        <v>0</v>
      </c>
      <c r="AM101" s="6">
        <v>0</v>
      </c>
      <c r="AN101" s="5">
        <v>0</v>
      </c>
      <c r="AO101" s="8">
        <f t="shared" si="410"/>
        <v>0</v>
      </c>
      <c r="AP101" s="6"/>
      <c r="AQ101" s="5"/>
      <c r="AR101" s="8"/>
      <c r="AS101" s="6">
        <v>0</v>
      </c>
      <c r="AT101" s="5">
        <v>0</v>
      </c>
      <c r="AU101" s="8">
        <f t="shared" si="411"/>
        <v>0</v>
      </c>
      <c r="AV101" s="69">
        <v>4759.4440000000004</v>
      </c>
      <c r="AW101" s="5">
        <v>84852.232000000004</v>
      </c>
      <c r="AX101" s="8">
        <f t="shared" si="412"/>
        <v>17828.181611129367</v>
      </c>
      <c r="AY101" s="6">
        <v>0</v>
      </c>
      <c r="AZ101" s="5">
        <v>0</v>
      </c>
      <c r="BA101" s="8">
        <f t="shared" si="413"/>
        <v>0</v>
      </c>
      <c r="BB101" s="6">
        <v>0</v>
      </c>
      <c r="BC101" s="5">
        <v>0</v>
      </c>
      <c r="BD101" s="8">
        <f t="shared" si="414"/>
        <v>0</v>
      </c>
      <c r="BE101" s="6">
        <v>0</v>
      </c>
      <c r="BF101" s="5">
        <v>0</v>
      </c>
      <c r="BG101" s="8">
        <f t="shared" si="415"/>
        <v>0</v>
      </c>
      <c r="BH101" s="6">
        <v>0</v>
      </c>
      <c r="BI101" s="5">
        <v>0</v>
      </c>
      <c r="BJ101" s="8">
        <f t="shared" si="416"/>
        <v>0</v>
      </c>
      <c r="BK101" s="6">
        <v>0</v>
      </c>
      <c r="BL101" s="5">
        <v>0</v>
      </c>
      <c r="BM101" s="8">
        <f t="shared" si="417"/>
        <v>0</v>
      </c>
      <c r="BN101" s="6">
        <v>0</v>
      </c>
      <c r="BO101" s="5">
        <v>0</v>
      </c>
      <c r="BP101" s="8">
        <f t="shared" si="418"/>
        <v>0</v>
      </c>
      <c r="BQ101" s="6">
        <v>0</v>
      </c>
      <c r="BR101" s="5">
        <v>0</v>
      </c>
      <c r="BS101" s="8">
        <f t="shared" si="419"/>
        <v>0</v>
      </c>
      <c r="BT101" s="6">
        <v>0</v>
      </c>
      <c r="BU101" s="5">
        <v>0</v>
      </c>
      <c r="BV101" s="8">
        <f t="shared" si="420"/>
        <v>0</v>
      </c>
      <c r="BW101" s="6">
        <v>0</v>
      </c>
      <c r="BX101" s="5">
        <v>0</v>
      </c>
      <c r="BY101" s="8">
        <f t="shared" si="421"/>
        <v>0</v>
      </c>
      <c r="BZ101" s="6">
        <v>0</v>
      </c>
      <c r="CA101" s="5">
        <v>0</v>
      </c>
      <c r="CB101" s="8">
        <f t="shared" si="422"/>
        <v>0</v>
      </c>
      <c r="CC101" s="6">
        <v>0</v>
      </c>
      <c r="CD101" s="5">
        <v>0</v>
      </c>
      <c r="CE101" s="8">
        <f t="shared" si="423"/>
        <v>0</v>
      </c>
      <c r="CF101" s="6">
        <v>0</v>
      </c>
      <c r="CG101" s="5">
        <v>0</v>
      </c>
      <c r="CH101" s="8">
        <f t="shared" si="424"/>
        <v>0</v>
      </c>
      <c r="CI101" s="6">
        <v>0</v>
      </c>
      <c r="CJ101" s="5">
        <v>0</v>
      </c>
      <c r="CK101" s="8">
        <f t="shared" si="425"/>
        <v>0</v>
      </c>
      <c r="CL101" s="6">
        <v>0</v>
      </c>
      <c r="CM101" s="5">
        <v>0</v>
      </c>
      <c r="CN101" s="8">
        <f t="shared" si="426"/>
        <v>0</v>
      </c>
      <c r="CO101" s="6">
        <v>0</v>
      </c>
      <c r="CP101" s="5">
        <v>0</v>
      </c>
      <c r="CQ101" s="8">
        <f t="shared" si="427"/>
        <v>0</v>
      </c>
      <c r="CR101" s="6">
        <v>0</v>
      </c>
      <c r="CS101" s="5">
        <v>0</v>
      </c>
      <c r="CT101" s="8">
        <f t="shared" si="428"/>
        <v>0</v>
      </c>
      <c r="CU101" s="6">
        <f t="shared" si="430"/>
        <v>11251.619000000001</v>
      </c>
      <c r="CV101" s="8">
        <f t="shared" si="431"/>
        <v>194901.916</v>
      </c>
    </row>
    <row r="102" spans="1:100" x14ac:dyDescent="0.3">
      <c r="A102" s="56">
        <v>2024</v>
      </c>
      <c r="B102" s="57" t="s">
        <v>7</v>
      </c>
      <c r="C102" s="69">
        <v>7475.8540000000003</v>
      </c>
      <c r="D102" s="5">
        <v>121944.247</v>
      </c>
      <c r="E102" s="8">
        <f t="shared" si="432"/>
        <v>16311.748062495602</v>
      </c>
      <c r="F102" s="6">
        <v>0</v>
      </c>
      <c r="G102" s="5">
        <v>0</v>
      </c>
      <c r="H102" s="8">
        <f t="shared" si="400"/>
        <v>0</v>
      </c>
      <c r="I102" s="6">
        <v>0</v>
      </c>
      <c r="J102" s="5">
        <v>0</v>
      </c>
      <c r="K102" s="8">
        <f t="shared" si="401"/>
        <v>0</v>
      </c>
      <c r="L102" s="6">
        <v>0</v>
      </c>
      <c r="M102" s="5">
        <v>0</v>
      </c>
      <c r="N102" s="8">
        <f t="shared" si="402"/>
        <v>0</v>
      </c>
      <c r="O102" s="69">
        <v>6000</v>
      </c>
      <c r="P102" s="5">
        <v>110226.234</v>
      </c>
      <c r="Q102" s="8">
        <f t="shared" si="403"/>
        <v>18371.039000000001</v>
      </c>
      <c r="R102" s="6">
        <v>0</v>
      </c>
      <c r="S102" s="5">
        <v>0</v>
      </c>
      <c r="T102" s="8">
        <f t="shared" si="404"/>
        <v>0</v>
      </c>
      <c r="U102" s="6">
        <v>0</v>
      </c>
      <c r="V102" s="5">
        <v>0</v>
      </c>
      <c r="W102" s="8">
        <f t="shared" si="405"/>
        <v>0</v>
      </c>
      <c r="X102" s="6">
        <v>0</v>
      </c>
      <c r="Y102" s="5">
        <v>0</v>
      </c>
      <c r="Z102" s="8">
        <f t="shared" si="406"/>
        <v>0</v>
      </c>
      <c r="AA102" s="6"/>
      <c r="AB102" s="5"/>
      <c r="AC102" s="8"/>
      <c r="AD102" s="6">
        <v>0</v>
      </c>
      <c r="AE102" s="5">
        <v>0</v>
      </c>
      <c r="AF102" s="8">
        <f t="shared" si="407"/>
        <v>0</v>
      </c>
      <c r="AG102" s="6">
        <v>0</v>
      </c>
      <c r="AH102" s="5">
        <v>0</v>
      </c>
      <c r="AI102" s="8">
        <f t="shared" si="408"/>
        <v>0</v>
      </c>
      <c r="AJ102" s="6">
        <v>0</v>
      </c>
      <c r="AK102" s="5">
        <v>0</v>
      </c>
      <c r="AL102" s="8">
        <f t="shared" si="409"/>
        <v>0</v>
      </c>
      <c r="AM102" s="6">
        <v>0</v>
      </c>
      <c r="AN102" s="5">
        <v>0</v>
      </c>
      <c r="AO102" s="8">
        <f t="shared" si="410"/>
        <v>0</v>
      </c>
      <c r="AP102" s="6"/>
      <c r="AQ102" s="5"/>
      <c r="AR102" s="8"/>
      <c r="AS102" s="6">
        <v>0</v>
      </c>
      <c r="AT102" s="5">
        <v>0</v>
      </c>
      <c r="AU102" s="8">
        <f t="shared" si="411"/>
        <v>0</v>
      </c>
      <c r="AV102" s="6">
        <v>0</v>
      </c>
      <c r="AW102" s="5">
        <v>0</v>
      </c>
      <c r="AX102" s="8">
        <f t="shared" si="412"/>
        <v>0</v>
      </c>
      <c r="AY102" s="6">
        <v>0</v>
      </c>
      <c r="AZ102" s="5">
        <v>0</v>
      </c>
      <c r="BA102" s="8">
        <f t="shared" si="413"/>
        <v>0</v>
      </c>
      <c r="BB102" s="6">
        <v>0</v>
      </c>
      <c r="BC102" s="5">
        <v>0</v>
      </c>
      <c r="BD102" s="8">
        <f t="shared" si="414"/>
        <v>0</v>
      </c>
      <c r="BE102" s="6">
        <v>0</v>
      </c>
      <c r="BF102" s="5">
        <v>0</v>
      </c>
      <c r="BG102" s="8">
        <f t="shared" si="415"/>
        <v>0</v>
      </c>
      <c r="BH102" s="6">
        <v>0</v>
      </c>
      <c r="BI102" s="5">
        <v>0</v>
      </c>
      <c r="BJ102" s="8">
        <f t="shared" si="416"/>
        <v>0</v>
      </c>
      <c r="BK102" s="69">
        <v>5250</v>
      </c>
      <c r="BL102" s="5">
        <v>91711.361000000004</v>
      </c>
      <c r="BM102" s="8">
        <f t="shared" si="417"/>
        <v>17468.830666666669</v>
      </c>
      <c r="BN102" s="6">
        <v>0</v>
      </c>
      <c r="BO102" s="5">
        <v>0</v>
      </c>
      <c r="BP102" s="8">
        <f t="shared" si="418"/>
        <v>0</v>
      </c>
      <c r="BQ102" s="6">
        <v>0</v>
      </c>
      <c r="BR102" s="5">
        <v>0</v>
      </c>
      <c r="BS102" s="8">
        <f t="shared" si="419"/>
        <v>0</v>
      </c>
      <c r="BT102" s="6">
        <v>0</v>
      </c>
      <c r="BU102" s="5">
        <v>0</v>
      </c>
      <c r="BV102" s="8">
        <f t="shared" si="420"/>
        <v>0</v>
      </c>
      <c r="BW102" s="6">
        <v>0</v>
      </c>
      <c r="BX102" s="5">
        <v>0</v>
      </c>
      <c r="BY102" s="8">
        <f t="shared" si="421"/>
        <v>0</v>
      </c>
      <c r="BZ102" s="6">
        <v>0</v>
      </c>
      <c r="CA102" s="5">
        <v>0</v>
      </c>
      <c r="CB102" s="8">
        <f t="shared" si="422"/>
        <v>0</v>
      </c>
      <c r="CC102" s="6">
        <v>0</v>
      </c>
      <c r="CD102" s="5">
        <v>0</v>
      </c>
      <c r="CE102" s="8">
        <f t="shared" si="423"/>
        <v>0</v>
      </c>
      <c r="CF102" s="69">
        <v>48.110999999999997</v>
      </c>
      <c r="CG102" s="5">
        <v>740.29200000000003</v>
      </c>
      <c r="CH102" s="8">
        <f t="shared" si="424"/>
        <v>15387.167175905721</v>
      </c>
      <c r="CI102" s="6">
        <v>0</v>
      </c>
      <c r="CJ102" s="5">
        <v>0</v>
      </c>
      <c r="CK102" s="8">
        <f t="shared" si="425"/>
        <v>0</v>
      </c>
      <c r="CL102" s="6">
        <v>0</v>
      </c>
      <c r="CM102" s="5">
        <v>0</v>
      </c>
      <c r="CN102" s="8">
        <f t="shared" si="426"/>
        <v>0</v>
      </c>
      <c r="CO102" s="6">
        <v>0</v>
      </c>
      <c r="CP102" s="5">
        <v>0</v>
      </c>
      <c r="CQ102" s="8">
        <f t="shared" si="427"/>
        <v>0</v>
      </c>
      <c r="CR102" s="6">
        <v>0</v>
      </c>
      <c r="CS102" s="5">
        <v>0</v>
      </c>
      <c r="CT102" s="8">
        <f t="shared" si="428"/>
        <v>0</v>
      </c>
      <c r="CU102" s="6">
        <f t="shared" si="430"/>
        <v>18773.965</v>
      </c>
      <c r="CV102" s="8">
        <f t="shared" si="431"/>
        <v>324622.13400000002</v>
      </c>
    </row>
    <row r="103" spans="1:100" x14ac:dyDescent="0.3">
      <c r="A103" s="56">
        <v>2024</v>
      </c>
      <c r="B103" s="57" t="s">
        <v>8</v>
      </c>
      <c r="C103" s="6">
        <v>0</v>
      </c>
      <c r="D103" s="5">
        <v>0</v>
      </c>
      <c r="E103" s="8">
        <f t="shared" si="432"/>
        <v>0</v>
      </c>
      <c r="F103" s="6">
        <v>0</v>
      </c>
      <c r="G103" s="5">
        <v>0</v>
      </c>
      <c r="H103" s="8">
        <f t="shared" si="400"/>
        <v>0</v>
      </c>
      <c r="I103" s="6">
        <v>0</v>
      </c>
      <c r="J103" s="5">
        <v>0</v>
      </c>
      <c r="K103" s="8">
        <f t="shared" si="401"/>
        <v>0</v>
      </c>
      <c r="L103" s="6">
        <v>0</v>
      </c>
      <c r="M103" s="5">
        <v>0</v>
      </c>
      <c r="N103" s="8">
        <f t="shared" si="402"/>
        <v>0</v>
      </c>
      <c r="O103" s="69">
        <v>19026.281999999999</v>
      </c>
      <c r="P103" s="78">
        <v>344484.02799999999</v>
      </c>
      <c r="Q103" s="8">
        <f t="shared" si="403"/>
        <v>18105.693377192663</v>
      </c>
      <c r="R103" s="6">
        <v>0</v>
      </c>
      <c r="S103" s="5">
        <v>0</v>
      </c>
      <c r="T103" s="8">
        <f t="shared" si="404"/>
        <v>0</v>
      </c>
      <c r="U103" s="6">
        <v>0</v>
      </c>
      <c r="V103" s="5">
        <v>0</v>
      </c>
      <c r="W103" s="8">
        <f t="shared" si="405"/>
        <v>0</v>
      </c>
      <c r="X103" s="6">
        <v>0</v>
      </c>
      <c r="Y103" s="5">
        <v>0</v>
      </c>
      <c r="Z103" s="8">
        <f t="shared" si="406"/>
        <v>0</v>
      </c>
      <c r="AA103" s="6"/>
      <c r="AB103" s="5"/>
      <c r="AC103" s="8"/>
      <c r="AD103" s="6">
        <v>0</v>
      </c>
      <c r="AE103" s="5">
        <v>0</v>
      </c>
      <c r="AF103" s="8">
        <f t="shared" si="407"/>
        <v>0</v>
      </c>
      <c r="AG103" s="6">
        <v>0</v>
      </c>
      <c r="AH103" s="5">
        <v>0</v>
      </c>
      <c r="AI103" s="8">
        <f t="shared" si="408"/>
        <v>0</v>
      </c>
      <c r="AJ103" s="6">
        <v>0</v>
      </c>
      <c r="AK103" s="5">
        <v>0</v>
      </c>
      <c r="AL103" s="8">
        <f t="shared" si="409"/>
        <v>0</v>
      </c>
      <c r="AM103" s="6">
        <v>0</v>
      </c>
      <c r="AN103" s="5">
        <v>0</v>
      </c>
      <c r="AO103" s="8">
        <f t="shared" si="410"/>
        <v>0</v>
      </c>
      <c r="AP103" s="6"/>
      <c r="AQ103" s="5"/>
      <c r="AR103" s="8"/>
      <c r="AS103" s="6">
        <v>0</v>
      </c>
      <c r="AT103" s="5">
        <v>0</v>
      </c>
      <c r="AU103" s="8">
        <f t="shared" si="411"/>
        <v>0</v>
      </c>
      <c r="AV103" s="69">
        <v>11.4</v>
      </c>
      <c r="AW103" s="78">
        <v>350.62700000000001</v>
      </c>
      <c r="AX103" s="8">
        <f t="shared" si="412"/>
        <v>30756.754385964912</v>
      </c>
      <c r="AY103" s="6">
        <v>0</v>
      </c>
      <c r="AZ103" s="5">
        <v>0</v>
      </c>
      <c r="BA103" s="8">
        <f t="shared" si="413"/>
        <v>0</v>
      </c>
      <c r="BB103" s="6">
        <v>0</v>
      </c>
      <c r="BC103" s="5">
        <v>0</v>
      </c>
      <c r="BD103" s="8">
        <f t="shared" si="414"/>
        <v>0</v>
      </c>
      <c r="BE103" s="6">
        <v>0</v>
      </c>
      <c r="BF103" s="5">
        <v>0</v>
      </c>
      <c r="BG103" s="8">
        <f t="shared" si="415"/>
        <v>0</v>
      </c>
      <c r="BH103" s="6">
        <v>0</v>
      </c>
      <c r="BI103" s="5">
        <v>0</v>
      </c>
      <c r="BJ103" s="8">
        <f t="shared" si="416"/>
        <v>0</v>
      </c>
      <c r="BK103" s="6">
        <v>0</v>
      </c>
      <c r="BL103" s="5">
        <v>0</v>
      </c>
      <c r="BM103" s="8">
        <f t="shared" si="417"/>
        <v>0</v>
      </c>
      <c r="BN103" s="6">
        <v>0</v>
      </c>
      <c r="BO103" s="5">
        <v>0</v>
      </c>
      <c r="BP103" s="8">
        <f t="shared" si="418"/>
        <v>0</v>
      </c>
      <c r="BQ103" s="69">
        <v>5.5500000000000002E-3</v>
      </c>
      <c r="BR103" s="78">
        <v>2.802</v>
      </c>
      <c r="BS103" s="8">
        <f t="shared" si="419"/>
        <v>504864.86486486485</v>
      </c>
      <c r="BT103" s="6">
        <v>0</v>
      </c>
      <c r="BU103" s="5">
        <v>0</v>
      </c>
      <c r="BV103" s="8">
        <f t="shared" si="420"/>
        <v>0</v>
      </c>
      <c r="BW103" s="6">
        <v>0</v>
      </c>
      <c r="BX103" s="5">
        <v>0</v>
      </c>
      <c r="BY103" s="8">
        <f t="shared" si="421"/>
        <v>0</v>
      </c>
      <c r="BZ103" s="6">
        <v>0</v>
      </c>
      <c r="CA103" s="5">
        <v>0</v>
      </c>
      <c r="CB103" s="8">
        <f t="shared" si="422"/>
        <v>0</v>
      </c>
      <c r="CC103" s="6">
        <v>0</v>
      </c>
      <c r="CD103" s="5">
        <v>0</v>
      </c>
      <c r="CE103" s="8">
        <f t="shared" si="423"/>
        <v>0</v>
      </c>
      <c r="CF103" s="69">
        <v>112</v>
      </c>
      <c r="CG103" s="78">
        <v>1793.1110000000001</v>
      </c>
      <c r="CH103" s="8">
        <f t="shared" si="424"/>
        <v>16009.919642857145</v>
      </c>
      <c r="CI103" s="6">
        <v>0</v>
      </c>
      <c r="CJ103" s="5">
        <v>0</v>
      </c>
      <c r="CK103" s="8">
        <f t="shared" si="425"/>
        <v>0</v>
      </c>
      <c r="CL103" s="6">
        <v>0</v>
      </c>
      <c r="CM103" s="5">
        <v>0</v>
      </c>
      <c r="CN103" s="8">
        <f t="shared" si="426"/>
        <v>0</v>
      </c>
      <c r="CO103" s="6">
        <v>0</v>
      </c>
      <c r="CP103" s="5">
        <v>0</v>
      </c>
      <c r="CQ103" s="8">
        <f t="shared" si="427"/>
        <v>0</v>
      </c>
      <c r="CR103" s="6">
        <v>0</v>
      </c>
      <c r="CS103" s="5">
        <v>0</v>
      </c>
      <c r="CT103" s="8">
        <f t="shared" si="428"/>
        <v>0</v>
      </c>
      <c r="CU103" s="6">
        <f t="shared" si="430"/>
        <v>19149.687550000002</v>
      </c>
      <c r="CV103" s="8">
        <f t="shared" si="431"/>
        <v>346630.56799999997</v>
      </c>
    </row>
    <row r="104" spans="1:100" x14ac:dyDescent="0.3">
      <c r="A104" s="56">
        <v>2024</v>
      </c>
      <c r="B104" s="57" t="s">
        <v>9</v>
      </c>
      <c r="C104" s="69">
        <v>4962.1329999999998</v>
      </c>
      <c r="D104" s="5">
        <v>86349.415999999997</v>
      </c>
      <c r="E104" s="8">
        <f t="shared" si="432"/>
        <v>17401.673030529411</v>
      </c>
      <c r="F104" s="6">
        <v>0</v>
      </c>
      <c r="G104" s="5">
        <v>0</v>
      </c>
      <c r="H104" s="8">
        <f t="shared" si="400"/>
        <v>0</v>
      </c>
      <c r="I104" s="6">
        <v>0</v>
      </c>
      <c r="J104" s="5">
        <v>0</v>
      </c>
      <c r="K104" s="8">
        <f t="shared" si="401"/>
        <v>0</v>
      </c>
      <c r="L104" s="6">
        <v>0</v>
      </c>
      <c r="M104" s="5">
        <v>0</v>
      </c>
      <c r="N104" s="8">
        <f t="shared" si="402"/>
        <v>0</v>
      </c>
      <c r="O104" s="6">
        <v>0</v>
      </c>
      <c r="P104" s="5">
        <v>0</v>
      </c>
      <c r="Q104" s="8">
        <f t="shared" si="403"/>
        <v>0</v>
      </c>
      <c r="R104" s="6">
        <v>0</v>
      </c>
      <c r="S104" s="5">
        <v>0</v>
      </c>
      <c r="T104" s="8">
        <f t="shared" si="404"/>
        <v>0</v>
      </c>
      <c r="U104" s="6">
        <v>0</v>
      </c>
      <c r="V104" s="5">
        <v>0</v>
      </c>
      <c r="W104" s="8">
        <f t="shared" si="405"/>
        <v>0</v>
      </c>
      <c r="X104" s="6">
        <v>0</v>
      </c>
      <c r="Y104" s="5">
        <v>0</v>
      </c>
      <c r="Z104" s="8">
        <f t="shared" si="406"/>
        <v>0</v>
      </c>
      <c r="AA104" s="6"/>
      <c r="AB104" s="5"/>
      <c r="AC104" s="8"/>
      <c r="AD104" s="6">
        <v>0</v>
      </c>
      <c r="AE104" s="5">
        <v>0</v>
      </c>
      <c r="AF104" s="8">
        <f t="shared" si="407"/>
        <v>0</v>
      </c>
      <c r="AG104" s="6">
        <v>0</v>
      </c>
      <c r="AH104" s="5">
        <v>0</v>
      </c>
      <c r="AI104" s="8">
        <f t="shared" si="408"/>
        <v>0</v>
      </c>
      <c r="AJ104" s="6">
        <v>0</v>
      </c>
      <c r="AK104" s="5">
        <v>0</v>
      </c>
      <c r="AL104" s="8">
        <f t="shared" si="409"/>
        <v>0</v>
      </c>
      <c r="AM104" s="6">
        <v>0</v>
      </c>
      <c r="AN104" s="5">
        <v>0</v>
      </c>
      <c r="AO104" s="8">
        <f t="shared" si="410"/>
        <v>0</v>
      </c>
      <c r="AP104" s="6"/>
      <c r="AQ104" s="5"/>
      <c r="AR104" s="8"/>
      <c r="AS104" s="6">
        <v>0</v>
      </c>
      <c r="AT104" s="5">
        <v>0</v>
      </c>
      <c r="AU104" s="8">
        <f t="shared" si="411"/>
        <v>0</v>
      </c>
      <c r="AV104" s="6">
        <v>0</v>
      </c>
      <c r="AW104" s="5">
        <v>0</v>
      </c>
      <c r="AX104" s="8">
        <f t="shared" si="412"/>
        <v>0</v>
      </c>
      <c r="AY104" s="6">
        <v>0</v>
      </c>
      <c r="AZ104" s="5">
        <v>0</v>
      </c>
      <c r="BA104" s="8">
        <f t="shared" si="413"/>
        <v>0</v>
      </c>
      <c r="BB104" s="6">
        <v>0</v>
      </c>
      <c r="BC104" s="5">
        <v>0</v>
      </c>
      <c r="BD104" s="8">
        <f t="shared" si="414"/>
        <v>0</v>
      </c>
      <c r="BE104" s="6">
        <v>0</v>
      </c>
      <c r="BF104" s="5">
        <v>0</v>
      </c>
      <c r="BG104" s="8">
        <f t="shared" si="415"/>
        <v>0</v>
      </c>
      <c r="BH104" s="6">
        <v>0</v>
      </c>
      <c r="BI104" s="5">
        <v>0</v>
      </c>
      <c r="BJ104" s="8">
        <f t="shared" si="416"/>
        <v>0</v>
      </c>
      <c r="BK104" s="6">
        <v>0</v>
      </c>
      <c r="BL104" s="5">
        <v>0</v>
      </c>
      <c r="BM104" s="8">
        <f t="shared" si="417"/>
        <v>0</v>
      </c>
      <c r="BN104" s="6">
        <v>0</v>
      </c>
      <c r="BO104" s="5">
        <v>0</v>
      </c>
      <c r="BP104" s="8">
        <f t="shared" si="418"/>
        <v>0</v>
      </c>
      <c r="BQ104" s="6">
        <v>0</v>
      </c>
      <c r="BR104" s="5">
        <v>0</v>
      </c>
      <c r="BS104" s="8">
        <f t="shared" si="419"/>
        <v>0</v>
      </c>
      <c r="BT104" s="6">
        <v>0</v>
      </c>
      <c r="BU104" s="5">
        <v>0</v>
      </c>
      <c r="BV104" s="8">
        <f t="shared" si="420"/>
        <v>0</v>
      </c>
      <c r="BW104" s="6">
        <v>0</v>
      </c>
      <c r="BX104" s="5">
        <v>0</v>
      </c>
      <c r="BY104" s="8">
        <f t="shared" si="421"/>
        <v>0</v>
      </c>
      <c r="BZ104" s="6">
        <v>0</v>
      </c>
      <c r="CA104" s="5">
        <v>0</v>
      </c>
      <c r="CB104" s="8">
        <f t="shared" si="422"/>
        <v>0</v>
      </c>
      <c r="CC104" s="6">
        <v>0</v>
      </c>
      <c r="CD104" s="5">
        <v>0</v>
      </c>
      <c r="CE104" s="8">
        <f t="shared" si="423"/>
        <v>0</v>
      </c>
      <c r="CF104" s="69">
        <v>88</v>
      </c>
      <c r="CG104" s="5">
        <v>1551.3330000000001</v>
      </c>
      <c r="CH104" s="8">
        <f t="shared" si="424"/>
        <v>17628.784090909092</v>
      </c>
      <c r="CI104" s="6">
        <v>0</v>
      </c>
      <c r="CJ104" s="5">
        <v>0</v>
      </c>
      <c r="CK104" s="8">
        <f t="shared" si="425"/>
        <v>0</v>
      </c>
      <c r="CL104" s="6">
        <v>0</v>
      </c>
      <c r="CM104" s="5">
        <v>0</v>
      </c>
      <c r="CN104" s="8">
        <f t="shared" si="426"/>
        <v>0</v>
      </c>
      <c r="CO104" s="6">
        <v>0</v>
      </c>
      <c r="CP104" s="5">
        <v>0</v>
      </c>
      <c r="CQ104" s="8">
        <f t="shared" si="427"/>
        <v>0</v>
      </c>
      <c r="CR104" s="6">
        <v>0</v>
      </c>
      <c r="CS104" s="5">
        <v>0</v>
      </c>
      <c r="CT104" s="8">
        <f t="shared" si="428"/>
        <v>0</v>
      </c>
      <c r="CU104" s="6">
        <f t="shared" si="430"/>
        <v>5050.1329999999998</v>
      </c>
      <c r="CV104" s="8">
        <f t="shared" si="431"/>
        <v>87900.748999999996</v>
      </c>
    </row>
    <row r="105" spans="1:100" x14ac:dyDescent="0.3">
      <c r="A105" s="56">
        <v>2024</v>
      </c>
      <c r="B105" s="57" t="s">
        <v>10</v>
      </c>
      <c r="C105" s="6">
        <v>0</v>
      </c>
      <c r="D105" s="5">
        <v>0</v>
      </c>
      <c r="E105" s="8">
        <f t="shared" si="432"/>
        <v>0</v>
      </c>
      <c r="F105" s="6">
        <v>0</v>
      </c>
      <c r="G105" s="5">
        <v>0</v>
      </c>
      <c r="H105" s="8">
        <f t="shared" si="400"/>
        <v>0</v>
      </c>
      <c r="I105" s="6">
        <v>0</v>
      </c>
      <c r="J105" s="5">
        <v>0</v>
      </c>
      <c r="K105" s="8">
        <f t="shared" si="401"/>
        <v>0</v>
      </c>
      <c r="L105" s="6">
        <v>0</v>
      </c>
      <c r="M105" s="5">
        <v>0</v>
      </c>
      <c r="N105" s="8">
        <f t="shared" si="402"/>
        <v>0</v>
      </c>
      <c r="O105" s="69">
        <v>18498.181</v>
      </c>
      <c r="P105" s="5">
        <v>336168.2</v>
      </c>
      <c r="Q105" s="8">
        <f t="shared" si="403"/>
        <v>18173.040906022055</v>
      </c>
      <c r="R105" s="6">
        <v>0</v>
      </c>
      <c r="S105" s="5">
        <v>0</v>
      </c>
      <c r="T105" s="8">
        <f t="shared" si="404"/>
        <v>0</v>
      </c>
      <c r="U105" s="6">
        <v>0</v>
      </c>
      <c r="V105" s="5">
        <v>0</v>
      </c>
      <c r="W105" s="8">
        <f t="shared" si="405"/>
        <v>0</v>
      </c>
      <c r="X105" s="69">
        <v>4.5999999999999999E-2</v>
      </c>
      <c r="Y105" s="5">
        <v>4.3719999999999999</v>
      </c>
      <c r="Z105" s="8">
        <f t="shared" si="406"/>
        <v>95043.478260869568</v>
      </c>
      <c r="AA105" s="6"/>
      <c r="AB105" s="5"/>
      <c r="AC105" s="8"/>
      <c r="AD105" s="6">
        <v>0</v>
      </c>
      <c r="AE105" s="5">
        <v>0</v>
      </c>
      <c r="AF105" s="8">
        <f t="shared" si="407"/>
        <v>0</v>
      </c>
      <c r="AG105" s="6">
        <v>0</v>
      </c>
      <c r="AH105" s="5">
        <v>0</v>
      </c>
      <c r="AI105" s="8">
        <f t="shared" si="408"/>
        <v>0</v>
      </c>
      <c r="AJ105" s="6">
        <v>0</v>
      </c>
      <c r="AK105" s="5">
        <v>0</v>
      </c>
      <c r="AL105" s="8">
        <f t="shared" si="409"/>
        <v>0</v>
      </c>
      <c r="AM105" s="6">
        <v>0</v>
      </c>
      <c r="AN105" s="5">
        <v>0</v>
      </c>
      <c r="AO105" s="8">
        <f t="shared" si="410"/>
        <v>0</v>
      </c>
      <c r="AP105" s="6"/>
      <c r="AQ105" s="5"/>
      <c r="AR105" s="8"/>
      <c r="AS105" s="6">
        <v>0</v>
      </c>
      <c r="AT105" s="5">
        <v>0</v>
      </c>
      <c r="AU105" s="8">
        <f t="shared" si="411"/>
        <v>0</v>
      </c>
      <c r="AV105" s="6">
        <v>0</v>
      </c>
      <c r="AW105" s="5">
        <v>0</v>
      </c>
      <c r="AX105" s="8">
        <f t="shared" si="412"/>
        <v>0</v>
      </c>
      <c r="AY105" s="6">
        <v>0</v>
      </c>
      <c r="AZ105" s="5">
        <v>0</v>
      </c>
      <c r="BA105" s="8">
        <f t="shared" si="413"/>
        <v>0</v>
      </c>
      <c r="BB105" s="6">
        <v>0</v>
      </c>
      <c r="BC105" s="5">
        <v>0</v>
      </c>
      <c r="BD105" s="8">
        <f t="shared" si="414"/>
        <v>0</v>
      </c>
      <c r="BE105" s="6">
        <v>0</v>
      </c>
      <c r="BF105" s="5">
        <v>0</v>
      </c>
      <c r="BG105" s="8">
        <f t="shared" si="415"/>
        <v>0</v>
      </c>
      <c r="BH105" s="6">
        <v>0</v>
      </c>
      <c r="BI105" s="5">
        <v>0</v>
      </c>
      <c r="BJ105" s="8">
        <f t="shared" si="416"/>
        <v>0</v>
      </c>
      <c r="BK105" s="6">
        <v>0</v>
      </c>
      <c r="BL105" s="5">
        <v>0</v>
      </c>
      <c r="BM105" s="8">
        <f t="shared" si="417"/>
        <v>0</v>
      </c>
      <c r="BN105" s="6">
        <v>0</v>
      </c>
      <c r="BO105" s="5">
        <v>0</v>
      </c>
      <c r="BP105" s="8">
        <f t="shared" si="418"/>
        <v>0</v>
      </c>
      <c r="BQ105" s="6">
        <v>0</v>
      </c>
      <c r="BR105" s="5">
        <v>0</v>
      </c>
      <c r="BS105" s="8">
        <f t="shared" si="419"/>
        <v>0</v>
      </c>
      <c r="BT105" s="6">
        <v>0</v>
      </c>
      <c r="BU105" s="5">
        <v>0</v>
      </c>
      <c r="BV105" s="8">
        <f t="shared" si="420"/>
        <v>0</v>
      </c>
      <c r="BW105" s="6">
        <v>0</v>
      </c>
      <c r="BX105" s="5">
        <v>0</v>
      </c>
      <c r="BY105" s="8">
        <f t="shared" si="421"/>
        <v>0</v>
      </c>
      <c r="BZ105" s="6">
        <v>0</v>
      </c>
      <c r="CA105" s="5">
        <v>0</v>
      </c>
      <c r="CB105" s="8">
        <f t="shared" si="422"/>
        <v>0</v>
      </c>
      <c r="CC105" s="6">
        <v>0</v>
      </c>
      <c r="CD105" s="5">
        <v>0</v>
      </c>
      <c r="CE105" s="8">
        <f t="shared" si="423"/>
        <v>0</v>
      </c>
      <c r="CF105" s="69">
        <v>88</v>
      </c>
      <c r="CG105" s="5">
        <v>1528.5519999999999</v>
      </c>
      <c r="CH105" s="8">
        <f t="shared" si="424"/>
        <v>17369.909090909088</v>
      </c>
      <c r="CI105" s="6">
        <v>0</v>
      </c>
      <c r="CJ105" s="5">
        <v>0</v>
      </c>
      <c r="CK105" s="8">
        <f t="shared" si="425"/>
        <v>0</v>
      </c>
      <c r="CL105" s="6">
        <v>0</v>
      </c>
      <c r="CM105" s="5">
        <v>0</v>
      </c>
      <c r="CN105" s="8">
        <f t="shared" si="426"/>
        <v>0</v>
      </c>
      <c r="CO105" s="6">
        <v>0</v>
      </c>
      <c r="CP105" s="5">
        <v>0</v>
      </c>
      <c r="CQ105" s="8">
        <f t="shared" si="427"/>
        <v>0</v>
      </c>
      <c r="CR105" s="6">
        <v>0</v>
      </c>
      <c r="CS105" s="5">
        <v>0</v>
      </c>
      <c r="CT105" s="8">
        <f t="shared" si="428"/>
        <v>0</v>
      </c>
      <c r="CU105" s="6">
        <f t="shared" si="430"/>
        <v>18586.226999999999</v>
      </c>
      <c r="CV105" s="8">
        <f t="shared" si="431"/>
        <v>337701.12400000001</v>
      </c>
    </row>
    <row r="106" spans="1:100" x14ac:dyDescent="0.3">
      <c r="A106" s="56">
        <v>2024</v>
      </c>
      <c r="B106" s="57" t="s">
        <v>11</v>
      </c>
      <c r="C106" s="69">
        <v>6557.1629999999996</v>
      </c>
      <c r="D106" s="5">
        <v>109532.322</v>
      </c>
      <c r="E106" s="8">
        <f t="shared" si="432"/>
        <v>16704.224372644083</v>
      </c>
      <c r="F106" s="6">
        <v>0</v>
      </c>
      <c r="G106" s="5">
        <v>0</v>
      </c>
      <c r="H106" s="8">
        <f t="shared" si="400"/>
        <v>0</v>
      </c>
      <c r="I106" s="6">
        <v>0</v>
      </c>
      <c r="J106" s="5">
        <v>0</v>
      </c>
      <c r="K106" s="8">
        <f t="shared" si="401"/>
        <v>0</v>
      </c>
      <c r="L106" s="6">
        <v>0</v>
      </c>
      <c r="M106" s="5">
        <v>0</v>
      </c>
      <c r="N106" s="8">
        <f t="shared" si="402"/>
        <v>0</v>
      </c>
      <c r="O106" s="6">
        <v>0</v>
      </c>
      <c r="P106" s="5">
        <v>0</v>
      </c>
      <c r="Q106" s="8">
        <f t="shared" si="403"/>
        <v>0</v>
      </c>
      <c r="R106" s="6">
        <v>0</v>
      </c>
      <c r="S106" s="5">
        <v>0</v>
      </c>
      <c r="T106" s="8">
        <f t="shared" si="404"/>
        <v>0</v>
      </c>
      <c r="U106" s="69">
        <v>0.92</v>
      </c>
      <c r="V106" s="5">
        <v>41.253999999999998</v>
      </c>
      <c r="W106" s="8">
        <f t="shared" si="405"/>
        <v>44841.304347826081</v>
      </c>
      <c r="X106" s="6">
        <v>0</v>
      </c>
      <c r="Y106" s="5">
        <v>0</v>
      </c>
      <c r="Z106" s="8">
        <f t="shared" si="406"/>
        <v>0</v>
      </c>
      <c r="AA106" s="6"/>
      <c r="AB106" s="5"/>
      <c r="AC106" s="8"/>
      <c r="AD106" s="6">
        <v>0</v>
      </c>
      <c r="AE106" s="5">
        <v>0</v>
      </c>
      <c r="AF106" s="8">
        <f t="shared" si="407"/>
        <v>0</v>
      </c>
      <c r="AG106" s="6">
        <v>0</v>
      </c>
      <c r="AH106" s="5">
        <v>0</v>
      </c>
      <c r="AI106" s="8">
        <f t="shared" si="408"/>
        <v>0</v>
      </c>
      <c r="AJ106" s="6">
        <v>0</v>
      </c>
      <c r="AK106" s="5">
        <v>0</v>
      </c>
      <c r="AL106" s="8">
        <f t="shared" si="409"/>
        <v>0</v>
      </c>
      <c r="AM106" s="6">
        <v>0</v>
      </c>
      <c r="AN106" s="5">
        <v>0</v>
      </c>
      <c r="AO106" s="8">
        <f t="shared" si="410"/>
        <v>0</v>
      </c>
      <c r="AP106" s="6"/>
      <c r="AQ106" s="5"/>
      <c r="AR106" s="8"/>
      <c r="AS106" s="6">
        <v>0</v>
      </c>
      <c r="AT106" s="5">
        <v>0</v>
      </c>
      <c r="AU106" s="8">
        <f t="shared" si="411"/>
        <v>0</v>
      </c>
      <c r="AV106" s="6">
        <v>0</v>
      </c>
      <c r="AW106" s="5">
        <v>0</v>
      </c>
      <c r="AX106" s="8">
        <f t="shared" si="412"/>
        <v>0</v>
      </c>
      <c r="AY106" s="6">
        <v>0</v>
      </c>
      <c r="AZ106" s="5">
        <v>0</v>
      </c>
      <c r="BA106" s="8">
        <f t="shared" si="413"/>
        <v>0</v>
      </c>
      <c r="BB106" s="6">
        <v>0</v>
      </c>
      <c r="BC106" s="5">
        <v>0</v>
      </c>
      <c r="BD106" s="8">
        <f t="shared" si="414"/>
        <v>0</v>
      </c>
      <c r="BE106" s="6">
        <v>0</v>
      </c>
      <c r="BF106" s="5">
        <v>0</v>
      </c>
      <c r="BG106" s="8">
        <f t="shared" si="415"/>
        <v>0</v>
      </c>
      <c r="BH106" s="6">
        <v>0</v>
      </c>
      <c r="BI106" s="5">
        <v>0</v>
      </c>
      <c r="BJ106" s="8">
        <f t="shared" si="416"/>
        <v>0</v>
      </c>
      <c r="BK106" s="69">
        <v>4000</v>
      </c>
      <c r="BL106" s="5">
        <v>70616.376999999993</v>
      </c>
      <c r="BM106" s="8">
        <f t="shared" si="417"/>
        <v>17654.094249999998</v>
      </c>
      <c r="BN106" s="6">
        <v>0</v>
      </c>
      <c r="BO106" s="5">
        <v>0</v>
      </c>
      <c r="BP106" s="8">
        <f t="shared" si="418"/>
        <v>0</v>
      </c>
      <c r="BQ106" s="6">
        <v>0</v>
      </c>
      <c r="BR106" s="5">
        <v>0</v>
      </c>
      <c r="BS106" s="8">
        <f t="shared" si="419"/>
        <v>0</v>
      </c>
      <c r="BT106" s="6">
        <v>0</v>
      </c>
      <c r="BU106" s="5">
        <v>0</v>
      </c>
      <c r="BV106" s="8">
        <f t="shared" si="420"/>
        <v>0</v>
      </c>
      <c r="BW106" s="6">
        <v>0</v>
      </c>
      <c r="BX106" s="5">
        <v>0</v>
      </c>
      <c r="BY106" s="8">
        <f t="shared" si="421"/>
        <v>0</v>
      </c>
      <c r="BZ106" s="6">
        <v>0</v>
      </c>
      <c r="CA106" s="5">
        <v>0</v>
      </c>
      <c r="CB106" s="8">
        <f t="shared" si="422"/>
        <v>0</v>
      </c>
      <c r="CC106" s="6">
        <v>0</v>
      </c>
      <c r="CD106" s="5">
        <v>0</v>
      </c>
      <c r="CE106" s="8">
        <f t="shared" si="423"/>
        <v>0</v>
      </c>
      <c r="CF106" s="6">
        <v>0</v>
      </c>
      <c r="CG106" s="5">
        <v>0</v>
      </c>
      <c r="CH106" s="8">
        <f t="shared" si="424"/>
        <v>0</v>
      </c>
      <c r="CI106" s="6">
        <v>0</v>
      </c>
      <c r="CJ106" s="5">
        <v>0</v>
      </c>
      <c r="CK106" s="8">
        <f t="shared" si="425"/>
        <v>0</v>
      </c>
      <c r="CL106" s="6">
        <v>0</v>
      </c>
      <c r="CM106" s="5">
        <v>0</v>
      </c>
      <c r="CN106" s="8">
        <f t="shared" si="426"/>
        <v>0</v>
      </c>
      <c r="CO106" s="6">
        <v>0</v>
      </c>
      <c r="CP106" s="5">
        <v>0</v>
      </c>
      <c r="CQ106" s="8">
        <f t="shared" si="427"/>
        <v>0</v>
      </c>
      <c r="CR106" s="6">
        <v>0</v>
      </c>
      <c r="CS106" s="5">
        <v>0</v>
      </c>
      <c r="CT106" s="8">
        <f t="shared" si="428"/>
        <v>0</v>
      </c>
      <c r="CU106" s="6">
        <f t="shared" si="430"/>
        <v>10558.082999999999</v>
      </c>
      <c r="CV106" s="8">
        <f t="shared" si="431"/>
        <v>180189.95299999998</v>
      </c>
    </row>
    <row r="107" spans="1:100" x14ac:dyDescent="0.3">
      <c r="A107" s="56">
        <v>2024</v>
      </c>
      <c r="B107" s="8" t="s">
        <v>12</v>
      </c>
      <c r="C107" s="6">
        <v>0</v>
      </c>
      <c r="D107" s="5">
        <v>0</v>
      </c>
      <c r="E107" s="8">
        <f t="shared" si="432"/>
        <v>0</v>
      </c>
      <c r="F107" s="6">
        <v>0</v>
      </c>
      <c r="G107" s="5">
        <v>0</v>
      </c>
      <c r="H107" s="8">
        <f t="shared" si="400"/>
        <v>0</v>
      </c>
      <c r="I107" s="6">
        <v>0</v>
      </c>
      <c r="J107" s="5">
        <v>0</v>
      </c>
      <c r="K107" s="8">
        <f t="shared" si="401"/>
        <v>0</v>
      </c>
      <c r="L107" s="6">
        <v>0</v>
      </c>
      <c r="M107" s="5">
        <v>0</v>
      </c>
      <c r="N107" s="8">
        <f t="shared" si="402"/>
        <v>0</v>
      </c>
      <c r="O107" s="69">
        <v>12483.334000000001</v>
      </c>
      <c r="P107" s="5">
        <v>254891.03899999999</v>
      </c>
      <c r="Q107" s="8">
        <f t="shared" si="403"/>
        <v>20418.506706621803</v>
      </c>
      <c r="R107" s="6">
        <v>0</v>
      </c>
      <c r="S107" s="5">
        <v>0</v>
      </c>
      <c r="T107" s="8">
        <f t="shared" si="404"/>
        <v>0</v>
      </c>
      <c r="U107" s="6">
        <v>0</v>
      </c>
      <c r="V107" s="5">
        <v>0</v>
      </c>
      <c r="W107" s="8">
        <f t="shared" si="405"/>
        <v>0</v>
      </c>
      <c r="X107" s="6">
        <v>0</v>
      </c>
      <c r="Y107" s="5">
        <v>0</v>
      </c>
      <c r="Z107" s="8">
        <f t="shared" si="406"/>
        <v>0</v>
      </c>
      <c r="AA107" s="6"/>
      <c r="AB107" s="5"/>
      <c r="AC107" s="8"/>
      <c r="AD107" s="6">
        <v>0</v>
      </c>
      <c r="AE107" s="5">
        <v>0</v>
      </c>
      <c r="AF107" s="8">
        <f t="shared" si="407"/>
        <v>0</v>
      </c>
      <c r="AG107" s="6">
        <v>0</v>
      </c>
      <c r="AH107" s="5">
        <v>0</v>
      </c>
      <c r="AI107" s="8">
        <f t="shared" si="408"/>
        <v>0</v>
      </c>
      <c r="AJ107" s="6">
        <v>0</v>
      </c>
      <c r="AK107" s="5">
        <v>0</v>
      </c>
      <c r="AL107" s="8">
        <f t="shared" si="409"/>
        <v>0</v>
      </c>
      <c r="AM107" s="6">
        <v>0</v>
      </c>
      <c r="AN107" s="5">
        <v>0</v>
      </c>
      <c r="AO107" s="8">
        <f t="shared" si="410"/>
        <v>0</v>
      </c>
      <c r="AP107" s="6"/>
      <c r="AQ107" s="5"/>
      <c r="AR107" s="8"/>
      <c r="AS107" s="6">
        <v>0</v>
      </c>
      <c r="AT107" s="5">
        <v>0</v>
      </c>
      <c r="AU107" s="8">
        <f t="shared" si="411"/>
        <v>0</v>
      </c>
      <c r="AV107" s="6">
        <v>0</v>
      </c>
      <c r="AW107" s="5">
        <v>0</v>
      </c>
      <c r="AX107" s="8">
        <f t="shared" si="412"/>
        <v>0</v>
      </c>
      <c r="AY107" s="6">
        <v>0</v>
      </c>
      <c r="AZ107" s="5">
        <v>0</v>
      </c>
      <c r="BA107" s="8">
        <f t="shared" si="413"/>
        <v>0</v>
      </c>
      <c r="BB107" s="6">
        <v>0</v>
      </c>
      <c r="BC107" s="5">
        <v>0</v>
      </c>
      <c r="BD107" s="8">
        <f t="shared" si="414"/>
        <v>0</v>
      </c>
      <c r="BE107" s="6">
        <v>0</v>
      </c>
      <c r="BF107" s="5">
        <v>0</v>
      </c>
      <c r="BG107" s="8">
        <f t="shared" si="415"/>
        <v>0</v>
      </c>
      <c r="BH107" s="6">
        <v>0</v>
      </c>
      <c r="BI107" s="5">
        <v>0</v>
      </c>
      <c r="BJ107" s="8">
        <f t="shared" si="416"/>
        <v>0</v>
      </c>
      <c r="BK107" s="69">
        <v>7970.1149999999998</v>
      </c>
      <c r="BL107" s="5">
        <v>141344.64000000001</v>
      </c>
      <c r="BM107" s="8">
        <f t="shared" si="417"/>
        <v>17734.32880203109</v>
      </c>
      <c r="BN107" s="6">
        <v>0</v>
      </c>
      <c r="BO107" s="5">
        <v>0</v>
      </c>
      <c r="BP107" s="8">
        <f t="shared" si="418"/>
        <v>0</v>
      </c>
      <c r="BQ107" s="6">
        <v>0</v>
      </c>
      <c r="BR107" s="5">
        <v>0</v>
      </c>
      <c r="BS107" s="8">
        <f t="shared" si="419"/>
        <v>0</v>
      </c>
      <c r="BT107" s="6">
        <v>0</v>
      </c>
      <c r="BU107" s="5">
        <v>0</v>
      </c>
      <c r="BV107" s="8">
        <f t="shared" si="420"/>
        <v>0</v>
      </c>
      <c r="BW107" s="6">
        <v>0</v>
      </c>
      <c r="BX107" s="5">
        <v>0</v>
      </c>
      <c r="BY107" s="8">
        <f t="shared" si="421"/>
        <v>0</v>
      </c>
      <c r="BZ107" s="6">
        <v>0</v>
      </c>
      <c r="CA107" s="5">
        <v>0</v>
      </c>
      <c r="CB107" s="8">
        <f t="shared" si="422"/>
        <v>0</v>
      </c>
      <c r="CC107" s="6">
        <v>0</v>
      </c>
      <c r="CD107" s="5">
        <v>0</v>
      </c>
      <c r="CE107" s="8">
        <f t="shared" si="423"/>
        <v>0</v>
      </c>
      <c r="CF107" s="6">
        <v>0</v>
      </c>
      <c r="CG107" s="5">
        <v>0</v>
      </c>
      <c r="CH107" s="8">
        <f t="shared" si="424"/>
        <v>0</v>
      </c>
      <c r="CI107" s="6">
        <v>0</v>
      </c>
      <c r="CJ107" s="5">
        <v>0</v>
      </c>
      <c r="CK107" s="8">
        <f t="shared" si="425"/>
        <v>0</v>
      </c>
      <c r="CL107" s="6">
        <v>0</v>
      </c>
      <c r="CM107" s="5">
        <v>0</v>
      </c>
      <c r="CN107" s="8">
        <f t="shared" si="426"/>
        <v>0</v>
      </c>
      <c r="CO107" s="6">
        <v>0</v>
      </c>
      <c r="CP107" s="5">
        <v>0</v>
      </c>
      <c r="CQ107" s="8">
        <f t="shared" si="427"/>
        <v>0</v>
      </c>
      <c r="CR107" s="6">
        <v>0</v>
      </c>
      <c r="CS107" s="5">
        <v>0</v>
      </c>
      <c r="CT107" s="8">
        <f t="shared" si="428"/>
        <v>0</v>
      </c>
      <c r="CU107" s="6">
        <f t="shared" si="430"/>
        <v>20453.449000000001</v>
      </c>
      <c r="CV107" s="8">
        <f t="shared" si="431"/>
        <v>396235.679</v>
      </c>
    </row>
    <row r="108" spans="1:100" x14ac:dyDescent="0.3">
      <c r="A108" s="56">
        <v>2024</v>
      </c>
      <c r="B108" s="57" t="s">
        <v>13</v>
      </c>
      <c r="C108" s="6">
        <v>0</v>
      </c>
      <c r="D108" s="5">
        <v>0</v>
      </c>
      <c r="E108" s="8">
        <f t="shared" si="432"/>
        <v>0</v>
      </c>
      <c r="F108" s="6">
        <v>0</v>
      </c>
      <c r="G108" s="5">
        <v>0</v>
      </c>
      <c r="H108" s="8">
        <f t="shared" si="400"/>
        <v>0</v>
      </c>
      <c r="I108" s="6">
        <v>0</v>
      </c>
      <c r="J108" s="5">
        <v>0</v>
      </c>
      <c r="K108" s="8">
        <f t="shared" si="401"/>
        <v>0</v>
      </c>
      <c r="L108" s="6">
        <v>0</v>
      </c>
      <c r="M108" s="5">
        <v>0</v>
      </c>
      <c r="N108" s="8">
        <f t="shared" si="402"/>
        <v>0</v>
      </c>
      <c r="O108" s="69">
        <v>12707.034</v>
      </c>
      <c r="P108" s="5">
        <v>294307.11499999999</v>
      </c>
      <c r="Q108" s="8">
        <f t="shared" si="403"/>
        <v>23160.960693109027</v>
      </c>
      <c r="R108" s="6">
        <v>0</v>
      </c>
      <c r="S108" s="5">
        <v>0</v>
      </c>
      <c r="T108" s="8">
        <f t="shared" si="404"/>
        <v>0</v>
      </c>
      <c r="U108" s="6">
        <v>0</v>
      </c>
      <c r="V108" s="5">
        <v>0</v>
      </c>
      <c r="W108" s="8">
        <f t="shared" si="405"/>
        <v>0</v>
      </c>
      <c r="X108" s="6">
        <v>0</v>
      </c>
      <c r="Y108" s="5">
        <v>0</v>
      </c>
      <c r="Z108" s="8">
        <f t="shared" si="406"/>
        <v>0</v>
      </c>
      <c r="AA108" s="6"/>
      <c r="AB108" s="5"/>
      <c r="AC108" s="8"/>
      <c r="AD108" s="6">
        <v>0</v>
      </c>
      <c r="AE108" s="5">
        <v>0</v>
      </c>
      <c r="AF108" s="8">
        <f t="shared" si="407"/>
        <v>0</v>
      </c>
      <c r="AG108" s="6">
        <v>0</v>
      </c>
      <c r="AH108" s="5">
        <v>0</v>
      </c>
      <c r="AI108" s="8">
        <f t="shared" si="408"/>
        <v>0</v>
      </c>
      <c r="AJ108" s="6">
        <v>0</v>
      </c>
      <c r="AK108" s="5">
        <v>0</v>
      </c>
      <c r="AL108" s="8">
        <f t="shared" si="409"/>
        <v>0</v>
      </c>
      <c r="AM108" s="6">
        <v>0</v>
      </c>
      <c r="AN108" s="5">
        <v>0</v>
      </c>
      <c r="AO108" s="8">
        <f t="shared" si="410"/>
        <v>0</v>
      </c>
      <c r="AP108" s="6"/>
      <c r="AQ108" s="5"/>
      <c r="AR108" s="8"/>
      <c r="AS108" s="6">
        <v>0</v>
      </c>
      <c r="AT108" s="5">
        <v>0</v>
      </c>
      <c r="AU108" s="8">
        <f t="shared" si="411"/>
        <v>0</v>
      </c>
      <c r="AV108" s="6">
        <v>0</v>
      </c>
      <c r="AW108" s="5">
        <v>0</v>
      </c>
      <c r="AX108" s="8">
        <f t="shared" si="412"/>
        <v>0</v>
      </c>
      <c r="AY108" s="6">
        <v>0</v>
      </c>
      <c r="AZ108" s="5">
        <v>0</v>
      </c>
      <c r="BA108" s="8">
        <f t="shared" si="413"/>
        <v>0</v>
      </c>
      <c r="BB108" s="6">
        <v>0</v>
      </c>
      <c r="BC108" s="5">
        <v>0</v>
      </c>
      <c r="BD108" s="8">
        <f t="shared" si="414"/>
        <v>0</v>
      </c>
      <c r="BE108" s="6">
        <v>0</v>
      </c>
      <c r="BF108" s="5">
        <v>0</v>
      </c>
      <c r="BG108" s="8">
        <f t="shared" si="415"/>
        <v>0</v>
      </c>
      <c r="BH108" s="6">
        <v>0</v>
      </c>
      <c r="BI108" s="5">
        <v>0</v>
      </c>
      <c r="BJ108" s="8">
        <f t="shared" si="416"/>
        <v>0</v>
      </c>
      <c r="BK108" s="69">
        <v>6138.6620000000003</v>
      </c>
      <c r="BL108" s="5">
        <v>139553.408</v>
      </c>
      <c r="BM108" s="8">
        <f t="shared" si="417"/>
        <v>22733.522060670548</v>
      </c>
      <c r="BN108" s="6">
        <v>0</v>
      </c>
      <c r="BO108" s="5">
        <v>0</v>
      </c>
      <c r="BP108" s="8">
        <f t="shared" si="418"/>
        <v>0</v>
      </c>
      <c r="BQ108" s="6">
        <v>0</v>
      </c>
      <c r="BR108" s="5">
        <v>0</v>
      </c>
      <c r="BS108" s="8">
        <f t="shared" si="419"/>
        <v>0</v>
      </c>
      <c r="BT108" s="6">
        <v>0</v>
      </c>
      <c r="BU108" s="5">
        <v>0</v>
      </c>
      <c r="BV108" s="8">
        <f t="shared" si="420"/>
        <v>0</v>
      </c>
      <c r="BW108" s="6">
        <v>0</v>
      </c>
      <c r="BX108" s="5">
        <v>0</v>
      </c>
      <c r="BY108" s="8">
        <f t="shared" si="421"/>
        <v>0</v>
      </c>
      <c r="BZ108" s="6">
        <v>0</v>
      </c>
      <c r="CA108" s="5">
        <v>0</v>
      </c>
      <c r="CB108" s="8">
        <f t="shared" si="422"/>
        <v>0</v>
      </c>
      <c r="CC108" s="6">
        <v>0</v>
      </c>
      <c r="CD108" s="5">
        <v>0</v>
      </c>
      <c r="CE108" s="8">
        <f t="shared" si="423"/>
        <v>0</v>
      </c>
      <c r="CF108" s="6">
        <v>0</v>
      </c>
      <c r="CG108" s="5">
        <v>0</v>
      </c>
      <c r="CH108" s="8">
        <f t="shared" si="424"/>
        <v>0</v>
      </c>
      <c r="CI108" s="6">
        <v>0</v>
      </c>
      <c r="CJ108" s="5">
        <v>0</v>
      </c>
      <c r="CK108" s="8">
        <f t="shared" si="425"/>
        <v>0</v>
      </c>
      <c r="CL108" s="6">
        <v>0</v>
      </c>
      <c r="CM108" s="5">
        <v>0</v>
      </c>
      <c r="CN108" s="8">
        <f t="shared" si="426"/>
        <v>0</v>
      </c>
      <c r="CO108" s="6">
        <v>0</v>
      </c>
      <c r="CP108" s="5">
        <v>0</v>
      </c>
      <c r="CQ108" s="8">
        <f t="shared" si="427"/>
        <v>0</v>
      </c>
      <c r="CR108" s="6">
        <v>0</v>
      </c>
      <c r="CS108" s="5">
        <v>0</v>
      </c>
      <c r="CT108" s="8">
        <f t="shared" si="428"/>
        <v>0</v>
      </c>
      <c r="CU108" s="6">
        <f t="shared" si="430"/>
        <v>18845.696</v>
      </c>
      <c r="CV108" s="8">
        <f t="shared" si="431"/>
        <v>433860.52299999999</v>
      </c>
    </row>
    <row r="109" spans="1:100" ht="15" thickBot="1" x14ac:dyDescent="0.35">
      <c r="A109" s="46"/>
      <c r="B109" s="58" t="s">
        <v>14</v>
      </c>
      <c r="C109" s="30">
        <f t="shared" ref="C109:D109" si="433">SUM(C97:C108)</f>
        <v>25487.325000000001</v>
      </c>
      <c r="D109" s="29">
        <f t="shared" si="433"/>
        <v>427875.66899999994</v>
      </c>
      <c r="E109" s="31"/>
      <c r="F109" s="30">
        <f t="shared" ref="F109:G109" si="434">SUM(F97:F108)</f>
        <v>0</v>
      </c>
      <c r="G109" s="29">
        <f t="shared" si="434"/>
        <v>0</v>
      </c>
      <c r="H109" s="31"/>
      <c r="I109" s="30">
        <f t="shared" ref="I109:J109" si="435">SUM(I97:I108)</f>
        <v>0</v>
      </c>
      <c r="J109" s="29">
        <f t="shared" si="435"/>
        <v>0</v>
      </c>
      <c r="K109" s="31"/>
      <c r="L109" s="30">
        <f t="shared" ref="L109:M109" si="436">SUM(L97:L108)</f>
        <v>0</v>
      </c>
      <c r="M109" s="29">
        <f t="shared" si="436"/>
        <v>0</v>
      </c>
      <c r="N109" s="31"/>
      <c r="O109" s="30">
        <f t="shared" ref="O109:P109" si="437">SUM(O97:O108)</f>
        <v>110779.77899999999</v>
      </c>
      <c r="P109" s="29">
        <f t="shared" si="437"/>
        <v>2081017.3999999997</v>
      </c>
      <c r="Q109" s="31"/>
      <c r="R109" s="30">
        <f t="shared" ref="R109:S109" si="438">SUM(R97:R108)</f>
        <v>0</v>
      </c>
      <c r="S109" s="29">
        <f t="shared" si="438"/>
        <v>0</v>
      </c>
      <c r="T109" s="31"/>
      <c r="U109" s="30">
        <f t="shared" ref="U109:V109" si="439">SUM(U97:U108)</f>
        <v>0.92</v>
      </c>
      <c r="V109" s="29">
        <f t="shared" si="439"/>
        <v>41.253999999999998</v>
      </c>
      <c r="W109" s="31"/>
      <c r="X109" s="30">
        <f t="shared" ref="X109:Y109" si="440">SUM(X97:X108)</f>
        <v>9.9510000000000005</v>
      </c>
      <c r="Y109" s="29">
        <f t="shared" si="440"/>
        <v>314.01800000000003</v>
      </c>
      <c r="Z109" s="31"/>
      <c r="AA109" s="30"/>
      <c r="AB109" s="29"/>
      <c r="AC109" s="31"/>
      <c r="AD109" s="30">
        <f t="shared" ref="AD109:AE109" si="441">SUM(AD97:AD108)</f>
        <v>0</v>
      </c>
      <c r="AE109" s="29">
        <f t="shared" si="441"/>
        <v>0</v>
      </c>
      <c r="AF109" s="31"/>
      <c r="AG109" s="30">
        <f t="shared" ref="AG109:AH109" si="442">SUM(AG97:AG108)</f>
        <v>0</v>
      </c>
      <c r="AH109" s="29">
        <f t="shared" si="442"/>
        <v>0</v>
      </c>
      <c r="AI109" s="31"/>
      <c r="AJ109" s="30">
        <f t="shared" ref="AJ109:AK109" si="443">SUM(AJ97:AJ108)</f>
        <v>0</v>
      </c>
      <c r="AK109" s="29">
        <f t="shared" si="443"/>
        <v>0</v>
      </c>
      <c r="AL109" s="31"/>
      <c r="AM109" s="30">
        <f t="shared" ref="AM109:AN109" si="444">SUM(AM97:AM108)</f>
        <v>0</v>
      </c>
      <c r="AN109" s="29">
        <f t="shared" si="444"/>
        <v>0</v>
      </c>
      <c r="AO109" s="31"/>
      <c r="AP109" s="30"/>
      <c r="AQ109" s="29"/>
      <c r="AR109" s="31"/>
      <c r="AS109" s="30">
        <f t="shared" ref="AS109:AT109" si="445">SUM(AS97:AS108)</f>
        <v>0</v>
      </c>
      <c r="AT109" s="29">
        <f t="shared" si="445"/>
        <v>0</v>
      </c>
      <c r="AU109" s="31"/>
      <c r="AV109" s="30">
        <f t="shared" ref="AV109:AW109" si="446">SUM(AV97:AV108)</f>
        <v>11596.375</v>
      </c>
      <c r="AW109" s="29">
        <f t="shared" si="446"/>
        <v>208561.829</v>
      </c>
      <c r="AX109" s="31"/>
      <c r="AY109" s="30">
        <f t="shared" ref="AY109:AZ109" si="447">SUM(AY97:AY108)</f>
        <v>5.0000000000000001E-4</v>
      </c>
      <c r="AZ109" s="29">
        <f t="shared" si="447"/>
        <v>7.1999999999999995E-2</v>
      </c>
      <c r="BA109" s="31"/>
      <c r="BB109" s="30">
        <f t="shared" ref="BB109:BC109" si="448">SUM(BB97:BB108)</f>
        <v>7.1999999999999994E-4</v>
      </c>
      <c r="BC109" s="29">
        <f t="shared" si="448"/>
        <v>0.67700000000000005</v>
      </c>
      <c r="BD109" s="31"/>
      <c r="BE109" s="30">
        <f t="shared" ref="BE109:BF109" si="449">SUM(BE97:BE108)</f>
        <v>0</v>
      </c>
      <c r="BF109" s="29">
        <f t="shared" si="449"/>
        <v>0</v>
      </c>
      <c r="BG109" s="31"/>
      <c r="BH109" s="30">
        <f t="shared" ref="BH109:BI109" si="450">SUM(BH97:BH108)</f>
        <v>0</v>
      </c>
      <c r="BI109" s="29">
        <f t="shared" si="450"/>
        <v>0</v>
      </c>
      <c r="BJ109" s="31"/>
      <c r="BK109" s="30">
        <f t="shared" ref="BK109:BL109" si="451">SUM(BK97:BK108)</f>
        <v>23358.776999999998</v>
      </c>
      <c r="BL109" s="29">
        <f t="shared" si="451"/>
        <v>443225.78600000002</v>
      </c>
      <c r="BM109" s="31"/>
      <c r="BN109" s="30">
        <f t="shared" ref="BN109:BO109" si="452">SUM(BN97:BN108)</f>
        <v>0.56999999999999995</v>
      </c>
      <c r="BO109" s="29">
        <f t="shared" si="452"/>
        <v>60.603000000000002</v>
      </c>
      <c r="BP109" s="31"/>
      <c r="BQ109" s="30">
        <f t="shared" ref="BQ109:BR109" si="453">SUM(BQ97:BQ108)</f>
        <v>1.737E-2</v>
      </c>
      <c r="BR109" s="29">
        <f t="shared" si="453"/>
        <v>3.9710000000000001</v>
      </c>
      <c r="BS109" s="31"/>
      <c r="BT109" s="30">
        <f t="shared" ref="BT109:BU109" si="454">SUM(BT97:BT108)</f>
        <v>0</v>
      </c>
      <c r="BU109" s="29">
        <f t="shared" si="454"/>
        <v>0</v>
      </c>
      <c r="BV109" s="31"/>
      <c r="BW109" s="30">
        <f t="shared" ref="BW109:BX109" si="455">SUM(BW97:BW108)</f>
        <v>0</v>
      </c>
      <c r="BX109" s="29">
        <f t="shared" si="455"/>
        <v>0</v>
      </c>
      <c r="BY109" s="31"/>
      <c r="BZ109" s="30">
        <f t="shared" ref="BZ109:CA109" si="456">SUM(BZ97:BZ108)</f>
        <v>0</v>
      </c>
      <c r="CA109" s="29">
        <f t="shared" si="456"/>
        <v>0</v>
      </c>
      <c r="CB109" s="31"/>
      <c r="CC109" s="30">
        <f t="shared" ref="CC109:CD109" si="457">SUM(CC97:CC108)</f>
        <v>0</v>
      </c>
      <c r="CD109" s="29">
        <f t="shared" si="457"/>
        <v>0</v>
      </c>
      <c r="CE109" s="31"/>
      <c r="CF109" s="30">
        <f t="shared" ref="CF109:CG109" si="458">SUM(CF97:CF108)</f>
        <v>3340.402</v>
      </c>
      <c r="CG109" s="29">
        <f t="shared" si="458"/>
        <v>54815.19</v>
      </c>
      <c r="CH109" s="31"/>
      <c r="CI109" s="30">
        <f t="shared" ref="CI109:CJ109" si="459">SUM(CI97:CI108)</f>
        <v>0</v>
      </c>
      <c r="CJ109" s="29">
        <f t="shared" si="459"/>
        <v>0</v>
      </c>
      <c r="CK109" s="31"/>
      <c r="CL109" s="30">
        <f t="shared" ref="CL109:CM109" si="460">SUM(CL97:CL108)</f>
        <v>0</v>
      </c>
      <c r="CM109" s="29">
        <f t="shared" si="460"/>
        <v>0</v>
      </c>
      <c r="CN109" s="31"/>
      <c r="CO109" s="30">
        <f t="shared" ref="CO109:CP109" si="461">SUM(CO97:CO108)</f>
        <v>1.25335</v>
      </c>
      <c r="CP109" s="29">
        <f t="shared" si="461"/>
        <v>117.398</v>
      </c>
      <c r="CQ109" s="31"/>
      <c r="CR109" s="30">
        <f t="shared" ref="CR109:CS109" si="462">SUM(CR97:CR108)</f>
        <v>0</v>
      </c>
      <c r="CS109" s="29">
        <f t="shared" si="462"/>
        <v>0</v>
      </c>
      <c r="CT109" s="31"/>
      <c r="CU109" s="30">
        <f t="shared" si="430"/>
        <v>174575.37094000002</v>
      </c>
      <c r="CV109" s="52">
        <f t="shared" si="431"/>
        <v>3216033.8670000001</v>
      </c>
    </row>
    <row r="110" spans="1:100" x14ac:dyDescent="0.3">
      <c r="A110" s="56">
        <v>2025</v>
      </c>
      <c r="B110" s="57" t="s">
        <v>2</v>
      </c>
      <c r="C110" s="6">
        <v>0</v>
      </c>
      <c r="D110" s="5">
        <v>0</v>
      </c>
      <c r="E110" s="8">
        <f>IF(C110=0,0,D110/C110*1000)</f>
        <v>0</v>
      </c>
      <c r="F110" s="6">
        <v>0</v>
      </c>
      <c r="G110" s="5">
        <v>0</v>
      </c>
      <c r="H110" s="8">
        <f t="shared" ref="H110:H121" si="463">IF(F110=0,0,G110/F110*1000)</f>
        <v>0</v>
      </c>
      <c r="I110" s="6">
        <v>0</v>
      </c>
      <c r="J110" s="5">
        <v>0</v>
      </c>
      <c r="K110" s="8">
        <f t="shared" ref="K110:K121" si="464">IF(I110=0,0,J110/I110*1000)</f>
        <v>0</v>
      </c>
      <c r="L110" s="6">
        <v>0</v>
      </c>
      <c r="M110" s="5">
        <v>0</v>
      </c>
      <c r="N110" s="8">
        <f t="shared" ref="N110:N121" si="465">IF(L110=0,0,M110/L110*1000)</f>
        <v>0</v>
      </c>
      <c r="O110" s="6">
        <v>0</v>
      </c>
      <c r="P110" s="5">
        <v>0</v>
      </c>
      <c r="Q110" s="8">
        <f t="shared" ref="Q110:Q121" si="466">IF(O110=0,0,P110/O110*1000)</f>
        <v>0</v>
      </c>
      <c r="R110" s="6">
        <v>0</v>
      </c>
      <c r="S110" s="5">
        <v>0</v>
      </c>
      <c r="T110" s="8">
        <f t="shared" ref="T110:T121" si="467">IF(R110=0,0,S110/R110*1000)</f>
        <v>0</v>
      </c>
      <c r="U110" s="6">
        <v>0</v>
      </c>
      <c r="V110" s="5">
        <v>0</v>
      </c>
      <c r="W110" s="8">
        <f t="shared" ref="W110:W121" si="468">IF(U110=0,0,V110/U110*1000)</f>
        <v>0</v>
      </c>
      <c r="X110" s="6">
        <v>0</v>
      </c>
      <c r="Y110" s="5">
        <v>0</v>
      </c>
      <c r="Z110" s="8">
        <f t="shared" ref="Z110:Z121" si="469">IF(X110=0,0,Y110/X110*1000)</f>
        <v>0</v>
      </c>
      <c r="AA110" s="6">
        <v>0</v>
      </c>
      <c r="AB110" s="5">
        <v>0</v>
      </c>
      <c r="AC110" s="8">
        <f t="shared" ref="AC110:AC121" si="470">IF(AA110=0,0,AB110/AA110*1000)</f>
        <v>0</v>
      </c>
      <c r="AD110" s="6">
        <v>0</v>
      </c>
      <c r="AE110" s="5">
        <v>0</v>
      </c>
      <c r="AF110" s="8">
        <f t="shared" ref="AF110:AF121" si="471">IF(AD110=0,0,AE110/AD110*1000)</f>
        <v>0</v>
      </c>
      <c r="AG110" s="6">
        <v>0</v>
      </c>
      <c r="AH110" s="5">
        <v>0</v>
      </c>
      <c r="AI110" s="8">
        <f t="shared" ref="AI110:AI121" si="472">IF(AG110=0,0,AH110/AG110*1000)</f>
        <v>0</v>
      </c>
      <c r="AJ110" s="6">
        <v>0</v>
      </c>
      <c r="AK110" s="5">
        <v>0</v>
      </c>
      <c r="AL110" s="8">
        <f t="shared" ref="AL110:AL121" si="473">IF(AJ110=0,0,AK110/AJ110*1000)</f>
        <v>0</v>
      </c>
      <c r="AM110" s="6">
        <v>0</v>
      </c>
      <c r="AN110" s="5">
        <v>0</v>
      </c>
      <c r="AO110" s="8">
        <f t="shared" ref="AO110:AO121" si="474">IF(AM110=0,0,AN110/AM110*1000)</f>
        <v>0</v>
      </c>
      <c r="AP110" s="6">
        <v>0</v>
      </c>
      <c r="AQ110" s="5">
        <v>0</v>
      </c>
      <c r="AR110" s="8">
        <f t="shared" ref="AR110:AR121" si="475">IF(AP110=0,0,AQ110/AP110*1000)</f>
        <v>0</v>
      </c>
      <c r="AS110" s="6">
        <v>0</v>
      </c>
      <c r="AT110" s="5">
        <v>0</v>
      </c>
      <c r="AU110" s="8">
        <f t="shared" ref="AU110:AU121" si="476">IF(AS110=0,0,AT110/AS110*1000)</f>
        <v>0</v>
      </c>
      <c r="AV110" s="6">
        <v>0</v>
      </c>
      <c r="AW110" s="5">
        <v>0</v>
      </c>
      <c r="AX110" s="8">
        <f t="shared" ref="AX110:AX121" si="477">IF(AV110=0,0,AW110/AV110*1000)</f>
        <v>0</v>
      </c>
      <c r="AY110" s="6">
        <v>0</v>
      </c>
      <c r="AZ110" s="5">
        <v>0</v>
      </c>
      <c r="BA110" s="8">
        <f t="shared" ref="BA110:BA121" si="478">IF(AY110=0,0,AZ110/AY110*1000)</f>
        <v>0</v>
      </c>
      <c r="BB110" s="6">
        <v>0</v>
      </c>
      <c r="BC110" s="5">
        <v>0</v>
      </c>
      <c r="BD110" s="8">
        <f t="shared" ref="BD110:BD121" si="479">IF(BB110=0,0,BC110/BB110*1000)</f>
        <v>0</v>
      </c>
      <c r="BE110" s="6">
        <v>0</v>
      </c>
      <c r="BF110" s="5">
        <v>0</v>
      </c>
      <c r="BG110" s="8">
        <f t="shared" ref="BG110:BG121" si="480">IF(BE110=0,0,BF110/BE110*1000)</f>
        <v>0</v>
      </c>
      <c r="BH110" s="6">
        <v>0</v>
      </c>
      <c r="BI110" s="5">
        <v>0</v>
      </c>
      <c r="BJ110" s="8">
        <f t="shared" ref="BJ110:BJ121" si="481">IF(BH110=0,0,BI110/BH110*1000)</f>
        <v>0</v>
      </c>
      <c r="BK110" s="6">
        <v>0</v>
      </c>
      <c r="BL110" s="5">
        <v>0</v>
      </c>
      <c r="BM110" s="8">
        <f t="shared" ref="BM110:BM121" si="482">IF(BK110=0,0,BL110/BK110*1000)</f>
        <v>0</v>
      </c>
      <c r="BN110" s="6">
        <v>0</v>
      </c>
      <c r="BO110" s="5">
        <v>0</v>
      </c>
      <c r="BP110" s="8">
        <f t="shared" ref="BP110:BP121" si="483">IF(BN110=0,0,BO110/BN110*1000)</f>
        <v>0</v>
      </c>
      <c r="BQ110" s="6">
        <v>0</v>
      </c>
      <c r="BR110" s="5">
        <v>0</v>
      </c>
      <c r="BS110" s="8">
        <f t="shared" ref="BS110:BS121" si="484">IF(BQ110=0,0,BR110/BQ110*1000)</f>
        <v>0</v>
      </c>
      <c r="BT110" s="6">
        <v>0</v>
      </c>
      <c r="BU110" s="5">
        <v>0</v>
      </c>
      <c r="BV110" s="8">
        <f t="shared" ref="BV110:BV121" si="485">IF(BT110=0,0,BU110/BT110*1000)</f>
        <v>0</v>
      </c>
      <c r="BW110" s="6">
        <v>0</v>
      </c>
      <c r="BX110" s="5">
        <v>0</v>
      </c>
      <c r="BY110" s="8">
        <f t="shared" ref="BY110:BY121" si="486">IF(BW110=0,0,BX110/BW110*1000)</f>
        <v>0</v>
      </c>
      <c r="BZ110" s="6">
        <v>0</v>
      </c>
      <c r="CA110" s="5">
        <v>0</v>
      </c>
      <c r="CB110" s="8">
        <f t="shared" ref="CB110:CB121" si="487">IF(BZ110=0,0,CA110/BZ110*1000)</f>
        <v>0</v>
      </c>
      <c r="CC110" s="6">
        <v>0</v>
      </c>
      <c r="CD110" s="5">
        <v>0</v>
      </c>
      <c r="CE110" s="8">
        <f t="shared" ref="CE110:CE121" si="488">IF(CC110=0,0,CD110/CC110*1000)</f>
        <v>0</v>
      </c>
      <c r="CF110" s="6">
        <v>0</v>
      </c>
      <c r="CG110" s="5">
        <v>0</v>
      </c>
      <c r="CH110" s="8">
        <f t="shared" ref="CH110:CH121" si="489">IF(CF110=0,0,CG110/CF110*1000)</f>
        <v>0</v>
      </c>
      <c r="CI110" s="6">
        <v>0</v>
      </c>
      <c r="CJ110" s="5">
        <v>0</v>
      </c>
      <c r="CK110" s="8">
        <f t="shared" ref="CK110:CK121" si="490">IF(CI110=0,0,CJ110/CI110*1000)</f>
        <v>0</v>
      </c>
      <c r="CL110" s="6">
        <v>0</v>
      </c>
      <c r="CM110" s="5">
        <v>0</v>
      </c>
      <c r="CN110" s="8">
        <f t="shared" ref="CN110:CN121" si="491">IF(CL110=0,0,CM110/CL110*1000)</f>
        <v>0</v>
      </c>
      <c r="CO110" s="6">
        <v>0</v>
      </c>
      <c r="CP110" s="5">
        <v>0</v>
      </c>
      <c r="CQ110" s="8">
        <f t="shared" ref="CQ110:CQ121" si="492">IF(CO110=0,0,CP110/CO110*1000)</f>
        <v>0</v>
      </c>
      <c r="CR110" s="6">
        <v>0</v>
      </c>
      <c r="CS110" s="5">
        <v>0</v>
      </c>
      <c r="CT110" s="8">
        <f t="shared" ref="CT110:CT121" si="493">IF(CR110=0,0,CS110/CR110*1000)</f>
        <v>0</v>
      </c>
      <c r="CU110" s="6">
        <f>SUMIF($C$5:$CT$5,"Ton",C110:CT110)</f>
        <v>0</v>
      </c>
      <c r="CV110" s="8">
        <f>SUMIF($C$5:$CT$5,"F*",C110:CT110)</f>
        <v>0</v>
      </c>
    </row>
    <row r="111" spans="1:100" x14ac:dyDescent="0.3">
      <c r="A111" s="56">
        <v>2025</v>
      </c>
      <c r="B111" s="57" t="s">
        <v>3</v>
      </c>
      <c r="C111" s="6">
        <v>0</v>
      </c>
      <c r="D111" s="5">
        <v>0</v>
      </c>
      <c r="E111" s="8">
        <f t="shared" ref="E111:E112" si="494">IF(C111=0,0,D111/C111*1000)</f>
        <v>0</v>
      </c>
      <c r="F111" s="6">
        <v>0</v>
      </c>
      <c r="G111" s="5">
        <v>0</v>
      </c>
      <c r="H111" s="8">
        <f t="shared" si="463"/>
        <v>0</v>
      </c>
      <c r="I111" s="6">
        <v>0</v>
      </c>
      <c r="J111" s="5">
        <v>0</v>
      </c>
      <c r="K111" s="8">
        <f t="shared" si="464"/>
        <v>0</v>
      </c>
      <c r="L111" s="6">
        <v>0</v>
      </c>
      <c r="M111" s="5">
        <v>0</v>
      </c>
      <c r="N111" s="8">
        <f t="shared" si="465"/>
        <v>0</v>
      </c>
      <c r="O111" s="6">
        <v>0</v>
      </c>
      <c r="P111" s="5">
        <v>0</v>
      </c>
      <c r="Q111" s="8">
        <f t="shared" si="466"/>
        <v>0</v>
      </c>
      <c r="R111" s="6">
        <v>0</v>
      </c>
      <c r="S111" s="5">
        <v>0</v>
      </c>
      <c r="T111" s="8">
        <f t="shared" si="467"/>
        <v>0</v>
      </c>
      <c r="U111" s="6">
        <v>0</v>
      </c>
      <c r="V111" s="5">
        <v>0</v>
      </c>
      <c r="W111" s="8">
        <f t="shared" si="468"/>
        <v>0</v>
      </c>
      <c r="X111" s="6">
        <v>0</v>
      </c>
      <c r="Y111" s="5">
        <v>0</v>
      </c>
      <c r="Z111" s="8">
        <f t="shared" si="469"/>
        <v>0</v>
      </c>
      <c r="AA111" s="6">
        <v>0</v>
      </c>
      <c r="AB111" s="5">
        <v>0</v>
      </c>
      <c r="AC111" s="8">
        <f t="shared" si="470"/>
        <v>0</v>
      </c>
      <c r="AD111" s="6">
        <v>0</v>
      </c>
      <c r="AE111" s="5">
        <v>0</v>
      </c>
      <c r="AF111" s="8">
        <f t="shared" si="471"/>
        <v>0</v>
      </c>
      <c r="AG111" s="6">
        <v>0</v>
      </c>
      <c r="AH111" s="5">
        <v>0</v>
      </c>
      <c r="AI111" s="8">
        <f t="shared" si="472"/>
        <v>0</v>
      </c>
      <c r="AJ111" s="6">
        <v>0</v>
      </c>
      <c r="AK111" s="5">
        <v>0</v>
      </c>
      <c r="AL111" s="8">
        <f t="shared" si="473"/>
        <v>0</v>
      </c>
      <c r="AM111" s="6">
        <v>0</v>
      </c>
      <c r="AN111" s="5">
        <v>0</v>
      </c>
      <c r="AO111" s="8">
        <f t="shared" si="474"/>
        <v>0</v>
      </c>
      <c r="AP111" s="6">
        <v>0</v>
      </c>
      <c r="AQ111" s="5">
        <v>0</v>
      </c>
      <c r="AR111" s="8">
        <f t="shared" si="475"/>
        <v>0</v>
      </c>
      <c r="AS111" s="6">
        <v>0</v>
      </c>
      <c r="AT111" s="5">
        <v>0</v>
      </c>
      <c r="AU111" s="8">
        <f t="shared" si="476"/>
        <v>0</v>
      </c>
      <c r="AV111" s="6">
        <v>0</v>
      </c>
      <c r="AW111" s="5">
        <v>0</v>
      </c>
      <c r="AX111" s="8">
        <f t="shared" si="477"/>
        <v>0</v>
      </c>
      <c r="AY111" s="6">
        <v>0</v>
      </c>
      <c r="AZ111" s="5">
        <v>0</v>
      </c>
      <c r="BA111" s="8">
        <f t="shared" si="478"/>
        <v>0</v>
      </c>
      <c r="BB111" s="6">
        <v>0</v>
      </c>
      <c r="BC111" s="5">
        <v>0</v>
      </c>
      <c r="BD111" s="8">
        <f t="shared" si="479"/>
        <v>0</v>
      </c>
      <c r="BE111" s="6">
        <v>0</v>
      </c>
      <c r="BF111" s="5">
        <v>0</v>
      </c>
      <c r="BG111" s="8">
        <f t="shared" si="480"/>
        <v>0</v>
      </c>
      <c r="BH111" s="6">
        <v>0</v>
      </c>
      <c r="BI111" s="5">
        <v>0</v>
      </c>
      <c r="BJ111" s="8">
        <f t="shared" si="481"/>
        <v>0</v>
      </c>
      <c r="BK111" s="6">
        <v>0</v>
      </c>
      <c r="BL111" s="5">
        <v>0</v>
      </c>
      <c r="BM111" s="8">
        <f t="shared" si="482"/>
        <v>0</v>
      </c>
      <c r="BN111" s="6">
        <v>0</v>
      </c>
      <c r="BO111" s="5">
        <v>0</v>
      </c>
      <c r="BP111" s="8">
        <f t="shared" si="483"/>
        <v>0</v>
      </c>
      <c r="BQ111" s="6">
        <v>0</v>
      </c>
      <c r="BR111" s="5">
        <v>0</v>
      </c>
      <c r="BS111" s="8">
        <f t="shared" si="484"/>
        <v>0</v>
      </c>
      <c r="BT111" s="6">
        <v>0</v>
      </c>
      <c r="BU111" s="5">
        <v>0</v>
      </c>
      <c r="BV111" s="8">
        <f t="shared" si="485"/>
        <v>0</v>
      </c>
      <c r="BW111" s="6">
        <v>0</v>
      </c>
      <c r="BX111" s="5">
        <v>0</v>
      </c>
      <c r="BY111" s="8">
        <f t="shared" si="486"/>
        <v>0</v>
      </c>
      <c r="BZ111" s="6">
        <v>0</v>
      </c>
      <c r="CA111" s="5">
        <v>0</v>
      </c>
      <c r="CB111" s="8">
        <f t="shared" si="487"/>
        <v>0</v>
      </c>
      <c r="CC111" s="6">
        <v>0</v>
      </c>
      <c r="CD111" s="5">
        <v>0</v>
      </c>
      <c r="CE111" s="8">
        <f t="shared" si="488"/>
        <v>0</v>
      </c>
      <c r="CF111" s="6">
        <v>0</v>
      </c>
      <c r="CG111" s="5">
        <v>0</v>
      </c>
      <c r="CH111" s="8">
        <f t="shared" si="489"/>
        <v>0</v>
      </c>
      <c r="CI111" s="6">
        <v>0</v>
      </c>
      <c r="CJ111" s="5">
        <v>0</v>
      </c>
      <c r="CK111" s="8">
        <f t="shared" si="490"/>
        <v>0</v>
      </c>
      <c r="CL111" s="6">
        <v>0</v>
      </c>
      <c r="CM111" s="5">
        <v>0</v>
      </c>
      <c r="CN111" s="8">
        <f t="shared" si="491"/>
        <v>0</v>
      </c>
      <c r="CO111" s="6">
        <v>0</v>
      </c>
      <c r="CP111" s="5">
        <v>0</v>
      </c>
      <c r="CQ111" s="8">
        <f t="shared" si="492"/>
        <v>0</v>
      </c>
      <c r="CR111" s="6">
        <v>0</v>
      </c>
      <c r="CS111" s="5">
        <v>0</v>
      </c>
      <c r="CT111" s="8">
        <f t="shared" si="493"/>
        <v>0</v>
      </c>
      <c r="CU111" s="6">
        <f t="shared" ref="CU111:CU112" si="495">SUMIF($C$5:$CT$5,"Ton",C111:CT111)</f>
        <v>0</v>
      </c>
      <c r="CV111" s="8">
        <f t="shared" ref="CV111:CV122" si="496">SUMIF($C$5:$CT$5,"F*",C111:CT111)</f>
        <v>0</v>
      </c>
    </row>
    <row r="112" spans="1:100" x14ac:dyDescent="0.3">
      <c r="A112" s="56">
        <v>2025</v>
      </c>
      <c r="B112" s="57" t="s">
        <v>4</v>
      </c>
      <c r="C112" s="6">
        <v>0</v>
      </c>
      <c r="D112" s="5">
        <v>0</v>
      </c>
      <c r="E112" s="8">
        <f t="shared" si="494"/>
        <v>0</v>
      </c>
      <c r="F112" s="6">
        <v>0</v>
      </c>
      <c r="G112" s="5">
        <v>0</v>
      </c>
      <c r="H112" s="8">
        <f t="shared" si="463"/>
        <v>0</v>
      </c>
      <c r="I112" s="6">
        <v>0</v>
      </c>
      <c r="J112" s="5">
        <v>0</v>
      </c>
      <c r="K112" s="8">
        <f t="shared" si="464"/>
        <v>0</v>
      </c>
      <c r="L112" s="6">
        <v>0</v>
      </c>
      <c r="M112" s="5">
        <v>0</v>
      </c>
      <c r="N112" s="8">
        <f t="shared" si="465"/>
        <v>0</v>
      </c>
      <c r="O112" s="6">
        <v>0</v>
      </c>
      <c r="P112" s="5">
        <v>0</v>
      </c>
      <c r="Q112" s="8">
        <f t="shared" si="466"/>
        <v>0</v>
      </c>
      <c r="R112" s="6">
        <v>0</v>
      </c>
      <c r="S112" s="5">
        <v>0</v>
      </c>
      <c r="T112" s="8">
        <f t="shared" si="467"/>
        <v>0</v>
      </c>
      <c r="U112" s="6">
        <v>0</v>
      </c>
      <c r="V112" s="5">
        <v>0</v>
      </c>
      <c r="W112" s="8">
        <f t="shared" si="468"/>
        <v>0</v>
      </c>
      <c r="X112" s="6">
        <v>0</v>
      </c>
      <c r="Y112" s="5">
        <v>0</v>
      </c>
      <c r="Z112" s="8">
        <f t="shared" si="469"/>
        <v>0</v>
      </c>
      <c r="AA112" s="6">
        <v>0</v>
      </c>
      <c r="AB112" s="5">
        <v>0</v>
      </c>
      <c r="AC112" s="8">
        <f t="shared" si="470"/>
        <v>0</v>
      </c>
      <c r="AD112" s="6">
        <v>0</v>
      </c>
      <c r="AE112" s="5">
        <v>0</v>
      </c>
      <c r="AF112" s="8">
        <f t="shared" si="471"/>
        <v>0</v>
      </c>
      <c r="AG112" s="69">
        <v>5.6000000000000001E-2</v>
      </c>
      <c r="AH112" s="5">
        <v>17.010000000000002</v>
      </c>
      <c r="AI112" s="8">
        <f t="shared" si="472"/>
        <v>303750</v>
      </c>
      <c r="AJ112" s="6">
        <v>0</v>
      </c>
      <c r="AK112" s="5">
        <v>0</v>
      </c>
      <c r="AL112" s="8">
        <f t="shared" si="473"/>
        <v>0</v>
      </c>
      <c r="AM112" s="6">
        <v>0</v>
      </c>
      <c r="AN112" s="5">
        <v>0</v>
      </c>
      <c r="AO112" s="8">
        <f t="shared" si="474"/>
        <v>0</v>
      </c>
      <c r="AP112" s="6">
        <v>0</v>
      </c>
      <c r="AQ112" s="5">
        <v>0</v>
      </c>
      <c r="AR112" s="8">
        <f t="shared" si="475"/>
        <v>0</v>
      </c>
      <c r="AS112" s="6">
        <v>0</v>
      </c>
      <c r="AT112" s="5">
        <v>0</v>
      </c>
      <c r="AU112" s="8">
        <f t="shared" si="476"/>
        <v>0</v>
      </c>
      <c r="AV112" s="6">
        <v>0</v>
      </c>
      <c r="AW112" s="5">
        <v>0</v>
      </c>
      <c r="AX112" s="8">
        <f t="shared" si="477"/>
        <v>0</v>
      </c>
      <c r="AY112" s="6">
        <v>0</v>
      </c>
      <c r="AZ112" s="5">
        <v>0</v>
      </c>
      <c r="BA112" s="8">
        <f t="shared" si="478"/>
        <v>0</v>
      </c>
      <c r="BB112" s="6">
        <v>0</v>
      </c>
      <c r="BC112" s="5">
        <v>0</v>
      </c>
      <c r="BD112" s="8">
        <f t="shared" si="479"/>
        <v>0</v>
      </c>
      <c r="BE112" s="6">
        <v>0</v>
      </c>
      <c r="BF112" s="5">
        <v>0</v>
      </c>
      <c r="BG112" s="8">
        <f t="shared" si="480"/>
        <v>0</v>
      </c>
      <c r="BH112" s="6">
        <v>0</v>
      </c>
      <c r="BI112" s="5">
        <v>0</v>
      </c>
      <c r="BJ112" s="8">
        <f t="shared" si="481"/>
        <v>0</v>
      </c>
      <c r="BK112" s="6">
        <v>0</v>
      </c>
      <c r="BL112" s="5">
        <v>0</v>
      </c>
      <c r="BM112" s="8">
        <f t="shared" si="482"/>
        <v>0</v>
      </c>
      <c r="BN112" s="6">
        <v>0</v>
      </c>
      <c r="BO112" s="5">
        <v>0</v>
      </c>
      <c r="BP112" s="8">
        <f t="shared" si="483"/>
        <v>0</v>
      </c>
      <c r="BQ112" s="6">
        <v>0</v>
      </c>
      <c r="BR112" s="5">
        <v>0</v>
      </c>
      <c r="BS112" s="8">
        <f t="shared" si="484"/>
        <v>0</v>
      </c>
      <c r="BT112" s="6">
        <v>0</v>
      </c>
      <c r="BU112" s="5">
        <v>0</v>
      </c>
      <c r="BV112" s="8">
        <f t="shared" si="485"/>
        <v>0</v>
      </c>
      <c r="BW112" s="6">
        <v>0</v>
      </c>
      <c r="BX112" s="5">
        <v>0</v>
      </c>
      <c r="BY112" s="8">
        <f t="shared" si="486"/>
        <v>0</v>
      </c>
      <c r="BZ112" s="6">
        <v>0</v>
      </c>
      <c r="CA112" s="5">
        <v>0</v>
      </c>
      <c r="CB112" s="8">
        <f t="shared" si="487"/>
        <v>0</v>
      </c>
      <c r="CC112" s="6">
        <v>0</v>
      </c>
      <c r="CD112" s="5">
        <v>0</v>
      </c>
      <c r="CE112" s="8">
        <f t="shared" si="488"/>
        <v>0</v>
      </c>
      <c r="CF112" s="6">
        <v>0</v>
      </c>
      <c r="CG112" s="5">
        <v>0</v>
      </c>
      <c r="CH112" s="8">
        <f t="shared" si="489"/>
        <v>0</v>
      </c>
      <c r="CI112" s="6">
        <v>0</v>
      </c>
      <c r="CJ112" s="5">
        <v>0</v>
      </c>
      <c r="CK112" s="8">
        <f t="shared" si="490"/>
        <v>0</v>
      </c>
      <c r="CL112" s="6">
        <v>0</v>
      </c>
      <c r="CM112" s="5">
        <v>0</v>
      </c>
      <c r="CN112" s="8">
        <f t="shared" si="491"/>
        <v>0</v>
      </c>
      <c r="CO112" s="6">
        <v>0</v>
      </c>
      <c r="CP112" s="5">
        <v>0</v>
      </c>
      <c r="CQ112" s="8">
        <f t="shared" si="492"/>
        <v>0</v>
      </c>
      <c r="CR112" s="6">
        <v>0</v>
      </c>
      <c r="CS112" s="5">
        <v>0</v>
      </c>
      <c r="CT112" s="8">
        <f t="shared" si="493"/>
        <v>0</v>
      </c>
      <c r="CU112" s="6">
        <f t="shared" si="495"/>
        <v>5.6000000000000001E-2</v>
      </c>
      <c r="CV112" s="8">
        <f t="shared" si="496"/>
        <v>17.010000000000002</v>
      </c>
    </row>
    <row r="113" spans="1:100" x14ac:dyDescent="0.3">
      <c r="A113" s="56">
        <v>2025</v>
      </c>
      <c r="B113" s="57" t="s">
        <v>5</v>
      </c>
      <c r="C113" s="6">
        <v>0</v>
      </c>
      <c r="D113" s="5">
        <v>0</v>
      </c>
      <c r="E113" s="8">
        <f>IF(C113=0,0,D113/C113*1000)</f>
        <v>0</v>
      </c>
      <c r="F113" s="6">
        <v>0</v>
      </c>
      <c r="G113" s="5">
        <v>0</v>
      </c>
      <c r="H113" s="8">
        <f t="shared" si="463"/>
        <v>0</v>
      </c>
      <c r="I113" s="6">
        <v>0</v>
      </c>
      <c r="J113" s="5">
        <v>0</v>
      </c>
      <c r="K113" s="8">
        <f t="shared" si="464"/>
        <v>0</v>
      </c>
      <c r="L113" s="6">
        <v>0</v>
      </c>
      <c r="M113" s="5">
        <v>0</v>
      </c>
      <c r="N113" s="8">
        <f t="shared" si="465"/>
        <v>0</v>
      </c>
      <c r="O113" s="6">
        <v>0</v>
      </c>
      <c r="P113" s="5">
        <v>0</v>
      </c>
      <c r="Q113" s="8">
        <f t="shared" si="466"/>
        <v>0</v>
      </c>
      <c r="R113" s="6">
        <v>0</v>
      </c>
      <c r="S113" s="5">
        <v>0</v>
      </c>
      <c r="T113" s="8">
        <f t="shared" si="467"/>
        <v>0</v>
      </c>
      <c r="U113" s="6">
        <v>0</v>
      </c>
      <c r="V113" s="5">
        <v>0</v>
      </c>
      <c r="W113" s="8">
        <f t="shared" si="468"/>
        <v>0</v>
      </c>
      <c r="X113" s="69">
        <v>1.0195000000000001</v>
      </c>
      <c r="Y113" s="5">
        <v>56.064999999999998</v>
      </c>
      <c r="Z113" s="8">
        <f t="shared" si="469"/>
        <v>54992.64345267287</v>
      </c>
      <c r="AA113" s="69">
        <v>14.44</v>
      </c>
      <c r="AB113" s="5">
        <v>560.19399999999996</v>
      </c>
      <c r="AC113" s="8">
        <f t="shared" si="470"/>
        <v>38794.598337950134</v>
      </c>
      <c r="AD113" s="6">
        <v>0</v>
      </c>
      <c r="AE113" s="5">
        <v>0</v>
      </c>
      <c r="AF113" s="8">
        <f t="shared" si="471"/>
        <v>0</v>
      </c>
      <c r="AG113" s="6">
        <v>0</v>
      </c>
      <c r="AH113" s="5">
        <v>0</v>
      </c>
      <c r="AI113" s="8">
        <f t="shared" si="472"/>
        <v>0</v>
      </c>
      <c r="AJ113" s="6">
        <v>0</v>
      </c>
      <c r="AK113" s="5">
        <v>0</v>
      </c>
      <c r="AL113" s="8">
        <f t="shared" si="473"/>
        <v>0</v>
      </c>
      <c r="AM113" s="6">
        <v>0</v>
      </c>
      <c r="AN113" s="5">
        <v>0</v>
      </c>
      <c r="AO113" s="8">
        <f t="shared" si="474"/>
        <v>0</v>
      </c>
      <c r="AP113" s="69">
        <v>0.57152999999999998</v>
      </c>
      <c r="AQ113" s="5">
        <v>42.110999999999997</v>
      </c>
      <c r="AR113" s="8">
        <f t="shared" si="475"/>
        <v>73681.171592042403</v>
      </c>
      <c r="AS113" s="6">
        <v>0</v>
      </c>
      <c r="AT113" s="5">
        <v>0</v>
      </c>
      <c r="AU113" s="8">
        <f t="shared" si="476"/>
        <v>0</v>
      </c>
      <c r="AV113" s="6">
        <v>0</v>
      </c>
      <c r="AW113" s="5">
        <v>0</v>
      </c>
      <c r="AX113" s="8">
        <f t="shared" si="477"/>
        <v>0</v>
      </c>
      <c r="AY113" s="6">
        <v>0</v>
      </c>
      <c r="AZ113" s="5">
        <v>0</v>
      </c>
      <c r="BA113" s="8">
        <f t="shared" si="478"/>
        <v>0</v>
      </c>
      <c r="BB113" s="6">
        <v>0</v>
      </c>
      <c r="BC113" s="5">
        <v>0</v>
      </c>
      <c r="BD113" s="8">
        <f t="shared" si="479"/>
        <v>0</v>
      </c>
      <c r="BE113" s="6">
        <v>0</v>
      </c>
      <c r="BF113" s="5">
        <v>0</v>
      </c>
      <c r="BG113" s="8">
        <f t="shared" si="480"/>
        <v>0</v>
      </c>
      <c r="BH113" s="6">
        <v>0</v>
      </c>
      <c r="BI113" s="5">
        <v>0</v>
      </c>
      <c r="BJ113" s="8">
        <f t="shared" si="481"/>
        <v>0</v>
      </c>
      <c r="BK113" s="6">
        <v>0</v>
      </c>
      <c r="BL113" s="5">
        <v>0</v>
      </c>
      <c r="BM113" s="8">
        <f t="shared" si="482"/>
        <v>0</v>
      </c>
      <c r="BN113" s="6">
        <v>0</v>
      </c>
      <c r="BO113" s="5">
        <v>0</v>
      </c>
      <c r="BP113" s="8">
        <f t="shared" si="483"/>
        <v>0</v>
      </c>
      <c r="BQ113" s="6">
        <v>0</v>
      </c>
      <c r="BR113" s="5">
        <v>0</v>
      </c>
      <c r="BS113" s="8">
        <f t="shared" si="484"/>
        <v>0</v>
      </c>
      <c r="BT113" s="6">
        <v>0</v>
      </c>
      <c r="BU113" s="5">
        <v>0</v>
      </c>
      <c r="BV113" s="8">
        <f t="shared" si="485"/>
        <v>0</v>
      </c>
      <c r="BW113" s="6">
        <v>0</v>
      </c>
      <c r="BX113" s="5">
        <v>0</v>
      </c>
      <c r="BY113" s="8">
        <f t="shared" si="486"/>
        <v>0</v>
      </c>
      <c r="BZ113" s="6">
        <v>0</v>
      </c>
      <c r="CA113" s="5">
        <v>0</v>
      </c>
      <c r="CB113" s="8">
        <f t="shared" si="487"/>
        <v>0</v>
      </c>
      <c r="CC113" s="6">
        <v>0</v>
      </c>
      <c r="CD113" s="5">
        <v>0</v>
      </c>
      <c r="CE113" s="8">
        <f t="shared" si="488"/>
        <v>0</v>
      </c>
      <c r="CF113" s="6">
        <v>0</v>
      </c>
      <c r="CG113" s="5">
        <v>0</v>
      </c>
      <c r="CH113" s="8">
        <f t="shared" si="489"/>
        <v>0</v>
      </c>
      <c r="CI113" s="6">
        <v>0</v>
      </c>
      <c r="CJ113" s="5">
        <v>0</v>
      </c>
      <c r="CK113" s="8">
        <f t="shared" si="490"/>
        <v>0</v>
      </c>
      <c r="CL113" s="6">
        <v>0</v>
      </c>
      <c r="CM113" s="5">
        <v>0</v>
      </c>
      <c r="CN113" s="8">
        <f t="shared" si="491"/>
        <v>0</v>
      </c>
      <c r="CO113" s="6">
        <v>0</v>
      </c>
      <c r="CP113" s="5">
        <v>0</v>
      </c>
      <c r="CQ113" s="8">
        <f t="shared" si="492"/>
        <v>0</v>
      </c>
      <c r="CR113" s="6">
        <v>0</v>
      </c>
      <c r="CS113" s="5">
        <v>0</v>
      </c>
      <c r="CT113" s="8">
        <f t="shared" si="493"/>
        <v>0</v>
      </c>
      <c r="CU113" s="6">
        <f>SUMIF($C$5:$CT$5,"Ton",C113:CT113)</f>
        <v>16.031030000000001</v>
      </c>
      <c r="CV113" s="8">
        <f t="shared" si="496"/>
        <v>658.37</v>
      </c>
    </row>
    <row r="114" spans="1:100" x14ac:dyDescent="0.3">
      <c r="A114" s="56">
        <v>2025</v>
      </c>
      <c r="B114" s="8" t="s">
        <v>6</v>
      </c>
      <c r="C114" s="6">
        <v>0</v>
      </c>
      <c r="D114" s="5">
        <v>0</v>
      </c>
      <c r="E114" s="8">
        <f t="shared" ref="E114:E121" si="497">IF(C114=0,0,D114/C114*1000)</f>
        <v>0</v>
      </c>
      <c r="F114" s="6">
        <v>0</v>
      </c>
      <c r="G114" s="5">
        <v>0</v>
      </c>
      <c r="H114" s="8">
        <f t="shared" si="463"/>
        <v>0</v>
      </c>
      <c r="I114" s="6">
        <v>0</v>
      </c>
      <c r="J114" s="5">
        <v>0</v>
      </c>
      <c r="K114" s="8">
        <f t="shared" si="464"/>
        <v>0</v>
      </c>
      <c r="L114" s="6">
        <v>0</v>
      </c>
      <c r="M114" s="5">
        <v>0</v>
      </c>
      <c r="N114" s="8">
        <f t="shared" si="465"/>
        <v>0</v>
      </c>
      <c r="O114" s="6">
        <v>0</v>
      </c>
      <c r="P114" s="5">
        <v>0</v>
      </c>
      <c r="Q114" s="8">
        <f t="shared" si="466"/>
        <v>0</v>
      </c>
      <c r="R114" s="6">
        <v>0</v>
      </c>
      <c r="S114" s="5">
        <v>0</v>
      </c>
      <c r="T114" s="8">
        <f t="shared" si="467"/>
        <v>0</v>
      </c>
      <c r="U114" s="6">
        <v>0</v>
      </c>
      <c r="V114" s="5">
        <v>0</v>
      </c>
      <c r="W114" s="8">
        <f t="shared" si="468"/>
        <v>0</v>
      </c>
      <c r="X114" s="6">
        <v>0</v>
      </c>
      <c r="Y114" s="5">
        <v>0</v>
      </c>
      <c r="Z114" s="8">
        <f t="shared" si="469"/>
        <v>0</v>
      </c>
      <c r="AA114" s="6">
        <v>0</v>
      </c>
      <c r="AB114" s="5">
        <v>0</v>
      </c>
      <c r="AC114" s="8">
        <f t="shared" si="470"/>
        <v>0</v>
      </c>
      <c r="AD114" s="6">
        <v>0</v>
      </c>
      <c r="AE114" s="5">
        <v>0</v>
      </c>
      <c r="AF114" s="8">
        <f t="shared" si="471"/>
        <v>0</v>
      </c>
      <c r="AG114" s="6">
        <v>0</v>
      </c>
      <c r="AH114" s="5">
        <v>0</v>
      </c>
      <c r="AI114" s="8">
        <f t="shared" si="472"/>
        <v>0</v>
      </c>
      <c r="AJ114" s="6">
        <v>0</v>
      </c>
      <c r="AK114" s="5">
        <v>0</v>
      </c>
      <c r="AL114" s="8">
        <f t="shared" si="473"/>
        <v>0</v>
      </c>
      <c r="AM114" s="6">
        <v>0</v>
      </c>
      <c r="AN114" s="5">
        <v>0</v>
      </c>
      <c r="AO114" s="8">
        <f t="shared" si="474"/>
        <v>0</v>
      </c>
      <c r="AP114" s="6">
        <v>0</v>
      </c>
      <c r="AQ114" s="5">
        <v>0</v>
      </c>
      <c r="AR114" s="8">
        <f t="shared" si="475"/>
        <v>0</v>
      </c>
      <c r="AS114" s="6">
        <v>0</v>
      </c>
      <c r="AT114" s="5">
        <v>0</v>
      </c>
      <c r="AU114" s="8">
        <f t="shared" si="476"/>
        <v>0</v>
      </c>
      <c r="AV114" s="6">
        <v>0</v>
      </c>
      <c r="AW114" s="5">
        <v>0</v>
      </c>
      <c r="AX114" s="8">
        <f t="shared" si="477"/>
        <v>0</v>
      </c>
      <c r="AY114" s="6">
        <v>0</v>
      </c>
      <c r="AZ114" s="5">
        <v>0</v>
      </c>
      <c r="BA114" s="8">
        <f t="shared" si="478"/>
        <v>0</v>
      </c>
      <c r="BB114" s="6">
        <v>0</v>
      </c>
      <c r="BC114" s="5">
        <v>0</v>
      </c>
      <c r="BD114" s="8">
        <f t="shared" si="479"/>
        <v>0</v>
      </c>
      <c r="BE114" s="6">
        <v>0</v>
      </c>
      <c r="BF114" s="5">
        <v>0</v>
      </c>
      <c r="BG114" s="8">
        <f t="shared" si="480"/>
        <v>0</v>
      </c>
      <c r="BH114" s="6">
        <v>0</v>
      </c>
      <c r="BI114" s="5">
        <v>0</v>
      </c>
      <c r="BJ114" s="8">
        <f t="shared" si="481"/>
        <v>0</v>
      </c>
      <c r="BK114" s="6">
        <v>0</v>
      </c>
      <c r="BL114" s="5">
        <v>0</v>
      </c>
      <c r="BM114" s="8">
        <f t="shared" si="482"/>
        <v>0</v>
      </c>
      <c r="BN114" s="6">
        <v>0</v>
      </c>
      <c r="BO114" s="5">
        <v>0</v>
      </c>
      <c r="BP114" s="8">
        <f t="shared" si="483"/>
        <v>0</v>
      </c>
      <c r="BQ114" s="6">
        <v>0</v>
      </c>
      <c r="BR114" s="5">
        <v>0</v>
      </c>
      <c r="BS114" s="8">
        <f t="shared" si="484"/>
        <v>0</v>
      </c>
      <c r="BT114" s="6">
        <v>0</v>
      </c>
      <c r="BU114" s="5">
        <v>0</v>
      </c>
      <c r="BV114" s="8">
        <f t="shared" si="485"/>
        <v>0</v>
      </c>
      <c r="BW114" s="6">
        <v>0</v>
      </c>
      <c r="BX114" s="5">
        <v>0</v>
      </c>
      <c r="BY114" s="8">
        <f t="shared" si="486"/>
        <v>0</v>
      </c>
      <c r="BZ114" s="6">
        <v>0</v>
      </c>
      <c r="CA114" s="5">
        <v>0</v>
      </c>
      <c r="CB114" s="8">
        <f t="shared" si="487"/>
        <v>0</v>
      </c>
      <c r="CC114" s="6">
        <v>0</v>
      </c>
      <c r="CD114" s="5">
        <v>0</v>
      </c>
      <c r="CE114" s="8">
        <f t="shared" si="488"/>
        <v>0</v>
      </c>
      <c r="CF114" s="6">
        <v>0</v>
      </c>
      <c r="CG114" s="5">
        <v>0</v>
      </c>
      <c r="CH114" s="8">
        <f t="shared" si="489"/>
        <v>0</v>
      </c>
      <c r="CI114" s="6">
        <v>0</v>
      </c>
      <c r="CJ114" s="5">
        <v>0</v>
      </c>
      <c r="CK114" s="8">
        <f t="shared" si="490"/>
        <v>0</v>
      </c>
      <c r="CL114" s="6">
        <v>0</v>
      </c>
      <c r="CM114" s="5">
        <v>0</v>
      </c>
      <c r="CN114" s="8">
        <f t="shared" si="491"/>
        <v>0</v>
      </c>
      <c r="CO114" s="6">
        <v>0</v>
      </c>
      <c r="CP114" s="5">
        <v>0</v>
      </c>
      <c r="CQ114" s="8">
        <f t="shared" si="492"/>
        <v>0</v>
      </c>
      <c r="CR114" s="6">
        <v>0</v>
      </c>
      <c r="CS114" s="5">
        <v>0</v>
      </c>
      <c r="CT114" s="8">
        <f t="shared" si="493"/>
        <v>0</v>
      </c>
      <c r="CU114" s="6">
        <f t="shared" ref="CU114:CU122" si="498">SUMIF($C$5:$CT$5,"Ton",C114:CT114)</f>
        <v>0</v>
      </c>
      <c r="CV114" s="8">
        <f t="shared" si="496"/>
        <v>0</v>
      </c>
    </row>
    <row r="115" spans="1:100" x14ac:dyDescent="0.3">
      <c r="A115" s="56">
        <v>2025</v>
      </c>
      <c r="B115" s="57" t="s">
        <v>7</v>
      </c>
      <c r="C115" s="6">
        <v>0</v>
      </c>
      <c r="D115" s="5">
        <v>0</v>
      </c>
      <c r="E115" s="8">
        <f t="shared" si="497"/>
        <v>0</v>
      </c>
      <c r="F115" s="6">
        <v>0</v>
      </c>
      <c r="G115" s="5">
        <v>0</v>
      </c>
      <c r="H115" s="8">
        <f t="shared" si="463"/>
        <v>0</v>
      </c>
      <c r="I115" s="6">
        <v>0</v>
      </c>
      <c r="J115" s="5">
        <v>0</v>
      </c>
      <c r="K115" s="8">
        <f t="shared" si="464"/>
        <v>0</v>
      </c>
      <c r="L115" s="6">
        <v>0</v>
      </c>
      <c r="M115" s="5">
        <v>0</v>
      </c>
      <c r="N115" s="8">
        <f t="shared" si="465"/>
        <v>0</v>
      </c>
      <c r="O115" s="6">
        <v>0</v>
      </c>
      <c r="P115" s="5">
        <v>0</v>
      </c>
      <c r="Q115" s="8">
        <f t="shared" si="466"/>
        <v>0</v>
      </c>
      <c r="R115" s="6">
        <v>0</v>
      </c>
      <c r="S115" s="5">
        <v>0</v>
      </c>
      <c r="T115" s="8">
        <f t="shared" si="467"/>
        <v>0</v>
      </c>
      <c r="U115" s="6">
        <v>0</v>
      </c>
      <c r="V115" s="5">
        <v>0</v>
      </c>
      <c r="W115" s="8">
        <f t="shared" si="468"/>
        <v>0</v>
      </c>
      <c r="X115" s="6">
        <v>0</v>
      </c>
      <c r="Y115" s="5">
        <v>0</v>
      </c>
      <c r="Z115" s="8">
        <f t="shared" si="469"/>
        <v>0</v>
      </c>
      <c r="AA115" s="6">
        <v>0</v>
      </c>
      <c r="AB115" s="5">
        <v>0</v>
      </c>
      <c r="AC115" s="8">
        <f t="shared" si="470"/>
        <v>0</v>
      </c>
      <c r="AD115" s="6">
        <v>0</v>
      </c>
      <c r="AE115" s="5">
        <v>0</v>
      </c>
      <c r="AF115" s="8">
        <f t="shared" si="471"/>
        <v>0</v>
      </c>
      <c r="AG115" s="6">
        <v>0</v>
      </c>
      <c r="AH115" s="5">
        <v>0</v>
      </c>
      <c r="AI115" s="8">
        <f t="shared" si="472"/>
        <v>0</v>
      </c>
      <c r="AJ115" s="6">
        <v>0</v>
      </c>
      <c r="AK115" s="5">
        <v>0</v>
      </c>
      <c r="AL115" s="8">
        <f t="shared" si="473"/>
        <v>0</v>
      </c>
      <c r="AM115" s="6">
        <v>0</v>
      </c>
      <c r="AN115" s="5">
        <v>0</v>
      </c>
      <c r="AO115" s="8">
        <f t="shared" si="474"/>
        <v>0</v>
      </c>
      <c r="AP115" s="6">
        <v>0</v>
      </c>
      <c r="AQ115" s="5">
        <v>0</v>
      </c>
      <c r="AR115" s="8">
        <f t="shared" si="475"/>
        <v>0</v>
      </c>
      <c r="AS115" s="6">
        <v>0</v>
      </c>
      <c r="AT115" s="5">
        <v>0</v>
      </c>
      <c r="AU115" s="8">
        <f t="shared" si="476"/>
        <v>0</v>
      </c>
      <c r="AV115" s="6">
        <v>0</v>
      </c>
      <c r="AW115" s="5">
        <v>0</v>
      </c>
      <c r="AX115" s="8">
        <f t="shared" si="477"/>
        <v>0</v>
      </c>
      <c r="AY115" s="6">
        <v>0</v>
      </c>
      <c r="AZ115" s="5">
        <v>0</v>
      </c>
      <c r="BA115" s="8">
        <f t="shared" si="478"/>
        <v>0</v>
      </c>
      <c r="BB115" s="6">
        <v>0</v>
      </c>
      <c r="BC115" s="5">
        <v>0</v>
      </c>
      <c r="BD115" s="8">
        <f t="shared" si="479"/>
        <v>0</v>
      </c>
      <c r="BE115" s="6">
        <v>0</v>
      </c>
      <c r="BF115" s="5">
        <v>0</v>
      </c>
      <c r="BG115" s="8">
        <f t="shared" si="480"/>
        <v>0</v>
      </c>
      <c r="BH115" s="6">
        <v>0</v>
      </c>
      <c r="BI115" s="5">
        <v>0</v>
      </c>
      <c r="BJ115" s="8">
        <f t="shared" si="481"/>
        <v>0</v>
      </c>
      <c r="BK115" s="6">
        <v>0</v>
      </c>
      <c r="BL115" s="5">
        <v>0</v>
      </c>
      <c r="BM115" s="8">
        <f t="shared" si="482"/>
        <v>0</v>
      </c>
      <c r="BN115" s="6">
        <v>0</v>
      </c>
      <c r="BO115" s="5">
        <v>0</v>
      </c>
      <c r="BP115" s="8">
        <f t="shared" si="483"/>
        <v>0</v>
      </c>
      <c r="BQ115" s="6">
        <v>0</v>
      </c>
      <c r="BR115" s="5">
        <v>0</v>
      </c>
      <c r="BS115" s="8">
        <f t="shared" si="484"/>
        <v>0</v>
      </c>
      <c r="BT115" s="6">
        <v>0</v>
      </c>
      <c r="BU115" s="5">
        <v>0</v>
      </c>
      <c r="BV115" s="8">
        <f t="shared" si="485"/>
        <v>0</v>
      </c>
      <c r="BW115" s="6">
        <v>0</v>
      </c>
      <c r="BX115" s="5">
        <v>0</v>
      </c>
      <c r="BY115" s="8">
        <f t="shared" si="486"/>
        <v>0</v>
      </c>
      <c r="BZ115" s="6">
        <v>0</v>
      </c>
      <c r="CA115" s="5">
        <v>0</v>
      </c>
      <c r="CB115" s="8">
        <f t="shared" si="487"/>
        <v>0</v>
      </c>
      <c r="CC115" s="6">
        <v>0</v>
      </c>
      <c r="CD115" s="5">
        <v>0</v>
      </c>
      <c r="CE115" s="8">
        <f t="shared" si="488"/>
        <v>0</v>
      </c>
      <c r="CF115" s="6">
        <v>0</v>
      </c>
      <c r="CG115" s="5">
        <v>0</v>
      </c>
      <c r="CH115" s="8">
        <f t="shared" si="489"/>
        <v>0</v>
      </c>
      <c r="CI115" s="6">
        <v>0</v>
      </c>
      <c r="CJ115" s="5">
        <v>0</v>
      </c>
      <c r="CK115" s="8">
        <f t="shared" si="490"/>
        <v>0</v>
      </c>
      <c r="CL115" s="6">
        <v>0</v>
      </c>
      <c r="CM115" s="5">
        <v>0</v>
      </c>
      <c r="CN115" s="8">
        <f t="shared" si="491"/>
        <v>0</v>
      </c>
      <c r="CO115" s="6">
        <v>0</v>
      </c>
      <c r="CP115" s="5">
        <v>0</v>
      </c>
      <c r="CQ115" s="8">
        <f t="shared" si="492"/>
        <v>0</v>
      </c>
      <c r="CR115" s="6">
        <v>0</v>
      </c>
      <c r="CS115" s="5">
        <v>0</v>
      </c>
      <c r="CT115" s="8">
        <f t="shared" si="493"/>
        <v>0</v>
      </c>
      <c r="CU115" s="6">
        <f t="shared" si="498"/>
        <v>0</v>
      </c>
      <c r="CV115" s="8">
        <f t="shared" si="496"/>
        <v>0</v>
      </c>
    </row>
    <row r="116" spans="1:100" x14ac:dyDescent="0.3">
      <c r="A116" s="56">
        <v>2025</v>
      </c>
      <c r="B116" s="57" t="s">
        <v>8</v>
      </c>
      <c r="C116" s="6">
        <v>0</v>
      </c>
      <c r="D116" s="5">
        <v>0</v>
      </c>
      <c r="E116" s="8">
        <f t="shared" si="497"/>
        <v>0</v>
      </c>
      <c r="F116" s="6">
        <v>0</v>
      </c>
      <c r="G116" s="5">
        <v>0</v>
      </c>
      <c r="H116" s="8">
        <f t="shared" si="463"/>
        <v>0</v>
      </c>
      <c r="I116" s="6">
        <v>0</v>
      </c>
      <c r="J116" s="5">
        <v>0</v>
      </c>
      <c r="K116" s="8">
        <f t="shared" si="464"/>
        <v>0</v>
      </c>
      <c r="L116" s="6">
        <v>0</v>
      </c>
      <c r="M116" s="5">
        <v>0</v>
      </c>
      <c r="N116" s="8">
        <f t="shared" si="465"/>
        <v>0</v>
      </c>
      <c r="O116" s="6">
        <v>0</v>
      </c>
      <c r="P116" s="5">
        <v>0</v>
      </c>
      <c r="Q116" s="8">
        <f t="shared" si="466"/>
        <v>0</v>
      </c>
      <c r="R116" s="6">
        <v>0</v>
      </c>
      <c r="S116" s="5">
        <v>0</v>
      </c>
      <c r="T116" s="8">
        <f t="shared" si="467"/>
        <v>0</v>
      </c>
      <c r="U116" s="6">
        <v>0</v>
      </c>
      <c r="V116" s="5">
        <v>0</v>
      </c>
      <c r="W116" s="8">
        <f t="shared" si="468"/>
        <v>0</v>
      </c>
      <c r="X116" s="6">
        <v>0</v>
      </c>
      <c r="Y116" s="5">
        <v>0</v>
      </c>
      <c r="Z116" s="8">
        <f t="shared" si="469"/>
        <v>0</v>
      </c>
      <c r="AA116" s="6">
        <v>0</v>
      </c>
      <c r="AB116" s="5">
        <v>0</v>
      </c>
      <c r="AC116" s="8">
        <f t="shared" si="470"/>
        <v>0</v>
      </c>
      <c r="AD116" s="6">
        <v>0</v>
      </c>
      <c r="AE116" s="5">
        <v>0</v>
      </c>
      <c r="AF116" s="8">
        <f t="shared" si="471"/>
        <v>0</v>
      </c>
      <c r="AG116" s="6">
        <v>0</v>
      </c>
      <c r="AH116" s="5">
        <v>0</v>
      </c>
      <c r="AI116" s="8">
        <f t="shared" si="472"/>
        <v>0</v>
      </c>
      <c r="AJ116" s="6">
        <v>0</v>
      </c>
      <c r="AK116" s="5">
        <v>0</v>
      </c>
      <c r="AL116" s="8">
        <f t="shared" si="473"/>
        <v>0</v>
      </c>
      <c r="AM116" s="6">
        <v>0</v>
      </c>
      <c r="AN116" s="5">
        <v>0</v>
      </c>
      <c r="AO116" s="8">
        <f t="shared" si="474"/>
        <v>0</v>
      </c>
      <c r="AP116" s="6">
        <v>0</v>
      </c>
      <c r="AQ116" s="5">
        <v>0</v>
      </c>
      <c r="AR116" s="8">
        <f t="shared" si="475"/>
        <v>0</v>
      </c>
      <c r="AS116" s="6">
        <v>0</v>
      </c>
      <c r="AT116" s="5">
        <v>0</v>
      </c>
      <c r="AU116" s="8">
        <f t="shared" si="476"/>
        <v>0</v>
      </c>
      <c r="AV116" s="6">
        <v>0</v>
      </c>
      <c r="AW116" s="5">
        <v>0</v>
      </c>
      <c r="AX116" s="8">
        <f t="shared" si="477"/>
        <v>0</v>
      </c>
      <c r="AY116" s="6">
        <v>0</v>
      </c>
      <c r="AZ116" s="5">
        <v>0</v>
      </c>
      <c r="BA116" s="8">
        <f t="shared" si="478"/>
        <v>0</v>
      </c>
      <c r="BB116" s="6">
        <v>0</v>
      </c>
      <c r="BC116" s="5">
        <v>0</v>
      </c>
      <c r="BD116" s="8">
        <f t="shared" si="479"/>
        <v>0</v>
      </c>
      <c r="BE116" s="6">
        <v>0</v>
      </c>
      <c r="BF116" s="5">
        <v>0</v>
      </c>
      <c r="BG116" s="8">
        <f t="shared" si="480"/>
        <v>0</v>
      </c>
      <c r="BH116" s="6">
        <v>0</v>
      </c>
      <c r="BI116" s="5">
        <v>0</v>
      </c>
      <c r="BJ116" s="8">
        <f t="shared" si="481"/>
        <v>0</v>
      </c>
      <c r="BK116" s="6">
        <v>0</v>
      </c>
      <c r="BL116" s="5">
        <v>0</v>
      </c>
      <c r="BM116" s="8">
        <f t="shared" si="482"/>
        <v>0</v>
      </c>
      <c r="BN116" s="6">
        <v>0</v>
      </c>
      <c r="BO116" s="5">
        <v>0</v>
      </c>
      <c r="BP116" s="8">
        <f t="shared" si="483"/>
        <v>0</v>
      </c>
      <c r="BQ116" s="6">
        <v>0</v>
      </c>
      <c r="BR116" s="5">
        <v>0</v>
      </c>
      <c r="BS116" s="8">
        <f t="shared" si="484"/>
        <v>0</v>
      </c>
      <c r="BT116" s="6">
        <v>0</v>
      </c>
      <c r="BU116" s="5">
        <v>0</v>
      </c>
      <c r="BV116" s="8">
        <f t="shared" si="485"/>
        <v>0</v>
      </c>
      <c r="BW116" s="6">
        <v>0</v>
      </c>
      <c r="BX116" s="5">
        <v>0</v>
      </c>
      <c r="BY116" s="8">
        <f t="shared" si="486"/>
        <v>0</v>
      </c>
      <c r="BZ116" s="6">
        <v>0</v>
      </c>
      <c r="CA116" s="5">
        <v>0</v>
      </c>
      <c r="CB116" s="8">
        <f t="shared" si="487"/>
        <v>0</v>
      </c>
      <c r="CC116" s="6">
        <v>0</v>
      </c>
      <c r="CD116" s="5">
        <v>0</v>
      </c>
      <c r="CE116" s="8">
        <f t="shared" si="488"/>
        <v>0</v>
      </c>
      <c r="CF116" s="6">
        <v>0</v>
      </c>
      <c r="CG116" s="5">
        <v>0</v>
      </c>
      <c r="CH116" s="8">
        <f t="shared" si="489"/>
        <v>0</v>
      </c>
      <c r="CI116" s="6">
        <v>0</v>
      </c>
      <c r="CJ116" s="5">
        <v>0</v>
      </c>
      <c r="CK116" s="8">
        <f t="shared" si="490"/>
        <v>0</v>
      </c>
      <c r="CL116" s="6">
        <v>0</v>
      </c>
      <c r="CM116" s="5">
        <v>0</v>
      </c>
      <c r="CN116" s="8">
        <f t="shared" si="491"/>
        <v>0</v>
      </c>
      <c r="CO116" s="6">
        <v>0</v>
      </c>
      <c r="CP116" s="5">
        <v>0</v>
      </c>
      <c r="CQ116" s="8">
        <f t="shared" si="492"/>
        <v>0</v>
      </c>
      <c r="CR116" s="6">
        <v>0</v>
      </c>
      <c r="CS116" s="5">
        <v>0</v>
      </c>
      <c r="CT116" s="8">
        <f t="shared" si="493"/>
        <v>0</v>
      </c>
      <c r="CU116" s="6">
        <f t="shared" si="498"/>
        <v>0</v>
      </c>
      <c r="CV116" s="8">
        <f t="shared" si="496"/>
        <v>0</v>
      </c>
    </row>
    <row r="117" spans="1:100" x14ac:dyDescent="0.3">
      <c r="A117" s="56">
        <v>2025</v>
      </c>
      <c r="B117" s="57" t="s">
        <v>9</v>
      </c>
      <c r="C117" s="6">
        <v>0</v>
      </c>
      <c r="D117" s="5">
        <v>0</v>
      </c>
      <c r="E117" s="8">
        <f t="shared" si="497"/>
        <v>0</v>
      </c>
      <c r="F117" s="6">
        <v>0</v>
      </c>
      <c r="G117" s="5">
        <v>0</v>
      </c>
      <c r="H117" s="8">
        <f t="shared" si="463"/>
        <v>0</v>
      </c>
      <c r="I117" s="6">
        <v>0</v>
      </c>
      <c r="J117" s="5">
        <v>0</v>
      </c>
      <c r="K117" s="8">
        <f t="shared" si="464"/>
        <v>0</v>
      </c>
      <c r="L117" s="6">
        <v>0</v>
      </c>
      <c r="M117" s="5">
        <v>0</v>
      </c>
      <c r="N117" s="8">
        <f t="shared" si="465"/>
        <v>0</v>
      </c>
      <c r="O117" s="6">
        <v>0</v>
      </c>
      <c r="P117" s="5">
        <v>0</v>
      </c>
      <c r="Q117" s="8">
        <f t="shared" si="466"/>
        <v>0</v>
      </c>
      <c r="R117" s="6">
        <v>0</v>
      </c>
      <c r="S117" s="5">
        <v>0</v>
      </c>
      <c r="T117" s="8">
        <f t="shared" si="467"/>
        <v>0</v>
      </c>
      <c r="U117" s="6">
        <v>0</v>
      </c>
      <c r="V117" s="5">
        <v>0</v>
      </c>
      <c r="W117" s="8">
        <f t="shared" si="468"/>
        <v>0</v>
      </c>
      <c r="X117" s="6">
        <v>0</v>
      </c>
      <c r="Y117" s="5">
        <v>0</v>
      </c>
      <c r="Z117" s="8">
        <f t="shared" si="469"/>
        <v>0</v>
      </c>
      <c r="AA117" s="6">
        <v>0</v>
      </c>
      <c r="AB117" s="5">
        <v>0</v>
      </c>
      <c r="AC117" s="8">
        <f t="shared" si="470"/>
        <v>0</v>
      </c>
      <c r="AD117" s="6">
        <v>0</v>
      </c>
      <c r="AE117" s="5">
        <v>0</v>
      </c>
      <c r="AF117" s="8">
        <f t="shared" si="471"/>
        <v>0</v>
      </c>
      <c r="AG117" s="6">
        <v>0</v>
      </c>
      <c r="AH117" s="5">
        <v>0</v>
      </c>
      <c r="AI117" s="8">
        <f t="shared" si="472"/>
        <v>0</v>
      </c>
      <c r="AJ117" s="6">
        <v>0</v>
      </c>
      <c r="AK117" s="5">
        <v>0</v>
      </c>
      <c r="AL117" s="8">
        <f t="shared" si="473"/>
        <v>0</v>
      </c>
      <c r="AM117" s="6">
        <v>0</v>
      </c>
      <c r="AN117" s="5">
        <v>0</v>
      </c>
      <c r="AO117" s="8">
        <f t="shared" si="474"/>
        <v>0</v>
      </c>
      <c r="AP117" s="6">
        <v>0</v>
      </c>
      <c r="AQ117" s="5">
        <v>0</v>
      </c>
      <c r="AR117" s="8">
        <f t="shared" si="475"/>
        <v>0</v>
      </c>
      <c r="AS117" s="6">
        <v>0</v>
      </c>
      <c r="AT117" s="5">
        <v>0</v>
      </c>
      <c r="AU117" s="8">
        <f t="shared" si="476"/>
        <v>0</v>
      </c>
      <c r="AV117" s="6">
        <v>0</v>
      </c>
      <c r="AW117" s="5">
        <v>0</v>
      </c>
      <c r="AX117" s="8">
        <f t="shared" si="477"/>
        <v>0</v>
      </c>
      <c r="AY117" s="6">
        <v>0</v>
      </c>
      <c r="AZ117" s="5">
        <v>0</v>
      </c>
      <c r="BA117" s="8">
        <f t="shared" si="478"/>
        <v>0</v>
      </c>
      <c r="BB117" s="6">
        <v>0</v>
      </c>
      <c r="BC117" s="5">
        <v>0</v>
      </c>
      <c r="BD117" s="8">
        <f t="shared" si="479"/>
        <v>0</v>
      </c>
      <c r="BE117" s="6">
        <v>0</v>
      </c>
      <c r="BF117" s="5">
        <v>0</v>
      </c>
      <c r="BG117" s="8">
        <f t="shared" si="480"/>
        <v>0</v>
      </c>
      <c r="BH117" s="6">
        <v>0</v>
      </c>
      <c r="BI117" s="5">
        <v>0</v>
      </c>
      <c r="BJ117" s="8">
        <f t="shared" si="481"/>
        <v>0</v>
      </c>
      <c r="BK117" s="6">
        <v>0</v>
      </c>
      <c r="BL117" s="5">
        <v>0</v>
      </c>
      <c r="BM117" s="8">
        <f t="shared" si="482"/>
        <v>0</v>
      </c>
      <c r="BN117" s="6">
        <v>0</v>
      </c>
      <c r="BO117" s="5">
        <v>0</v>
      </c>
      <c r="BP117" s="8">
        <f t="shared" si="483"/>
        <v>0</v>
      </c>
      <c r="BQ117" s="6">
        <v>0</v>
      </c>
      <c r="BR117" s="5">
        <v>0</v>
      </c>
      <c r="BS117" s="8">
        <f t="shared" si="484"/>
        <v>0</v>
      </c>
      <c r="BT117" s="6">
        <v>0</v>
      </c>
      <c r="BU117" s="5">
        <v>0</v>
      </c>
      <c r="BV117" s="8">
        <f t="shared" si="485"/>
        <v>0</v>
      </c>
      <c r="BW117" s="6">
        <v>0</v>
      </c>
      <c r="BX117" s="5">
        <v>0</v>
      </c>
      <c r="BY117" s="8">
        <f t="shared" si="486"/>
        <v>0</v>
      </c>
      <c r="BZ117" s="6">
        <v>0</v>
      </c>
      <c r="CA117" s="5">
        <v>0</v>
      </c>
      <c r="CB117" s="8">
        <f t="shared" si="487"/>
        <v>0</v>
      </c>
      <c r="CC117" s="6">
        <v>0</v>
      </c>
      <c r="CD117" s="5">
        <v>0</v>
      </c>
      <c r="CE117" s="8">
        <f t="shared" si="488"/>
        <v>0</v>
      </c>
      <c r="CF117" s="6">
        <v>0</v>
      </c>
      <c r="CG117" s="5">
        <v>0</v>
      </c>
      <c r="CH117" s="8">
        <f t="shared" si="489"/>
        <v>0</v>
      </c>
      <c r="CI117" s="6">
        <v>0</v>
      </c>
      <c r="CJ117" s="5">
        <v>0</v>
      </c>
      <c r="CK117" s="8">
        <f t="shared" si="490"/>
        <v>0</v>
      </c>
      <c r="CL117" s="6">
        <v>0</v>
      </c>
      <c r="CM117" s="5">
        <v>0</v>
      </c>
      <c r="CN117" s="8">
        <f t="shared" si="491"/>
        <v>0</v>
      </c>
      <c r="CO117" s="6">
        <v>0</v>
      </c>
      <c r="CP117" s="5">
        <v>0</v>
      </c>
      <c r="CQ117" s="8">
        <f t="shared" si="492"/>
        <v>0</v>
      </c>
      <c r="CR117" s="6">
        <v>0</v>
      </c>
      <c r="CS117" s="5">
        <v>0</v>
      </c>
      <c r="CT117" s="8">
        <f t="shared" si="493"/>
        <v>0</v>
      </c>
      <c r="CU117" s="6">
        <f t="shared" si="498"/>
        <v>0</v>
      </c>
      <c r="CV117" s="8">
        <f t="shared" si="496"/>
        <v>0</v>
      </c>
    </row>
    <row r="118" spans="1:100" x14ac:dyDescent="0.3">
      <c r="A118" s="56">
        <v>2025</v>
      </c>
      <c r="B118" s="57" t="s">
        <v>10</v>
      </c>
      <c r="C118" s="6">
        <v>0</v>
      </c>
      <c r="D118" s="5">
        <v>0</v>
      </c>
      <c r="E118" s="8">
        <f t="shared" si="497"/>
        <v>0</v>
      </c>
      <c r="F118" s="6">
        <v>0</v>
      </c>
      <c r="G118" s="5">
        <v>0</v>
      </c>
      <c r="H118" s="8">
        <f t="shared" si="463"/>
        <v>0</v>
      </c>
      <c r="I118" s="6">
        <v>0</v>
      </c>
      <c r="J118" s="5">
        <v>0</v>
      </c>
      <c r="K118" s="8">
        <f t="shared" si="464"/>
        <v>0</v>
      </c>
      <c r="L118" s="6">
        <v>0</v>
      </c>
      <c r="M118" s="5">
        <v>0</v>
      </c>
      <c r="N118" s="8">
        <f t="shared" si="465"/>
        <v>0</v>
      </c>
      <c r="O118" s="6">
        <v>0</v>
      </c>
      <c r="P118" s="5">
        <v>0</v>
      </c>
      <c r="Q118" s="8">
        <f t="shared" si="466"/>
        <v>0</v>
      </c>
      <c r="R118" s="6">
        <v>0</v>
      </c>
      <c r="S118" s="5">
        <v>0</v>
      </c>
      <c r="T118" s="8">
        <f t="shared" si="467"/>
        <v>0</v>
      </c>
      <c r="U118" s="6">
        <v>0</v>
      </c>
      <c r="V118" s="5">
        <v>0</v>
      </c>
      <c r="W118" s="8">
        <f t="shared" si="468"/>
        <v>0</v>
      </c>
      <c r="X118" s="6">
        <v>0</v>
      </c>
      <c r="Y118" s="5">
        <v>0</v>
      </c>
      <c r="Z118" s="8">
        <f t="shared" si="469"/>
        <v>0</v>
      </c>
      <c r="AA118" s="6">
        <v>0</v>
      </c>
      <c r="AB118" s="5">
        <v>0</v>
      </c>
      <c r="AC118" s="8">
        <f t="shared" si="470"/>
        <v>0</v>
      </c>
      <c r="AD118" s="6">
        <v>0</v>
      </c>
      <c r="AE118" s="5">
        <v>0</v>
      </c>
      <c r="AF118" s="8">
        <f t="shared" si="471"/>
        <v>0</v>
      </c>
      <c r="AG118" s="6">
        <v>0</v>
      </c>
      <c r="AH118" s="5">
        <v>0</v>
      </c>
      <c r="AI118" s="8">
        <f t="shared" si="472"/>
        <v>0</v>
      </c>
      <c r="AJ118" s="6">
        <v>0</v>
      </c>
      <c r="AK118" s="5">
        <v>0</v>
      </c>
      <c r="AL118" s="8">
        <f t="shared" si="473"/>
        <v>0</v>
      </c>
      <c r="AM118" s="6">
        <v>0</v>
      </c>
      <c r="AN118" s="5">
        <v>0</v>
      </c>
      <c r="AO118" s="8">
        <f t="shared" si="474"/>
        <v>0</v>
      </c>
      <c r="AP118" s="6">
        <v>0</v>
      </c>
      <c r="AQ118" s="5">
        <v>0</v>
      </c>
      <c r="AR118" s="8">
        <f t="shared" si="475"/>
        <v>0</v>
      </c>
      <c r="AS118" s="6">
        <v>0</v>
      </c>
      <c r="AT118" s="5">
        <v>0</v>
      </c>
      <c r="AU118" s="8">
        <f t="shared" si="476"/>
        <v>0</v>
      </c>
      <c r="AV118" s="6">
        <v>0</v>
      </c>
      <c r="AW118" s="5">
        <v>0</v>
      </c>
      <c r="AX118" s="8">
        <f t="shared" si="477"/>
        <v>0</v>
      </c>
      <c r="AY118" s="6">
        <v>0</v>
      </c>
      <c r="AZ118" s="5">
        <v>0</v>
      </c>
      <c r="BA118" s="8">
        <f t="shared" si="478"/>
        <v>0</v>
      </c>
      <c r="BB118" s="6">
        <v>0</v>
      </c>
      <c r="BC118" s="5">
        <v>0</v>
      </c>
      <c r="BD118" s="8">
        <f t="shared" si="479"/>
        <v>0</v>
      </c>
      <c r="BE118" s="6">
        <v>0</v>
      </c>
      <c r="BF118" s="5">
        <v>0</v>
      </c>
      <c r="BG118" s="8">
        <f t="shared" si="480"/>
        <v>0</v>
      </c>
      <c r="BH118" s="6">
        <v>0</v>
      </c>
      <c r="BI118" s="5">
        <v>0</v>
      </c>
      <c r="BJ118" s="8">
        <f t="shared" si="481"/>
        <v>0</v>
      </c>
      <c r="BK118" s="6">
        <v>0</v>
      </c>
      <c r="BL118" s="5">
        <v>0</v>
      </c>
      <c r="BM118" s="8">
        <f t="shared" si="482"/>
        <v>0</v>
      </c>
      <c r="BN118" s="6">
        <v>0</v>
      </c>
      <c r="BO118" s="5">
        <v>0</v>
      </c>
      <c r="BP118" s="8">
        <f t="shared" si="483"/>
        <v>0</v>
      </c>
      <c r="BQ118" s="6">
        <v>0</v>
      </c>
      <c r="BR118" s="5">
        <v>0</v>
      </c>
      <c r="BS118" s="8">
        <f t="shared" si="484"/>
        <v>0</v>
      </c>
      <c r="BT118" s="6">
        <v>0</v>
      </c>
      <c r="BU118" s="5">
        <v>0</v>
      </c>
      <c r="BV118" s="8">
        <f t="shared" si="485"/>
        <v>0</v>
      </c>
      <c r="BW118" s="6">
        <v>0</v>
      </c>
      <c r="BX118" s="5">
        <v>0</v>
      </c>
      <c r="BY118" s="8">
        <f t="shared" si="486"/>
        <v>0</v>
      </c>
      <c r="BZ118" s="6">
        <v>0</v>
      </c>
      <c r="CA118" s="5">
        <v>0</v>
      </c>
      <c r="CB118" s="8">
        <f t="shared" si="487"/>
        <v>0</v>
      </c>
      <c r="CC118" s="6">
        <v>0</v>
      </c>
      <c r="CD118" s="5">
        <v>0</v>
      </c>
      <c r="CE118" s="8">
        <f t="shared" si="488"/>
        <v>0</v>
      </c>
      <c r="CF118" s="6">
        <v>0</v>
      </c>
      <c r="CG118" s="5">
        <v>0</v>
      </c>
      <c r="CH118" s="8">
        <f t="shared" si="489"/>
        <v>0</v>
      </c>
      <c r="CI118" s="6">
        <v>0</v>
      </c>
      <c r="CJ118" s="5">
        <v>0</v>
      </c>
      <c r="CK118" s="8">
        <f t="shared" si="490"/>
        <v>0</v>
      </c>
      <c r="CL118" s="6">
        <v>0</v>
      </c>
      <c r="CM118" s="5">
        <v>0</v>
      </c>
      <c r="CN118" s="8">
        <f t="shared" si="491"/>
        <v>0</v>
      </c>
      <c r="CO118" s="6">
        <v>0</v>
      </c>
      <c r="CP118" s="5">
        <v>0</v>
      </c>
      <c r="CQ118" s="8">
        <f t="shared" si="492"/>
        <v>0</v>
      </c>
      <c r="CR118" s="6">
        <v>0</v>
      </c>
      <c r="CS118" s="5">
        <v>0</v>
      </c>
      <c r="CT118" s="8">
        <f t="shared" si="493"/>
        <v>0</v>
      </c>
      <c r="CU118" s="6">
        <f t="shared" si="498"/>
        <v>0</v>
      </c>
      <c r="CV118" s="8">
        <f t="shared" si="496"/>
        <v>0</v>
      </c>
    </row>
    <row r="119" spans="1:100" x14ac:dyDescent="0.3">
      <c r="A119" s="56">
        <v>2025</v>
      </c>
      <c r="B119" s="57" t="s">
        <v>11</v>
      </c>
      <c r="C119" s="6">
        <v>0</v>
      </c>
      <c r="D119" s="5">
        <v>0</v>
      </c>
      <c r="E119" s="8">
        <f t="shared" si="497"/>
        <v>0</v>
      </c>
      <c r="F119" s="6">
        <v>0</v>
      </c>
      <c r="G119" s="5">
        <v>0</v>
      </c>
      <c r="H119" s="8">
        <f t="shared" si="463"/>
        <v>0</v>
      </c>
      <c r="I119" s="6">
        <v>0</v>
      </c>
      <c r="J119" s="5">
        <v>0</v>
      </c>
      <c r="K119" s="8">
        <f t="shared" si="464"/>
        <v>0</v>
      </c>
      <c r="L119" s="6">
        <v>0</v>
      </c>
      <c r="M119" s="5">
        <v>0</v>
      </c>
      <c r="N119" s="8">
        <f t="shared" si="465"/>
        <v>0</v>
      </c>
      <c r="O119" s="6">
        <v>0</v>
      </c>
      <c r="P119" s="5">
        <v>0</v>
      </c>
      <c r="Q119" s="8">
        <f t="shared" si="466"/>
        <v>0</v>
      </c>
      <c r="R119" s="6">
        <v>0</v>
      </c>
      <c r="S119" s="5">
        <v>0</v>
      </c>
      <c r="T119" s="8">
        <f t="shared" si="467"/>
        <v>0</v>
      </c>
      <c r="U119" s="6">
        <v>0</v>
      </c>
      <c r="V119" s="5">
        <v>0</v>
      </c>
      <c r="W119" s="8">
        <f t="shared" si="468"/>
        <v>0</v>
      </c>
      <c r="X119" s="6">
        <v>0</v>
      </c>
      <c r="Y119" s="5">
        <v>0</v>
      </c>
      <c r="Z119" s="8">
        <f t="shared" si="469"/>
        <v>0</v>
      </c>
      <c r="AA119" s="6">
        <v>0</v>
      </c>
      <c r="AB119" s="5">
        <v>0</v>
      </c>
      <c r="AC119" s="8">
        <f t="shared" si="470"/>
        <v>0</v>
      </c>
      <c r="AD119" s="6">
        <v>0</v>
      </c>
      <c r="AE119" s="5">
        <v>0</v>
      </c>
      <c r="AF119" s="8">
        <f t="shared" si="471"/>
        <v>0</v>
      </c>
      <c r="AG119" s="6">
        <v>0</v>
      </c>
      <c r="AH119" s="5">
        <v>0</v>
      </c>
      <c r="AI119" s="8">
        <f t="shared" si="472"/>
        <v>0</v>
      </c>
      <c r="AJ119" s="6">
        <v>0</v>
      </c>
      <c r="AK119" s="5">
        <v>0</v>
      </c>
      <c r="AL119" s="8">
        <f t="shared" si="473"/>
        <v>0</v>
      </c>
      <c r="AM119" s="6">
        <v>0</v>
      </c>
      <c r="AN119" s="5">
        <v>0</v>
      </c>
      <c r="AO119" s="8">
        <f t="shared" si="474"/>
        <v>0</v>
      </c>
      <c r="AP119" s="6">
        <v>0</v>
      </c>
      <c r="AQ119" s="5">
        <v>0</v>
      </c>
      <c r="AR119" s="8">
        <f t="shared" si="475"/>
        <v>0</v>
      </c>
      <c r="AS119" s="6">
        <v>0</v>
      </c>
      <c r="AT119" s="5">
        <v>0</v>
      </c>
      <c r="AU119" s="8">
        <f t="shared" si="476"/>
        <v>0</v>
      </c>
      <c r="AV119" s="6">
        <v>0</v>
      </c>
      <c r="AW119" s="5">
        <v>0</v>
      </c>
      <c r="AX119" s="8">
        <f t="shared" si="477"/>
        <v>0</v>
      </c>
      <c r="AY119" s="6">
        <v>0</v>
      </c>
      <c r="AZ119" s="5">
        <v>0</v>
      </c>
      <c r="BA119" s="8">
        <f t="shared" si="478"/>
        <v>0</v>
      </c>
      <c r="BB119" s="6">
        <v>0</v>
      </c>
      <c r="BC119" s="5">
        <v>0</v>
      </c>
      <c r="BD119" s="8">
        <f t="shared" si="479"/>
        <v>0</v>
      </c>
      <c r="BE119" s="6">
        <v>0</v>
      </c>
      <c r="BF119" s="5">
        <v>0</v>
      </c>
      <c r="BG119" s="8">
        <f t="shared" si="480"/>
        <v>0</v>
      </c>
      <c r="BH119" s="6">
        <v>0</v>
      </c>
      <c r="BI119" s="5">
        <v>0</v>
      </c>
      <c r="BJ119" s="8">
        <f t="shared" si="481"/>
        <v>0</v>
      </c>
      <c r="BK119" s="6">
        <v>0</v>
      </c>
      <c r="BL119" s="5">
        <v>0</v>
      </c>
      <c r="BM119" s="8">
        <f t="shared" si="482"/>
        <v>0</v>
      </c>
      <c r="BN119" s="6">
        <v>0</v>
      </c>
      <c r="BO119" s="5">
        <v>0</v>
      </c>
      <c r="BP119" s="8">
        <f t="shared" si="483"/>
        <v>0</v>
      </c>
      <c r="BQ119" s="6">
        <v>0</v>
      </c>
      <c r="BR119" s="5">
        <v>0</v>
      </c>
      <c r="BS119" s="8">
        <f t="shared" si="484"/>
        <v>0</v>
      </c>
      <c r="BT119" s="6">
        <v>0</v>
      </c>
      <c r="BU119" s="5">
        <v>0</v>
      </c>
      <c r="BV119" s="8">
        <f t="shared" si="485"/>
        <v>0</v>
      </c>
      <c r="BW119" s="6">
        <v>0</v>
      </c>
      <c r="BX119" s="5">
        <v>0</v>
      </c>
      <c r="BY119" s="8">
        <f t="shared" si="486"/>
        <v>0</v>
      </c>
      <c r="BZ119" s="6">
        <v>0</v>
      </c>
      <c r="CA119" s="5">
        <v>0</v>
      </c>
      <c r="CB119" s="8">
        <f t="shared" si="487"/>
        <v>0</v>
      </c>
      <c r="CC119" s="6">
        <v>0</v>
      </c>
      <c r="CD119" s="5">
        <v>0</v>
      </c>
      <c r="CE119" s="8">
        <f t="shared" si="488"/>
        <v>0</v>
      </c>
      <c r="CF119" s="6">
        <v>0</v>
      </c>
      <c r="CG119" s="5">
        <v>0</v>
      </c>
      <c r="CH119" s="8">
        <f t="shared" si="489"/>
        <v>0</v>
      </c>
      <c r="CI119" s="6">
        <v>0</v>
      </c>
      <c r="CJ119" s="5">
        <v>0</v>
      </c>
      <c r="CK119" s="8">
        <f t="shared" si="490"/>
        <v>0</v>
      </c>
      <c r="CL119" s="6">
        <v>0</v>
      </c>
      <c r="CM119" s="5">
        <v>0</v>
      </c>
      <c r="CN119" s="8">
        <f t="shared" si="491"/>
        <v>0</v>
      </c>
      <c r="CO119" s="6">
        <v>0</v>
      </c>
      <c r="CP119" s="5">
        <v>0</v>
      </c>
      <c r="CQ119" s="8">
        <f t="shared" si="492"/>
        <v>0</v>
      </c>
      <c r="CR119" s="6">
        <v>0</v>
      </c>
      <c r="CS119" s="5">
        <v>0</v>
      </c>
      <c r="CT119" s="8">
        <f t="shared" si="493"/>
        <v>0</v>
      </c>
      <c r="CU119" s="6">
        <f t="shared" si="498"/>
        <v>0</v>
      </c>
      <c r="CV119" s="8">
        <f t="shared" si="496"/>
        <v>0</v>
      </c>
    </row>
    <row r="120" spans="1:100" x14ac:dyDescent="0.3">
      <c r="A120" s="56">
        <v>2025</v>
      </c>
      <c r="B120" s="8" t="s">
        <v>12</v>
      </c>
      <c r="C120" s="6">
        <v>0</v>
      </c>
      <c r="D120" s="5">
        <v>0</v>
      </c>
      <c r="E120" s="8">
        <f t="shared" si="497"/>
        <v>0</v>
      </c>
      <c r="F120" s="6">
        <v>0</v>
      </c>
      <c r="G120" s="5">
        <v>0</v>
      </c>
      <c r="H120" s="8">
        <f t="shared" si="463"/>
        <v>0</v>
      </c>
      <c r="I120" s="6">
        <v>0</v>
      </c>
      <c r="J120" s="5">
        <v>0</v>
      </c>
      <c r="K120" s="8">
        <f t="shared" si="464"/>
        <v>0</v>
      </c>
      <c r="L120" s="6">
        <v>0</v>
      </c>
      <c r="M120" s="5">
        <v>0</v>
      </c>
      <c r="N120" s="8">
        <f t="shared" si="465"/>
        <v>0</v>
      </c>
      <c r="O120" s="6">
        <v>0</v>
      </c>
      <c r="P120" s="5">
        <v>0</v>
      </c>
      <c r="Q120" s="8">
        <f t="shared" si="466"/>
        <v>0</v>
      </c>
      <c r="R120" s="6">
        <v>0</v>
      </c>
      <c r="S120" s="5">
        <v>0</v>
      </c>
      <c r="T120" s="8">
        <f t="shared" si="467"/>
        <v>0</v>
      </c>
      <c r="U120" s="6">
        <v>0</v>
      </c>
      <c r="V120" s="5">
        <v>0</v>
      </c>
      <c r="W120" s="8">
        <f t="shared" si="468"/>
        <v>0</v>
      </c>
      <c r="X120" s="6">
        <v>0</v>
      </c>
      <c r="Y120" s="5">
        <v>0</v>
      </c>
      <c r="Z120" s="8">
        <f t="shared" si="469"/>
        <v>0</v>
      </c>
      <c r="AA120" s="6">
        <v>0</v>
      </c>
      <c r="AB120" s="5">
        <v>0</v>
      </c>
      <c r="AC120" s="8">
        <f t="shared" si="470"/>
        <v>0</v>
      </c>
      <c r="AD120" s="6">
        <v>0</v>
      </c>
      <c r="AE120" s="5">
        <v>0</v>
      </c>
      <c r="AF120" s="8">
        <f t="shared" si="471"/>
        <v>0</v>
      </c>
      <c r="AG120" s="6">
        <v>0</v>
      </c>
      <c r="AH120" s="5">
        <v>0</v>
      </c>
      <c r="AI120" s="8">
        <f t="shared" si="472"/>
        <v>0</v>
      </c>
      <c r="AJ120" s="6">
        <v>0</v>
      </c>
      <c r="AK120" s="5">
        <v>0</v>
      </c>
      <c r="AL120" s="8">
        <f t="shared" si="473"/>
        <v>0</v>
      </c>
      <c r="AM120" s="6">
        <v>0</v>
      </c>
      <c r="AN120" s="5">
        <v>0</v>
      </c>
      <c r="AO120" s="8">
        <f t="shared" si="474"/>
        <v>0</v>
      </c>
      <c r="AP120" s="6">
        <v>0</v>
      </c>
      <c r="AQ120" s="5">
        <v>0</v>
      </c>
      <c r="AR120" s="8">
        <f t="shared" si="475"/>
        <v>0</v>
      </c>
      <c r="AS120" s="6">
        <v>0</v>
      </c>
      <c r="AT120" s="5">
        <v>0</v>
      </c>
      <c r="AU120" s="8">
        <f t="shared" si="476"/>
        <v>0</v>
      </c>
      <c r="AV120" s="6">
        <v>0</v>
      </c>
      <c r="AW120" s="5">
        <v>0</v>
      </c>
      <c r="AX120" s="8">
        <f t="shared" si="477"/>
        <v>0</v>
      </c>
      <c r="AY120" s="6">
        <v>0</v>
      </c>
      <c r="AZ120" s="5">
        <v>0</v>
      </c>
      <c r="BA120" s="8">
        <f t="shared" si="478"/>
        <v>0</v>
      </c>
      <c r="BB120" s="6">
        <v>0</v>
      </c>
      <c r="BC120" s="5">
        <v>0</v>
      </c>
      <c r="BD120" s="8">
        <f t="shared" si="479"/>
        <v>0</v>
      </c>
      <c r="BE120" s="6">
        <v>0</v>
      </c>
      <c r="BF120" s="5">
        <v>0</v>
      </c>
      <c r="BG120" s="8">
        <f t="shared" si="480"/>
        <v>0</v>
      </c>
      <c r="BH120" s="6">
        <v>0</v>
      </c>
      <c r="BI120" s="5">
        <v>0</v>
      </c>
      <c r="BJ120" s="8">
        <f t="shared" si="481"/>
        <v>0</v>
      </c>
      <c r="BK120" s="6">
        <v>0</v>
      </c>
      <c r="BL120" s="5">
        <v>0</v>
      </c>
      <c r="BM120" s="8">
        <f t="shared" si="482"/>
        <v>0</v>
      </c>
      <c r="BN120" s="6">
        <v>0</v>
      </c>
      <c r="BO120" s="5">
        <v>0</v>
      </c>
      <c r="BP120" s="8">
        <f t="shared" si="483"/>
        <v>0</v>
      </c>
      <c r="BQ120" s="6">
        <v>0</v>
      </c>
      <c r="BR120" s="5">
        <v>0</v>
      </c>
      <c r="BS120" s="8">
        <f t="shared" si="484"/>
        <v>0</v>
      </c>
      <c r="BT120" s="6">
        <v>0</v>
      </c>
      <c r="BU120" s="5">
        <v>0</v>
      </c>
      <c r="BV120" s="8">
        <f t="shared" si="485"/>
        <v>0</v>
      </c>
      <c r="BW120" s="6">
        <v>0</v>
      </c>
      <c r="BX120" s="5">
        <v>0</v>
      </c>
      <c r="BY120" s="8">
        <f t="shared" si="486"/>
        <v>0</v>
      </c>
      <c r="BZ120" s="6">
        <v>0</v>
      </c>
      <c r="CA120" s="5">
        <v>0</v>
      </c>
      <c r="CB120" s="8">
        <f t="shared" si="487"/>
        <v>0</v>
      </c>
      <c r="CC120" s="6">
        <v>0</v>
      </c>
      <c r="CD120" s="5">
        <v>0</v>
      </c>
      <c r="CE120" s="8">
        <f t="shared" si="488"/>
        <v>0</v>
      </c>
      <c r="CF120" s="6">
        <v>0</v>
      </c>
      <c r="CG120" s="5">
        <v>0</v>
      </c>
      <c r="CH120" s="8">
        <f t="shared" si="489"/>
        <v>0</v>
      </c>
      <c r="CI120" s="6">
        <v>0</v>
      </c>
      <c r="CJ120" s="5">
        <v>0</v>
      </c>
      <c r="CK120" s="8">
        <f t="shared" si="490"/>
        <v>0</v>
      </c>
      <c r="CL120" s="6">
        <v>0</v>
      </c>
      <c r="CM120" s="5">
        <v>0</v>
      </c>
      <c r="CN120" s="8">
        <f t="shared" si="491"/>
        <v>0</v>
      </c>
      <c r="CO120" s="6">
        <v>0</v>
      </c>
      <c r="CP120" s="5">
        <v>0</v>
      </c>
      <c r="CQ120" s="8">
        <f t="shared" si="492"/>
        <v>0</v>
      </c>
      <c r="CR120" s="6">
        <v>0</v>
      </c>
      <c r="CS120" s="5">
        <v>0</v>
      </c>
      <c r="CT120" s="8">
        <f t="shared" si="493"/>
        <v>0</v>
      </c>
      <c r="CU120" s="6">
        <f t="shared" si="498"/>
        <v>0</v>
      </c>
      <c r="CV120" s="8">
        <f t="shared" si="496"/>
        <v>0</v>
      </c>
    </row>
    <row r="121" spans="1:100" x14ac:dyDescent="0.3">
      <c r="A121" s="56">
        <v>2025</v>
      </c>
      <c r="B121" s="57" t="s">
        <v>13</v>
      </c>
      <c r="C121" s="6">
        <v>0</v>
      </c>
      <c r="D121" s="5">
        <v>0</v>
      </c>
      <c r="E121" s="8">
        <f t="shared" si="497"/>
        <v>0</v>
      </c>
      <c r="F121" s="6">
        <v>0</v>
      </c>
      <c r="G121" s="5">
        <v>0</v>
      </c>
      <c r="H121" s="8">
        <f t="shared" si="463"/>
        <v>0</v>
      </c>
      <c r="I121" s="6">
        <v>0</v>
      </c>
      <c r="J121" s="5">
        <v>0</v>
      </c>
      <c r="K121" s="8">
        <f t="shared" si="464"/>
        <v>0</v>
      </c>
      <c r="L121" s="6">
        <v>0</v>
      </c>
      <c r="M121" s="5">
        <v>0</v>
      </c>
      <c r="N121" s="8">
        <f t="shared" si="465"/>
        <v>0</v>
      </c>
      <c r="O121" s="6">
        <v>0</v>
      </c>
      <c r="P121" s="5">
        <v>0</v>
      </c>
      <c r="Q121" s="8">
        <f t="shared" si="466"/>
        <v>0</v>
      </c>
      <c r="R121" s="6">
        <v>0</v>
      </c>
      <c r="S121" s="5">
        <v>0</v>
      </c>
      <c r="T121" s="8">
        <f t="shared" si="467"/>
        <v>0</v>
      </c>
      <c r="U121" s="6">
        <v>0</v>
      </c>
      <c r="V121" s="5">
        <v>0</v>
      </c>
      <c r="W121" s="8">
        <f t="shared" si="468"/>
        <v>0</v>
      </c>
      <c r="X121" s="6">
        <v>0</v>
      </c>
      <c r="Y121" s="5">
        <v>0</v>
      </c>
      <c r="Z121" s="8">
        <f t="shared" si="469"/>
        <v>0</v>
      </c>
      <c r="AA121" s="6">
        <v>0</v>
      </c>
      <c r="AB121" s="5">
        <v>0</v>
      </c>
      <c r="AC121" s="8">
        <f t="shared" si="470"/>
        <v>0</v>
      </c>
      <c r="AD121" s="6">
        <v>0</v>
      </c>
      <c r="AE121" s="5">
        <v>0</v>
      </c>
      <c r="AF121" s="8">
        <f t="shared" si="471"/>
        <v>0</v>
      </c>
      <c r="AG121" s="6">
        <v>0</v>
      </c>
      <c r="AH121" s="5">
        <v>0</v>
      </c>
      <c r="AI121" s="8">
        <f t="shared" si="472"/>
        <v>0</v>
      </c>
      <c r="AJ121" s="6">
        <v>0</v>
      </c>
      <c r="AK121" s="5">
        <v>0</v>
      </c>
      <c r="AL121" s="8">
        <f t="shared" si="473"/>
        <v>0</v>
      </c>
      <c r="AM121" s="6">
        <v>0</v>
      </c>
      <c r="AN121" s="5">
        <v>0</v>
      </c>
      <c r="AO121" s="8">
        <f t="shared" si="474"/>
        <v>0</v>
      </c>
      <c r="AP121" s="6">
        <v>0</v>
      </c>
      <c r="AQ121" s="5">
        <v>0</v>
      </c>
      <c r="AR121" s="8">
        <f t="shared" si="475"/>
        <v>0</v>
      </c>
      <c r="AS121" s="6">
        <v>0</v>
      </c>
      <c r="AT121" s="5">
        <v>0</v>
      </c>
      <c r="AU121" s="8">
        <f t="shared" si="476"/>
        <v>0</v>
      </c>
      <c r="AV121" s="6">
        <v>0</v>
      </c>
      <c r="AW121" s="5">
        <v>0</v>
      </c>
      <c r="AX121" s="8">
        <f t="shared" si="477"/>
        <v>0</v>
      </c>
      <c r="AY121" s="6">
        <v>0</v>
      </c>
      <c r="AZ121" s="5">
        <v>0</v>
      </c>
      <c r="BA121" s="8">
        <f t="shared" si="478"/>
        <v>0</v>
      </c>
      <c r="BB121" s="6">
        <v>0</v>
      </c>
      <c r="BC121" s="5">
        <v>0</v>
      </c>
      <c r="BD121" s="8">
        <f t="shared" si="479"/>
        <v>0</v>
      </c>
      <c r="BE121" s="6">
        <v>0</v>
      </c>
      <c r="BF121" s="5">
        <v>0</v>
      </c>
      <c r="BG121" s="8">
        <f t="shared" si="480"/>
        <v>0</v>
      </c>
      <c r="BH121" s="6">
        <v>0</v>
      </c>
      <c r="BI121" s="5">
        <v>0</v>
      </c>
      <c r="BJ121" s="8">
        <f t="shared" si="481"/>
        <v>0</v>
      </c>
      <c r="BK121" s="6">
        <v>0</v>
      </c>
      <c r="BL121" s="5">
        <v>0</v>
      </c>
      <c r="BM121" s="8">
        <f t="shared" si="482"/>
        <v>0</v>
      </c>
      <c r="BN121" s="6">
        <v>0</v>
      </c>
      <c r="BO121" s="5">
        <v>0</v>
      </c>
      <c r="BP121" s="8">
        <f t="shared" si="483"/>
        <v>0</v>
      </c>
      <c r="BQ121" s="6">
        <v>0</v>
      </c>
      <c r="BR121" s="5">
        <v>0</v>
      </c>
      <c r="BS121" s="8">
        <f t="shared" si="484"/>
        <v>0</v>
      </c>
      <c r="BT121" s="6">
        <v>0</v>
      </c>
      <c r="BU121" s="5">
        <v>0</v>
      </c>
      <c r="BV121" s="8">
        <f t="shared" si="485"/>
        <v>0</v>
      </c>
      <c r="BW121" s="6">
        <v>0</v>
      </c>
      <c r="BX121" s="5">
        <v>0</v>
      </c>
      <c r="BY121" s="8">
        <f t="shared" si="486"/>
        <v>0</v>
      </c>
      <c r="BZ121" s="6">
        <v>0</v>
      </c>
      <c r="CA121" s="5">
        <v>0</v>
      </c>
      <c r="CB121" s="8">
        <f t="shared" si="487"/>
        <v>0</v>
      </c>
      <c r="CC121" s="6">
        <v>0</v>
      </c>
      <c r="CD121" s="5">
        <v>0</v>
      </c>
      <c r="CE121" s="8">
        <f t="shared" si="488"/>
        <v>0</v>
      </c>
      <c r="CF121" s="6">
        <v>0</v>
      </c>
      <c r="CG121" s="5">
        <v>0</v>
      </c>
      <c r="CH121" s="8">
        <f t="shared" si="489"/>
        <v>0</v>
      </c>
      <c r="CI121" s="6">
        <v>0</v>
      </c>
      <c r="CJ121" s="5">
        <v>0</v>
      </c>
      <c r="CK121" s="8">
        <f t="shared" si="490"/>
        <v>0</v>
      </c>
      <c r="CL121" s="6">
        <v>0</v>
      </c>
      <c r="CM121" s="5">
        <v>0</v>
      </c>
      <c r="CN121" s="8">
        <f t="shared" si="491"/>
        <v>0</v>
      </c>
      <c r="CO121" s="6">
        <v>0</v>
      </c>
      <c r="CP121" s="5">
        <v>0</v>
      </c>
      <c r="CQ121" s="8">
        <f t="shared" si="492"/>
        <v>0</v>
      </c>
      <c r="CR121" s="6">
        <v>0</v>
      </c>
      <c r="CS121" s="5">
        <v>0</v>
      </c>
      <c r="CT121" s="8">
        <f t="shared" si="493"/>
        <v>0</v>
      </c>
      <c r="CU121" s="6">
        <f t="shared" si="498"/>
        <v>0</v>
      </c>
      <c r="CV121" s="8">
        <f t="shared" si="496"/>
        <v>0</v>
      </c>
    </row>
    <row r="122" spans="1:100" ht="15" thickBot="1" x14ac:dyDescent="0.35">
      <c r="A122" s="46"/>
      <c r="B122" s="58" t="s">
        <v>14</v>
      </c>
      <c r="C122" s="30">
        <f t="shared" ref="C122:D122" si="499">SUM(C110:C121)</f>
        <v>0</v>
      </c>
      <c r="D122" s="29">
        <f t="shared" si="499"/>
        <v>0</v>
      </c>
      <c r="E122" s="31"/>
      <c r="F122" s="30">
        <f t="shared" ref="F122:G122" si="500">SUM(F110:F121)</f>
        <v>0</v>
      </c>
      <c r="G122" s="29">
        <f t="shared" si="500"/>
        <v>0</v>
      </c>
      <c r="H122" s="31"/>
      <c r="I122" s="30">
        <f t="shared" ref="I122:J122" si="501">SUM(I110:I121)</f>
        <v>0</v>
      </c>
      <c r="J122" s="29">
        <f t="shared" si="501"/>
        <v>0</v>
      </c>
      <c r="K122" s="31"/>
      <c r="L122" s="30">
        <f t="shared" ref="L122:M122" si="502">SUM(L110:L121)</f>
        <v>0</v>
      </c>
      <c r="M122" s="29">
        <f t="shared" si="502"/>
        <v>0</v>
      </c>
      <c r="N122" s="31"/>
      <c r="O122" s="30">
        <f t="shared" ref="O122:P122" si="503">SUM(O110:O121)</f>
        <v>0</v>
      </c>
      <c r="P122" s="29">
        <f t="shared" si="503"/>
        <v>0</v>
      </c>
      <c r="Q122" s="31"/>
      <c r="R122" s="30">
        <f t="shared" ref="R122:S122" si="504">SUM(R110:R121)</f>
        <v>0</v>
      </c>
      <c r="S122" s="29">
        <f t="shared" si="504"/>
        <v>0</v>
      </c>
      <c r="T122" s="31"/>
      <c r="U122" s="30">
        <f t="shared" ref="U122:V122" si="505">SUM(U110:U121)</f>
        <v>0</v>
      </c>
      <c r="V122" s="29">
        <f t="shared" si="505"/>
        <v>0</v>
      </c>
      <c r="W122" s="31"/>
      <c r="X122" s="30">
        <f t="shared" ref="X122:Y122" si="506">SUM(X110:X121)</f>
        <v>1.0195000000000001</v>
      </c>
      <c r="Y122" s="29">
        <f t="shared" si="506"/>
        <v>56.064999999999998</v>
      </c>
      <c r="Z122" s="31"/>
      <c r="AA122" s="30">
        <f t="shared" ref="AA122:AB122" si="507">SUM(AA110:AA121)</f>
        <v>14.44</v>
      </c>
      <c r="AB122" s="29">
        <f t="shared" si="507"/>
        <v>560.19399999999996</v>
      </c>
      <c r="AC122" s="31"/>
      <c r="AD122" s="30">
        <f t="shared" ref="AD122:AE122" si="508">SUM(AD110:AD121)</f>
        <v>0</v>
      </c>
      <c r="AE122" s="29">
        <f t="shared" si="508"/>
        <v>0</v>
      </c>
      <c r="AF122" s="31"/>
      <c r="AG122" s="30">
        <f t="shared" ref="AG122:AH122" si="509">SUM(AG110:AG121)</f>
        <v>5.6000000000000001E-2</v>
      </c>
      <c r="AH122" s="29">
        <f t="shared" si="509"/>
        <v>17.010000000000002</v>
      </c>
      <c r="AI122" s="31"/>
      <c r="AJ122" s="30">
        <f t="shared" ref="AJ122:AK122" si="510">SUM(AJ110:AJ121)</f>
        <v>0</v>
      </c>
      <c r="AK122" s="29">
        <f t="shared" si="510"/>
        <v>0</v>
      </c>
      <c r="AL122" s="31"/>
      <c r="AM122" s="30">
        <f t="shared" ref="AM122:AN122" si="511">SUM(AM110:AM121)</f>
        <v>0</v>
      </c>
      <c r="AN122" s="29">
        <f t="shared" si="511"/>
        <v>0</v>
      </c>
      <c r="AO122" s="31"/>
      <c r="AP122" s="30">
        <f t="shared" ref="AP122:AQ122" si="512">SUM(AP110:AP121)</f>
        <v>0.57152999999999998</v>
      </c>
      <c r="AQ122" s="29">
        <f t="shared" si="512"/>
        <v>42.110999999999997</v>
      </c>
      <c r="AR122" s="31"/>
      <c r="AS122" s="30">
        <f t="shared" ref="AS122:AT122" si="513">SUM(AS110:AS121)</f>
        <v>0</v>
      </c>
      <c r="AT122" s="29">
        <f t="shared" si="513"/>
        <v>0</v>
      </c>
      <c r="AU122" s="31"/>
      <c r="AV122" s="30">
        <f t="shared" ref="AV122:AW122" si="514">SUM(AV110:AV121)</f>
        <v>0</v>
      </c>
      <c r="AW122" s="29">
        <f t="shared" si="514"/>
        <v>0</v>
      </c>
      <c r="AX122" s="31"/>
      <c r="AY122" s="30">
        <f t="shared" ref="AY122:AZ122" si="515">SUM(AY110:AY121)</f>
        <v>0</v>
      </c>
      <c r="AZ122" s="29">
        <f t="shared" si="515"/>
        <v>0</v>
      </c>
      <c r="BA122" s="31"/>
      <c r="BB122" s="30">
        <f t="shared" ref="BB122:BC122" si="516">SUM(BB110:BB121)</f>
        <v>0</v>
      </c>
      <c r="BC122" s="29">
        <f t="shared" si="516"/>
        <v>0</v>
      </c>
      <c r="BD122" s="31"/>
      <c r="BE122" s="30">
        <f t="shared" ref="BE122:BF122" si="517">SUM(BE110:BE121)</f>
        <v>0</v>
      </c>
      <c r="BF122" s="29">
        <f t="shared" si="517"/>
        <v>0</v>
      </c>
      <c r="BG122" s="31"/>
      <c r="BH122" s="30">
        <f t="shared" ref="BH122:BI122" si="518">SUM(BH110:BH121)</f>
        <v>0</v>
      </c>
      <c r="BI122" s="29">
        <f t="shared" si="518"/>
        <v>0</v>
      </c>
      <c r="BJ122" s="31"/>
      <c r="BK122" s="30">
        <f t="shared" ref="BK122:BL122" si="519">SUM(BK110:BK121)</f>
        <v>0</v>
      </c>
      <c r="BL122" s="29">
        <f t="shared" si="519"/>
        <v>0</v>
      </c>
      <c r="BM122" s="31"/>
      <c r="BN122" s="30">
        <f t="shared" ref="BN122:BO122" si="520">SUM(BN110:BN121)</f>
        <v>0</v>
      </c>
      <c r="BO122" s="29">
        <f t="shared" si="520"/>
        <v>0</v>
      </c>
      <c r="BP122" s="31"/>
      <c r="BQ122" s="30">
        <f t="shared" ref="BQ122:BR122" si="521">SUM(BQ110:BQ121)</f>
        <v>0</v>
      </c>
      <c r="BR122" s="29">
        <f t="shared" si="521"/>
        <v>0</v>
      </c>
      <c r="BS122" s="31"/>
      <c r="BT122" s="30">
        <f t="shared" ref="BT122:BU122" si="522">SUM(BT110:BT121)</f>
        <v>0</v>
      </c>
      <c r="BU122" s="29">
        <f t="shared" si="522"/>
        <v>0</v>
      </c>
      <c r="BV122" s="31"/>
      <c r="BW122" s="30">
        <f t="shared" ref="BW122:BX122" si="523">SUM(BW110:BW121)</f>
        <v>0</v>
      </c>
      <c r="BX122" s="29">
        <f t="shared" si="523"/>
        <v>0</v>
      </c>
      <c r="BY122" s="31"/>
      <c r="BZ122" s="30">
        <f t="shared" ref="BZ122:CA122" si="524">SUM(BZ110:BZ121)</f>
        <v>0</v>
      </c>
      <c r="CA122" s="29">
        <f t="shared" si="524"/>
        <v>0</v>
      </c>
      <c r="CB122" s="31"/>
      <c r="CC122" s="30">
        <f t="shared" ref="CC122:CD122" si="525">SUM(CC110:CC121)</f>
        <v>0</v>
      </c>
      <c r="CD122" s="29">
        <f t="shared" si="525"/>
        <v>0</v>
      </c>
      <c r="CE122" s="31"/>
      <c r="CF122" s="30">
        <f t="shared" ref="CF122:CG122" si="526">SUM(CF110:CF121)</f>
        <v>0</v>
      </c>
      <c r="CG122" s="29">
        <f t="shared" si="526"/>
        <v>0</v>
      </c>
      <c r="CH122" s="31"/>
      <c r="CI122" s="30">
        <f t="shared" ref="CI122:CJ122" si="527">SUM(CI110:CI121)</f>
        <v>0</v>
      </c>
      <c r="CJ122" s="29">
        <f t="shared" si="527"/>
        <v>0</v>
      </c>
      <c r="CK122" s="31"/>
      <c r="CL122" s="30">
        <f t="shared" ref="CL122:CM122" si="528">SUM(CL110:CL121)</f>
        <v>0</v>
      </c>
      <c r="CM122" s="29">
        <f t="shared" si="528"/>
        <v>0</v>
      </c>
      <c r="CN122" s="31"/>
      <c r="CO122" s="30">
        <f t="shared" ref="CO122:CP122" si="529">SUM(CO110:CO121)</f>
        <v>0</v>
      </c>
      <c r="CP122" s="29">
        <f t="shared" si="529"/>
        <v>0</v>
      </c>
      <c r="CQ122" s="31"/>
      <c r="CR122" s="30">
        <f t="shared" ref="CR122:CS122" si="530">SUM(CR110:CR121)</f>
        <v>0</v>
      </c>
      <c r="CS122" s="29">
        <f t="shared" si="530"/>
        <v>0</v>
      </c>
      <c r="CT122" s="31"/>
      <c r="CU122" s="30">
        <f t="shared" si="498"/>
        <v>16.087029999999999</v>
      </c>
      <c r="CV122" s="52">
        <f t="shared" si="496"/>
        <v>675.38</v>
      </c>
    </row>
    <row r="123" spans="1:100" x14ac:dyDescent="0.3">
      <c r="B123"/>
    </row>
    <row r="124" spans="1:100" x14ac:dyDescent="0.3">
      <c r="B124"/>
    </row>
    <row r="125" spans="1:100" x14ac:dyDescent="0.3">
      <c r="B125"/>
    </row>
    <row r="126" spans="1:100" x14ac:dyDescent="0.3">
      <c r="B126"/>
    </row>
    <row r="127" spans="1:100" x14ac:dyDescent="0.3">
      <c r="B127"/>
    </row>
    <row r="128" spans="1:100" x14ac:dyDescent="0.3">
      <c r="B128"/>
    </row>
    <row r="129" spans="2:2" x14ac:dyDescent="0.3">
      <c r="B129"/>
    </row>
    <row r="130" spans="2:2" x14ac:dyDescent="0.3">
      <c r="B130"/>
    </row>
    <row r="131" spans="2:2" x14ac:dyDescent="0.3">
      <c r="B131"/>
    </row>
    <row r="132" spans="2:2" x14ac:dyDescent="0.3">
      <c r="B132"/>
    </row>
    <row r="133" spans="2:2" x14ac:dyDescent="0.3">
      <c r="B133"/>
    </row>
    <row r="134" spans="2:2" x14ac:dyDescent="0.3">
      <c r="B134"/>
    </row>
    <row r="135" spans="2:2" x14ac:dyDescent="0.3">
      <c r="B135"/>
    </row>
    <row r="136" spans="2:2" x14ac:dyDescent="0.3">
      <c r="B136"/>
    </row>
    <row r="137" spans="2:2" x14ac:dyDescent="0.3">
      <c r="B137"/>
    </row>
    <row r="138" spans="2:2" x14ac:dyDescent="0.3">
      <c r="B138"/>
    </row>
    <row r="139" spans="2:2" x14ac:dyDescent="0.3">
      <c r="B139"/>
    </row>
    <row r="140" spans="2:2" x14ac:dyDescent="0.3">
      <c r="B140"/>
    </row>
    <row r="141" spans="2:2" x14ac:dyDescent="0.3">
      <c r="B141"/>
    </row>
    <row r="142" spans="2:2" x14ac:dyDescent="0.3">
      <c r="B142"/>
    </row>
    <row r="143" spans="2:2" x14ac:dyDescent="0.3">
      <c r="B143"/>
    </row>
    <row r="144" spans="2:2" x14ac:dyDescent="0.3">
      <c r="B144"/>
    </row>
    <row r="145" spans="2:2" x14ac:dyDescent="0.3">
      <c r="B145"/>
    </row>
    <row r="146" spans="2:2" x14ac:dyDescent="0.3">
      <c r="B146"/>
    </row>
    <row r="147" spans="2:2" x14ac:dyDescent="0.3">
      <c r="B147"/>
    </row>
    <row r="148" spans="2:2" x14ac:dyDescent="0.3">
      <c r="B148"/>
    </row>
    <row r="149" spans="2:2" x14ac:dyDescent="0.3">
      <c r="B149"/>
    </row>
    <row r="150" spans="2:2" x14ac:dyDescent="0.3">
      <c r="B150"/>
    </row>
    <row r="151" spans="2:2" x14ac:dyDescent="0.3">
      <c r="B151"/>
    </row>
    <row r="152" spans="2:2" x14ac:dyDescent="0.3">
      <c r="B152"/>
    </row>
    <row r="153" spans="2:2" x14ac:dyDescent="0.3">
      <c r="B153"/>
    </row>
    <row r="154" spans="2:2" x14ac:dyDescent="0.3">
      <c r="B154"/>
    </row>
    <row r="155" spans="2:2" x14ac:dyDescent="0.3">
      <c r="B155"/>
    </row>
    <row r="156" spans="2:2" x14ac:dyDescent="0.3">
      <c r="B156"/>
    </row>
    <row r="157" spans="2:2" x14ac:dyDescent="0.3">
      <c r="B157"/>
    </row>
    <row r="158" spans="2:2" x14ac:dyDescent="0.3">
      <c r="B158"/>
    </row>
    <row r="159" spans="2:2" x14ac:dyDescent="0.3">
      <c r="B159"/>
    </row>
    <row r="160" spans="2:2" x14ac:dyDescent="0.3">
      <c r="B160"/>
    </row>
    <row r="161" spans="2:2" x14ac:dyDescent="0.3">
      <c r="B161"/>
    </row>
    <row r="162" spans="2:2" x14ac:dyDescent="0.3">
      <c r="B162"/>
    </row>
    <row r="163" spans="2:2" x14ac:dyDescent="0.3">
      <c r="B163"/>
    </row>
    <row r="164" spans="2:2" x14ac:dyDescent="0.3">
      <c r="B164"/>
    </row>
    <row r="165" spans="2:2" x14ac:dyDescent="0.3">
      <c r="B165"/>
    </row>
    <row r="166" spans="2:2" x14ac:dyDescent="0.3">
      <c r="B166"/>
    </row>
    <row r="167" spans="2:2" x14ac:dyDescent="0.3">
      <c r="B167"/>
    </row>
    <row r="168" spans="2:2" x14ac:dyDescent="0.3">
      <c r="B168"/>
    </row>
    <row r="169" spans="2:2" x14ac:dyDescent="0.3">
      <c r="B169"/>
    </row>
    <row r="170" spans="2:2" x14ac:dyDescent="0.3">
      <c r="B170"/>
    </row>
    <row r="171" spans="2:2" x14ac:dyDescent="0.3">
      <c r="B171"/>
    </row>
    <row r="172" spans="2:2" x14ac:dyDescent="0.3">
      <c r="B172"/>
    </row>
    <row r="173" spans="2:2" x14ac:dyDescent="0.3">
      <c r="B173"/>
    </row>
    <row r="174" spans="2:2" x14ac:dyDescent="0.3">
      <c r="B174"/>
    </row>
    <row r="175" spans="2:2" x14ac:dyDescent="0.3">
      <c r="B175"/>
    </row>
    <row r="176" spans="2:2" x14ac:dyDescent="0.3">
      <c r="B176"/>
    </row>
    <row r="177" spans="2:2" x14ac:dyDescent="0.3">
      <c r="B177"/>
    </row>
    <row r="178" spans="2:2" x14ac:dyDescent="0.3">
      <c r="B178"/>
    </row>
    <row r="179" spans="2:2" x14ac:dyDescent="0.3">
      <c r="B179"/>
    </row>
    <row r="180" spans="2:2" x14ac:dyDescent="0.3">
      <c r="B180"/>
    </row>
    <row r="181" spans="2:2" x14ac:dyDescent="0.3">
      <c r="B181"/>
    </row>
    <row r="182" spans="2:2" x14ac:dyDescent="0.3">
      <c r="B182"/>
    </row>
    <row r="183" spans="2:2" x14ac:dyDescent="0.3">
      <c r="B183"/>
    </row>
    <row r="184" spans="2:2" x14ac:dyDescent="0.3">
      <c r="B184"/>
    </row>
    <row r="185" spans="2:2" x14ac:dyDescent="0.3">
      <c r="B185"/>
    </row>
    <row r="186" spans="2:2" x14ac:dyDescent="0.3">
      <c r="B186"/>
    </row>
    <row r="187" spans="2:2" x14ac:dyDescent="0.3">
      <c r="B187"/>
    </row>
    <row r="188" spans="2:2" x14ac:dyDescent="0.3">
      <c r="B188"/>
    </row>
    <row r="189" spans="2:2" x14ac:dyDescent="0.3">
      <c r="B189"/>
    </row>
    <row r="190" spans="2:2" x14ac:dyDescent="0.3">
      <c r="B190"/>
    </row>
    <row r="191" spans="2:2" x14ac:dyDescent="0.3">
      <c r="B191"/>
    </row>
    <row r="192" spans="2:2" x14ac:dyDescent="0.3">
      <c r="B192"/>
    </row>
    <row r="193" spans="2:2" x14ac:dyDescent="0.3">
      <c r="B193"/>
    </row>
    <row r="194" spans="2:2" x14ac:dyDescent="0.3">
      <c r="B194"/>
    </row>
    <row r="195" spans="2:2" x14ac:dyDescent="0.3">
      <c r="B195"/>
    </row>
    <row r="196" spans="2:2" x14ac:dyDescent="0.3">
      <c r="B196"/>
    </row>
    <row r="197" spans="2:2" x14ac:dyDescent="0.3">
      <c r="B197"/>
    </row>
    <row r="198" spans="2:2" x14ac:dyDescent="0.3">
      <c r="B198"/>
    </row>
    <row r="199" spans="2:2" x14ac:dyDescent="0.3">
      <c r="B199"/>
    </row>
    <row r="200" spans="2:2" x14ac:dyDescent="0.3">
      <c r="B200"/>
    </row>
    <row r="201" spans="2:2" x14ac:dyDescent="0.3">
      <c r="B201"/>
    </row>
    <row r="202" spans="2:2" x14ac:dyDescent="0.3">
      <c r="B202"/>
    </row>
    <row r="203" spans="2:2" x14ac:dyDescent="0.3">
      <c r="B203"/>
    </row>
    <row r="204" spans="2:2" x14ac:dyDescent="0.3">
      <c r="B204"/>
    </row>
    <row r="205" spans="2:2" x14ac:dyDescent="0.3">
      <c r="B205"/>
    </row>
    <row r="206" spans="2:2" x14ac:dyDescent="0.3">
      <c r="B206"/>
    </row>
    <row r="207" spans="2:2" x14ac:dyDescent="0.3">
      <c r="B207"/>
    </row>
    <row r="208" spans="2:2" x14ac:dyDescent="0.3">
      <c r="B208"/>
    </row>
    <row r="209" spans="2:2" x14ac:dyDescent="0.3">
      <c r="B209"/>
    </row>
    <row r="210" spans="2:2" x14ac:dyDescent="0.3">
      <c r="B210"/>
    </row>
    <row r="211" spans="2:2" x14ac:dyDescent="0.3">
      <c r="B211"/>
    </row>
    <row r="212" spans="2:2" x14ac:dyDescent="0.3">
      <c r="B212"/>
    </row>
    <row r="213" spans="2:2" x14ac:dyDescent="0.3">
      <c r="B213"/>
    </row>
    <row r="214" spans="2:2" x14ac:dyDescent="0.3">
      <c r="B214"/>
    </row>
    <row r="215" spans="2:2" x14ac:dyDescent="0.3">
      <c r="B215"/>
    </row>
    <row r="216" spans="2:2" x14ac:dyDescent="0.3">
      <c r="B216"/>
    </row>
    <row r="217" spans="2:2" x14ac:dyDescent="0.3">
      <c r="B217"/>
    </row>
    <row r="218" spans="2:2" x14ac:dyDescent="0.3">
      <c r="B218"/>
    </row>
    <row r="219" spans="2:2" x14ac:dyDescent="0.3">
      <c r="B219"/>
    </row>
    <row r="220" spans="2:2" x14ac:dyDescent="0.3">
      <c r="B220"/>
    </row>
    <row r="221" spans="2:2" x14ac:dyDescent="0.3">
      <c r="B221"/>
    </row>
    <row r="222" spans="2:2" x14ac:dyDescent="0.3">
      <c r="B222"/>
    </row>
    <row r="223" spans="2:2" x14ac:dyDescent="0.3">
      <c r="B223"/>
    </row>
    <row r="224" spans="2:2" x14ac:dyDescent="0.3">
      <c r="B224"/>
    </row>
    <row r="225" spans="2:2" x14ac:dyDescent="0.3">
      <c r="B225"/>
    </row>
    <row r="226" spans="2:2" x14ac:dyDescent="0.3">
      <c r="B226"/>
    </row>
    <row r="227" spans="2:2" x14ac:dyDescent="0.3">
      <c r="B227"/>
    </row>
    <row r="228" spans="2:2" x14ac:dyDescent="0.3">
      <c r="B228"/>
    </row>
    <row r="229" spans="2:2" x14ac:dyDescent="0.3">
      <c r="B229"/>
    </row>
    <row r="230" spans="2:2" x14ac:dyDescent="0.3">
      <c r="B230"/>
    </row>
    <row r="231" spans="2:2" x14ac:dyDescent="0.3">
      <c r="B231"/>
    </row>
    <row r="232" spans="2:2" x14ac:dyDescent="0.3">
      <c r="B232"/>
    </row>
    <row r="233" spans="2:2" x14ac:dyDescent="0.3">
      <c r="B233"/>
    </row>
    <row r="234" spans="2:2" x14ac:dyDescent="0.3">
      <c r="B234"/>
    </row>
    <row r="235" spans="2:2" x14ac:dyDescent="0.3">
      <c r="B235"/>
    </row>
    <row r="236" spans="2:2" x14ac:dyDescent="0.3">
      <c r="B236"/>
    </row>
    <row r="237" spans="2:2" x14ac:dyDescent="0.3">
      <c r="B237"/>
    </row>
    <row r="238" spans="2:2" x14ac:dyDescent="0.3">
      <c r="B238"/>
    </row>
    <row r="239" spans="2:2" x14ac:dyDescent="0.3">
      <c r="B239"/>
    </row>
    <row r="240" spans="2:2" x14ac:dyDescent="0.3">
      <c r="B240"/>
    </row>
    <row r="241" spans="2:2" x14ac:dyDescent="0.3">
      <c r="B241"/>
    </row>
    <row r="242" spans="2:2" x14ac:dyDescent="0.3">
      <c r="B242"/>
    </row>
    <row r="243" spans="2:2" x14ac:dyDescent="0.3">
      <c r="B243"/>
    </row>
    <row r="244" spans="2:2" x14ac:dyDescent="0.3">
      <c r="B244"/>
    </row>
    <row r="245" spans="2:2" x14ac:dyDescent="0.3">
      <c r="B245"/>
    </row>
    <row r="246" spans="2:2" x14ac:dyDescent="0.3">
      <c r="B246"/>
    </row>
    <row r="247" spans="2:2" x14ac:dyDescent="0.3">
      <c r="B247"/>
    </row>
    <row r="248" spans="2:2" x14ac:dyDescent="0.3">
      <c r="B248"/>
    </row>
    <row r="249" spans="2:2" x14ac:dyDescent="0.3">
      <c r="B249"/>
    </row>
    <row r="250" spans="2:2" x14ac:dyDescent="0.3">
      <c r="B250"/>
    </row>
    <row r="251" spans="2:2" x14ac:dyDescent="0.3">
      <c r="B251"/>
    </row>
    <row r="252" spans="2:2" x14ac:dyDescent="0.3">
      <c r="B252"/>
    </row>
    <row r="253" spans="2:2" x14ac:dyDescent="0.3">
      <c r="B253"/>
    </row>
    <row r="254" spans="2:2" x14ac:dyDescent="0.3">
      <c r="B254"/>
    </row>
    <row r="255" spans="2:2" x14ac:dyDescent="0.3">
      <c r="B255"/>
    </row>
    <row r="256" spans="2:2" x14ac:dyDescent="0.3">
      <c r="B256"/>
    </row>
    <row r="257" spans="2:2" x14ac:dyDescent="0.3">
      <c r="B257"/>
    </row>
    <row r="258" spans="2:2" x14ac:dyDescent="0.3">
      <c r="B258"/>
    </row>
    <row r="259" spans="2:2" x14ac:dyDescent="0.3">
      <c r="B259"/>
    </row>
    <row r="260" spans="2:2" x14ac:dyDescent="0.3">
      <c r="B260"/>
    </row>
    <row r="261" spans="2:2" x14ac:dyDescent="0.3">
      <c r="B261"/>
    </row>
    <row r="262" spans="2:2" x14ac:dyDescent="0.3">
      <c r="B262"/>
    </row>
    <row r="263" spans="2:2" x14ac:dyDescent="0.3">
      <c r="B263"/>
    </row>
    <row r="264" spans="2:2" x14ac:dyDescent="0.3">
      <c r="B264"/>
    </row>
    <row r="265" spans="2:2" x14ac:dyDescent="0.3">
      <c r="B265"/>
    </row>
    <row r="266" spans="2:2" x14ac:dyDescent="0.3">
      <c r="B266"/>
    </row>
    <row r="267" spans="2:2" x14ac:dyDescent="0.3">
      <c r="B267"/>
    </row>
    <row r="268" spans="2:2" x14ac:dyDescent="0.3">
      <c r="B268"/>
    </row>
    <row r="269" spans="2:2" x14ac:dyDescent="0.3">
      <c r="B269"/>
    </row>
    <row r="270" spans="2:2" x14ac:dyDescent="0.3">
      <c r="B270"/>
    </row>
    <row r="271" spans="2:2" x14ac:dyDescent="0.3">
      <c r="B271"/>
    </row>
    <row r="272" spans="2:2" x14ac:dyDescent="0.3">
      <c r="B272"/>
    </row>
    <row r="273" spans="2:2" x14ac:dyDescent="0.3">
      <c r="B273"/>
    </row>
    <row r="274" spans="2:2" x14ac:dyDescent="0.3">
      <c r="B274"/>
    </row>
    <row r="275" spans="2:2" x14ac:dyDescent="0.3">
      <c r="B275"/>
    </row>
    <row r="276" spans="2:2" x14ac:dyDescent="0.3">
      <c r="B276"/>
    </row>
    <row r="277" spans="2:2" x14ac:dyDescent="0.3">
      <c r="B277"/>
    </row>
    <row r="278" spans="2:2" x14ac:dyDescent="0.3">
      <c r="B278"/>
    </row>
    <row r="279" spans="2:2" x14ac:dyDescent="0.3">
      <c r="B279"/>
    </row>
    <row r="280" spans="2:2" x14ac:dyDescent="0.3">
      <c r="B280"/>
    </row>
    <row r="281" spans="2:2" x14ac:dyDescent="0.3">
      <c r="B281"/>
    </row>
    <row r="282" spans="2:2" x14ac:dyDescent="0.3">
      <c r="B282"/>
    </row>
    <row r="283" spans="2:2" x14ac:dyDescent="0.3">
      <c r="B283"/>
    </row>
    <row r="284" spans="2:2" x14ac:dyDescent="0.3">
      <c r="B284"/>
    </row>
    <row r="285" spans="2:2" x14ac:dyDescent="0.3">
      <c r="B285"/>
    </row>
    <row r="286" spans="2:2" x14ac:dyDescent="0.3">
      <c r="B286"/>
    </row>
    <row r="287" spans="2:2" x14ac:dyDescent="0.3">
      <c r="B287"/>
    </row>
    <row r="288" spans="2:2" x14ac:dyDescent="0.3">
      <c r="B288"/>
    </row>
    <row r="289" spans="2:2" x14ac:dyDescent="0.3">
      <c r="B289"/>
    </row>
    <row r="290" spans="2:2" x14ac:dyDescent="0.3">
      <c r="B290"/>
    </row>
    <row r="291" spans="2:2" x14ac:dyDescent="0.3">
      <c r="B291"/>
    </row>
    <row r="292" spans="2:2" x14ac:dyDescent="0.3">
      <c r="B292"/>
    </row>
    <row r="293" spans="2:2" x14ac:dyDescent="0.3">
      <c r="B293"/>
    </row>
    <row r="294" spans="2:2" x14ac:dyDescent="0.3">
      <c r="B294"/>
    </row>
    <row r="295" spans="2:2" x14ac:dyDescent="0.3">
      <c r="B295"/>
    </row>
    <row r="296" spans="2:2" x14ac:dyDescent="0.3">
      <c r="B296"/>
    </row>
    <row r="297" spans="2:2" x14ac:dyDescent="0.3">
      <c r="B297"/>
    </row>
    <row r="298" spans="2:2" x14ac:dyDescent="0.3">
      <c r="B298"/>
    </row>
    <row r="299" spans="2:2" x14ac:dyDescent="0.3">
      <c r="B299"/>
    </row>
    <row r="300" spans="2:2" x14ac:dyDescent="0.3">
      <c r="B300"/>
    </row>
    <row r="301" spans="2:2" x14ac:dyDescent="0.3">
      <c r="B301"/>
    </row>
    <row r="302" spans="2:2" x14ac:dyDescent="0.3">
      <c r="B302"/>
    </row>
    <row r="303" spans="2:2" x14ac:dyDescent="0.3">
      <c r="B303"/>
    </row>
    <row r="304" spans="2:2" x14ac:dyDescent="0.3">
      <c r="B304"/>
    </row>
    <row r="305" spans="2:2" x14ac:dyDescent="0.3">
      <c r="B305"/>
    </row>
    <row r="306" spans="2:2" x14ac:dyDescent="0.3">
      <c r="B306"/>
    </row>
    <row r="307" spans="2:2" x14ac:dyDescent="0.3">
      <c r="B307"/>
    </row>
    <row r="308" spans="2:2" x14ac:dyDescent="0.3">
      <c r="B308"/>
    </row>
    <row r="309" spans="2:2" x14ac:dyDescent="0.3">
      <c r="B309"/>
    </row>
    <row r="310" spans="2:2" x14ac:dyDescent="0.3">
      <c r="B310"/>
    </row>
    <row r="311" spans="2:2" x14ac:dyDescent="0.3">
      <c r="B311"/>
    </row>
    <row r="312" spans="2:2" x14ac:dyDescent="0.3">
      <c r="B312"/>
    </row>
    <row r="313" spans="2:2" x14ac:dyDescent="0.3">
      <c r="B313"/>
    </row>
    <row r="314" spans="2:2" x14ac:dyDescent="0.3">
      <c r="B314"/>
    </row>
    <row r="315" spans="2:2" x14ac:dyDescent="0.3">
      <c r="B315"/>
    </row>
    <row r="316" spans="2:2" x14ac:dyDescent="0.3">
      <c r="B316"/>
    </row>
    <row r="317" spans="2:2" x14ac:dyDescent="0.3">
      <c r="B317"/>
    </row>
    <row r="318" spans="2:2" x14ac:dyDescent="0.3">
      <c r="B318"/>
    </row>
    <row r="319" spans="2:2" x14ac:dyDescent="0.3">
      <c r="B319"/>
    </row>
    <row r="320" spans="2:2" x14ac:dyDescent="0.3">
      <c r="B320"/>
    </row>
    <row r="321" spans="2:2" x14ac:dyDescent="0.3">
      <c r="B321"/>
    </row>
    <row r="322" spans="2:2" x14ac:dyDescent="0.3">
      <c r="B322"/>
    </row>
    <row r="323" spans="2:2" x14ac:dyDescent="0.3">
      <c r="B323"/>
    </row>
    <row r="324" spans="2:2" x14ac:dyDescent="0.3">
      <c r="B324"/>
    </row>
    <row r="325" spans="2:2" x14ac:dyDescent="0.3">
      <c r="B325"/>
    </row>
    <row r="326" spans="2:2" x14ac:dyDescent="0.3">
      <c r="B326"/>
    </row>
    <row r="327" spans="2:2" x14ac:dyDescent="0.3">
      <c r="B327"/>
    </row>
    <row r="328" spans="2:2" x14ac:dyDescent="0.3">
      <c r="B328"/>
    </row>
    <row r="329" spans="2:2" x14ac:dyDescent="0.3">
      <c r="B329"/>
    </row>
    <row r="330" spans="2:2" x14ac:dyDescent="0.3">
      <c r="B330"/>
    </row>
    <row r="331" spans="2:2" x14ac:dyDescent="0.3">
      <c r="B331"/>
    </row>
    <row r="332" spans="2:2" x14ac:dyDescent="0.3">
      <c r="B332"/>
    </row>
    <row r="333" spans="2:2" x14ac:dyDescent="0.3">
      <c r="B333"/>
    </row>
    <row r="334" spans="2:2" x14ac:dyDescent="0.3">
      <c r="B334"/>
    </row>
    <row r="335" spans="2:2" x14ac:dyDescent="0.3">
      <c r="B335"/>
    </row>
    <row r="336" spans="2:2" x14ac:dyDescent="0.3">
      <c r="B336"/>
    </row>
    <row r="337" spans="2:2" x14ac:dyDescent="0.3">
      <c r="B337"/>
    </row>
    <row r="338" spans="2:2" x14ac:dyDescent="0.3">
      <c r="B338"/>
    </row>
    <row r="339" spans="2:2" x14ac:dyDescent="0.3">
      <c r="B339"/>
    </row>
    <row r="340" spans="2:2" x14ac:dyDescent="0.3">
      <c r="B340"/>
    </row>
    <row r="341" spans="2:2" x14ac:dyDescent="0.3">
      <c r="B341"/>
    </row>
    <row r="342" spans="2:2" x14ac:dyDescent="0.3">
      <c r="B342"/>
    </row>
    <row r="343" spans="2:2" x14ac:dyDescent="0.3">
      <c r="B343"/>
    </row>
    <row r="344" spans="2:2" x14ac:dyDescent="0.3">
      <c r="B344"/>
    </row>
    <row r="345" spans="2:2" x14ac:dyDescent="0.3">
      <c r="B345"/>
    </row>
    <row r="346" spans="2:2" x14ac:dyDescent="0.3">
      <c r="B346"/>
    </row>
    <row r="347" spans="2:2" x14ac:dyDescent="0.3">
      <c r="B347"/>
    </row>
    <row r="348" spans="2:2" x14ac:dyDescent="0.3">
      <c r="B348"/>
    </row>
    <row r="349" spans="2:2" x14ac:dyDescent="0.3">
      <c r="B349"/>
    </row>
    <row r="350" spans="2:2" x14ac:dyDescent="0.3">
      <c r="B350"/>
    </row>
    <row r="351" spans="2:2" x14ac:dyDescent="0.3">
      <c r="B351"/>
    </row>
    <row r="352" spans="2:2" x14ac:dyDescent="0.3">
      <c r="B352"/>
    </row>
    <row r="353" spans="2:2" x14ac:dyDescent="0.3">
      <c r="B353"/>
    </row>
    <row r="354" spans="2:2" x14ac:dyDescent="0.3">
      <c r="B354"/>
    </row>
    <row r="355" spans="2:2" x14ac:dyDescent="0.3">
      <c r="B355"/>
    </row>
    <row r="356" spans="2:2" x14ac:dyDescent="0.3">
      <c r="B356"/>
    </row>
    <row r="357" spans="2:2" x14ac:dyDescent="0.3">
      <c r="B357"/>
    </row>
    <row r="358" spans="2:2" x14ac:dyDescent="0.3">
      <c r="B358"/>
    </row>
    <row r="359" spans="2:2" x14ac:dyDescent="0.3">
      <c r="B359"/>
    </row>
    <row r="360" spans="2:2" x14ac:dyDescent="0.3">
      <c r="B360"/>
    </row>
    <row r="361" spans="2:2" x14ac:dyDescent="0.3">
      <c r="B361"/>
    </row>
    <row r="362" spans="2:2" x14ac:dyDescent="0.3">
      <c r="B362"/>
    </row>
    <row r="363" spans="2:2" x14ac:dyDescent="0.3">
      <c r="B363"/>
    </row>
    <row r="364" spans="2:2" x14ac:dyDescent="0.3">
      <c r="B364"/>
    </row>
    <row r="365" spans="2:2" x14ac:dyDescent="0.3">
      <c r="B365"/>
    </row>
    <row r="366" spans="2:2" x14ac:dyDescent="0.3">
      <c r="B366"/>
    </row>
    <row r="367" spans="2:2" x14ac:dyDescent="0.3">
      <c r="B367"/>
    </row>
    <row r="368" spans="2:2" x14ac:dyDescent="0.3">
      <c r="B368"/>
    </row>
    <row r="369" spans="2:2" x14ac:dyDescent="0.3">
      <c r="B369"/>
    </row>
    <row r="370" spans="2:2" x14ac:dyDescent="0.3">
      <c r="B370"/>
    </row>
    <row r="371" spans="2:2" x14ac:dyDescent="0.3">
      <c r="B371"/>
    </row>
    <row r="372" spans="2:2" x14ac:dyDescent="0.3">
      <c r="B372"/>
    </row>
    <row r="373" spans="2:2" x14ac:dyDescent="0.3">
      <c r="B373"/>
    </row>
    <row r="374" spans="2:2" x14ac:dyDescent="0.3">
      <c r="B374"/>
    </row>
    <row r="375" spans="2:2" x14ac:dyDescent="0.3">
      <c r="B375"/>
    </row>
    <row r="376" spans="2:2" x14ac:dyDescent="0.3">
      <c r="B376"/>
    </row>
    <row r="377" spans="2:2" x14ac:dyDescent="0.3">
      <c r="B377"/>
    </row>
    <row r="378" spans="2:2" x14ac:dyDescent="0.3">
      <c r="B378"/>
    </row>
    <row r="379" spans="2:2" x14ac:dyDescent="0.3">
      <c r="B379"/>
    </row>
    <row r="380" spans="2:2" x14ac:dyDescent="0.3">
      <c r="B380"/>
    </row>
    <row r="381" spans="2:2" x14ac:dyDescent="0.3">
      <c r="B381"/>
    </row>
    <row r="382" spans="2:2" x14ac:dyDescent="0.3">
      <c r="B382"/>
    </row>
    <row r="383" spans="2:2" x14ac:dyDescent="0.3">
      <c r="B383"/>
    </row>
    <row r="384" spans="2:2" x14ac:dyDescent="0.3">
      <c r="B384"/>
    </row>
    <row r="385" spans="2:2" x14ac:dyDescent="0.3">
      <c r="B385"/>
    </row>
    <row r="386" spans="2:2" x14ac:dyDescent="0.3">
      <c r="B386"/>
    </row>
    <row r="387" spans="2:2" x14ac:dyDescent="0.3">
      <c r="B387"/>
    </row>
    <row r="388" spans="2:2" x14ac:dyDescent="0.3">
      <c r="B388"/>
    </row>
    <row r="389" spans="2:2" x14ac:dyDescent="0.3">
      <c r="B389"/>
    </row>
    <row r="390" spans="2:2" x14ac:dyDescent="0.3">
      <c r="B390"/>
    </row>
    <row r="391" spans="2:2" x14ac:dyDescent="0.3">
      <c r="B391"/>
    </row>
    <row r="392" spans="2:2" x14ac:dyDescent="0.3">
      <c r="B392"/>
    </row>
    <row r="393" spans="2:2" x14ac:dyDescent="0.3">
      <c r="B393"/>
    </row>
    <row r="394" spans="2:2" x14ac:dyDescent="0.3">
      <c r="B394"/>
    </row>
    <row r="395" spans="2:2" x14ac:dyDescent="0.3">
      <c r="B395"/>
    </row>
    <row r="396" spans="2:2" x14ac:dyDescent="0.3">
      <c r="B396"/>
    </row>
    <row r="397" spans="2:2" x14ac:dyDescent="0.3">
      <c r="B397"/>
    </row>
    <row r="398" spans="2:2" x14ac:dyDescent="0.3">
      <c r="B398"/>
    </row>
    <row r="399" spans="2:2" x14ac:dyDescent="0.3">
      <c r="B399"/>
    </row>
    <row r="400" spans="2:2" x14ac:dyDescent="0.3">
      <c r="B400"/>
    </row>
    <row r="401" spans="2:2" x14ac:dyDescent="0.3">
      <c r="B401"/>
    </row>
    <row r="402" spans="2:2" x14ac:dyDescent="0.3">
      <c r="B402"/>
    </row>
    <row r="403" spans="2:2" x14ac:dyDescent="0.3">
      <c r="B403"/>
    </row>
    <row r="404" spans="2:2" x14ac:dyDescent="0.3">
      <c r="B404"/>
    </row>
    <row r="405" spans="2:2" x14ac:dyDescent="0.3">
      <c r="B405"/>
    </row>
    <row r="406" spans="2:2" x14ac:dyDescent="0.3">
      <c r="B406"/>
    </row>
    <row r="407" spans="2:2" x14ac:dyDescent="0.3">
      <c r="B407"/>
    </row>
    <row r="408" spans="2:2" x14ac:dyDescent="0.3">
      <c r="B408"/>
    </row>
    <row r="409" spans="2:2" x14ac:dyDescent="0.3">
      <c r="B409"/>
    </row>
    <row r="410" spans="2:2" x14ac:dyDescent="0.3">
      <c r="B410"/>
    </row>
    <row r="411" spans="2:2" x14ac:dyDescent="0.3">
      <c r="B411"/>
    </row>
    <row r="412" spans="2:2" x14ac:dyDescent="0.3">
      <c r="B412"/>
    </row>
    <row r="413" spans="2:2" x14ac:dyDescent="0.3">
      <c r="B413"/>
    </row>
    <row r="414" spans="2:2" x14ac:dyDescent="0.3">
      <c r="B414"/>
    </row>
    <row r="415" spans="2:2" x14ac:dyDescent="0.3">
      <c r="B415"/>
    </row>
    <row r="416" spans="2:2" x14ac:dyDescent="0.3">
      <c r="B416"/>
    </row>
    <row r="417" spans="2:2" x14ac:dyDescent="0.3">
      <c r="B417"/>
    </row>
    <row r="418" spans="2:2" x14ac:dyDescent="0.3">
      <c r="B418"/>
    </row>
    <row r="419" spans="2:2" x14ac:dyDescent="0.3">
      <c r="B419"/>
    </row>
    <row r="420" spans="2:2" x14ac:dyDescent="0.3">
      <c r="B420"/>
    </row>
    <row r="421" spans="2:2" x14ac:dyDescent="0.3">
      <c r="B421"/>
    </row>
    <row r="422" spans="2:2" x14ac:dyDescent="0.3">
      <c r="B422"/>
    </row>
    <row r="423" spans="2:2" x14ac:dyDescent="0.3">
      <c r="B423"/>
    </row>
    <row r="424" spans="2:2" x14ac:dyDescent="0.3">
      <c r="B424"/>
    </row>
    <row r="425" spans="2:2" x14ac:dyDescent="0.3">
      <c r="B425"/>
    </row>
    <row r="426" spans="2:2" x14ac:dyDescent="0.3">
      <c r="B426"/>
    </row>
    <row r="427" spans="2:2" x14ac:dyDescent="0.3">
      <c r="B427"/>
    </row>
    <row r="428" spans="2:2" x14ac:dyDescent="0.3">
      <c r="B428"/>
    </row>
    <row r="429" spans="2:2" x14ac:dyDescent="0.3">
      <c r="B429"/>
    </row>
    <row r="430" spans="2:2" x14ac:dyDescent="0.3">
      <c r="B430"/>
    </row>
    <row r="431" spans="2:2" x14ac:dyDescent="0.3">
      <c r="B431"/>
    </row>
    <row r="432" spans="2:2" x14ac:dyDescent="0.3">
      <c r="B432"/>
    </row>
    <row r="433" spans="2:2" x14ac:dyDescent="0.3">
      <c r="B433"/>
    </row>
    <row r="434" spans="2:2" x14ac:dyDescent="0.3">
      <c r="B434"/>
    </row>
    <row r="435" spans="2:2" x14ac:dyDescent="0.3">
      <c r="B435"/>
    </row>
    <row r="436" spans="2:2" x14ac:dyDescent="0.3">
      <c r="B436"/>
    </row>
    <row r="437" spans="2:2" x14ac:dyDescent="0.3">
      <c r="B437"/>
    </row>
    <row r="438" spans="2:2" x14ac:dyDescent="0.3">
      <c r="B438"/>
    </row>
    <row r="439" spans="2:2" x14ac:dyDescent="0.3">
      <c r="B439"/>
    </row>
    <row r="440" spans="2:2" x14ac:dyDescent="0.3">
      <c r="B440"/>
    </row>
    <row r="441" spans="2:2" x14ac:dyDescent="0.3">
      <c r="B441"/>
    </row>
    <row r="442" spans="2:2" x14ac:dyDescent="0.3">
      <c r="B442"/>
    </row>
    <row r="443" spans="2:2" x14ac:dyDescent="0.3">
      <c r="B443"/>
    </row>
    <row r="444" spans="2:2" x14ac:dyDescent="0.3">
      <c r="B444"/>
    </row>
    <row r="445" spans="2:2" x14ac:dyDescent="0.3">
      <c r="B445"/>
    </row>
    <row r="446" spans="2:2" x14ac:dyDescent="0.3">
      <c r="B446"/>
    </row>
    <row r="447" spans="2:2" x14ac:dyDescent="0.3">
      <c r="B447"/>
    </row>
    <row r="448" spans="2:2" x14ac:dyDescent="0.3">
      <c r="B448"/>
    </row>
    <row r="449" spans="2:2" x14ac:dyDescent="0.3">
      <c r="B449"/>
    </row>
    <row r="450" spans="2:2" x14ac:dyDescent="0.3">
      <c r="B450"/>
    </row>
    <row r="451" spans="2:2" x14ac:dyDescent="0.3">
      <c r="B451"/>
    </row>
    <row r="452" spans="2:2" x14ac:dyDescent="0.3">
      <c r="B452"/>
    </row>
    <row r="453" spans="2:2" x14ac:dyDescent="0.3">
      <c r="B453"/>
    </row>
    <row r="454" spans="2:2" x14ac:dyDescent="0.3">
      <c r="B454"/>
    </row>
    <row r="455" spans="2:2" x14ac:dyDescent="0.3">
      <c r="B455"/>
    </row>
    <row r="456" spans="2:2" x14ac:dyDescent="0.3">
      <c r="B456"/>
    </row>
    <row r="457" spans="2:2" x14ac:dyDescent="0.3">
      <c r="B457"/>
    </row>
    <row r="458" spans="2:2" x14ac:dyDescent="0.3">
      <c r="B458"/>
    </row>
    <row r="459" spans="2:2" x14ac:dyDescent="0.3">
      <c r="B459"/>
    </row>
    <row r="460" spans="2:2" x14ac:dyDescent="0.3">
      <c r="B460"/>
    </row>
    <row r="461" spans="2:2" x14ac:dyDescent="0.3">
      <c r="B461"/>
    </row>
    <row r="462" spans="2:2" x14ac:dyDescent="0.3">
      <c r="B462"/>
    </row>
    <row r="463" spans="2:2" x14ac:dyDescent="0.3">
      <c r="B463"/>
    </row>
    <row r="464" spans="2:2" x14ac:dyDescent="0.3">
      <c r="B464"/>
    </row>
    <row r="465" spans="2:2" x14ac:dyDescent="0.3">
      <c r="B465"/>
    </row>
    <row r="466" spans="2:2" x14ac:dyDescent="0.3">
      <c r="B466"/>
    </row>
    <row r="467" spans="2:2" x14ac:dyDescent="0.3">
      <c r="B467"/>
    </row>
    <row r="468" spans="2:2" x14ac:dyDescent="0.3">
      <c r="B468"/>
    </row>
    <row r="469" spans="2:2" x14ac:dyDescent="0.3">
      <c r="B469"/>
    </row>
    <row r="470" spans="2:2" x14ac:dyDescent="0.3">
      <c r="B470"/>
    </row>
    <row r="471" spans="2:2" x14ac:dyDescent="0.3">
      <c r="B471"/>
    </row>
    <row r="472" spans="2:2" x14ac:dyDescent="0.3">
      <c r="B472"/>
    </row>
    <row r="473" spans="2:2" x14ac:dyDescent="0.3">
      <c r="B473"/>
    </row>
    <row r="474" spans="2:2" x14ac:dyDescent="0.3">
      <c r="B474"/>
    </row>
    <row r="475" spans="2:2" x14ac:dyDescent="0.3">
      <c r="B475"/>
    </row>
    <row r="476" spans="2:2" x14ac:dyDescent="0.3">
      <c r="B476"/>
    </row>
    <row r="477" spans="2:2" x14ac:dyDescent="0.3">
      <c r="B477"/>
    </row>
    <row r="478" spans="2:2" x14ac:dyDescent="0.3">
      <c r="B478"/>
    </row>
    <row r="479" spans="2:2" x14ac:dyDescent="0.3">
      <c r="B479"/>
    </row>
    <row r="480" spans="2:2" x14ac:dyDescent="0.3">
      <c r="B480"/>
    </row>
    <row r="481" spans="2:2" x14ac:dyDescent="0.3">
      <c r="B481"/>
    </row>
    <row r="482" spans="2:2" x14ac:dyDescent="0.3">
      <c r="B482"/>
    </row>
    <row r="483" spans="2:2" x14ac:dyDescent="0.3">
      <c r="B483"/>
    </row>
    <row r="484" spans="2:2" x14ac:dyDescent="0.3">
      <c r="B484"/>
    </row>
    <row r="485" spans="2:2" x14ac:dyDescent="0.3">
      <c r="B485"/>
    </row>
    <row r="486" spans="2:2" x14ac:dyDescent="0.3">
      <c r="B486"/>
    </row>
    <row r="487" spans="2:2" x14ac:dyDescent="0.3">
      <c r="B487"/>
    </row>
    <row r="488" spans="2:2" x14ac:dyDescent="0.3">
      <c r="B488"/>
    </row>
    <row r="489" spans="2:2" x14ac:dyDescent="0.3">
      <c r="B489"/>
    </row>
    <row r="490" spans="2:2" x14ac:dyDescent="0.3">
      <c r="B490"/>
    </row>
    <row r="491" spans="2:2" x14ac:dyDescent="0.3">
      <c r="B491"/>
    </row>
    <row r="492" spans="2:2" x14ac:dyDescent="0.3">
      <c r="B492"/>
    </row>
    <row r="493" spans="2:2" x14ac:dyDescent="0.3">
      <c r="B493"/>
    </row>
    <row r="494" spans="2:2" x14ac:dyDescent="0.3">
      <c r="B494"/>
    </row>
    <row r="495" spans="2:2" x14ac:dyDescent="0.3">
      <c r="B495"/>
    </row>
    <row r="496" spans="2:2" x14ac:dyDescent="0.3">
      <c r="B496"/>
    </row>
    <row r="497" spans="2:2" x14ac:dyDescent="0.3">
      <c r="B497"/>
    </row>
    <row r="498" spans="2:2" x14ac:dyDescent="0.3">
      <c r="B498"/>
    </row>
    <row r="499" spans="2:2" x14ac:dyDescent="0.3">
      <c r="B499"/>
    </row>
    <row r="500" spans="2:2" x14ac:dyDescent="0.3">
      <c r="B500"/>
    </row>
    <row r="501" spans="2:2" x14ac:dyDescent="0.3">
      <c r="B501"/>
    </row>
    <row r="502" spans="2:2" x14ac:dyDescent="0.3">
      <c r="B502"/>
    </row>
    <row r="503" spans="2:2" x14ac:dyDescent="0.3">
      <c r="B503"/>
    </row>
    <row r="504" spans="2:2" x14ac:dyDescent="0.3">
      <c r="B504"/>
    </row>
    <row r="505" spans="2:2" x14ac:dyDescent="0.3">
      <c r="B505"/>
    </row>
    <row r="506" spans="2:2" x14ac:dyDescent="0.3">
      <c r="B506"/>
    </row>
    <row r="507" spans="2:2" x14ac:dyDescent="0.3">
      <c r="B507"/>
    </row>
    <row r="508" spans="2:2" x14ac:dyDescent="0.3">
      <c r="B508"/>
    </row>
    <row r="509" spans="2:2" x14ac:dyDescent="0.3">
      <c r="B509"/>
    </row>
    <row r="510" spans="2:2" x14ac:dyDescent="0.3">
      <c r="B510"/>
    </row>
    <row r="511" spans="2:2" x14ac:dyDescent="0.3">
      <c r="B511"/>
    </row>
    <row r="512" spans="2:2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  <row r="626" spans="2:2" x14ac:dyDescent="0.3">
      <c r="B626"/>
    </row>
    <row r="627" spans="2:2" x14ac:dyDescent="0.3">
      <c r="B627"/>
    </row>
    <row r="628" spans="2:2" x14ac:dyDescent="0.3">
      <c r="B628"/>
    </row>
    <row r="629" spans="2:2" x14ac:dyDescent="0.3">
      <c r="B629"/>
    </row>
    <row r="630" spans="2:2" x14ac:dyDescent="0.3">
      <c r="B630"/>
    </row>
    <row r="631" spans="2:2" x14ac:dyDescent="0.3">
      <c r="B631"/>
    </row>
    <row r="632" spans="2:2" x14ac:dyDescent="0.3">
      <c r="B632"/>
    </row>
    <row r="633" spans="2:2" x14ac:dyDescent="0.3">
      <c r="B633"/>
    </row>
    <row r="634" spans="2:2" x14ac:dyDescent="0.3">
      <c r="B634"/>
    </row>
    <row r="635" spans="2:2" x14ac:dyDescent="0.3">
      <c r="B635"/>
    </row>
    <row r="636" spans="2:2" x14ac:dyDescent="0.3">
      <c r="B636"/>
    </row>
    <row r="637" spans="2:2" x14ac:dyDescent="0.3">
      <c r="B637"/>
    </row>
    <row r="638" spans="2:2" x14ac:dyDescent="0.3">
      <c r="B638"/>
    </row>
    <row r="639" spans="2:2" x14ac:dyDescent="0.3">
      <c r="B639"/>
    </row>
    <row r="640" spans="2:2" x14ac:dyDescent="0.3">
      <c r="B640"/>
    </row>
    <row r="641" spans="2:2" x14ac:dyDescent="0.3">
      <c r="B641"/>
    </row>
    <row r="642" spans="2:2" x14ac:dyDescent="0.3">
      <c r="B642"/>
    </row>
    <row r="643" spans="2:2" x14ac:dyDescent="0.3">
      <c r="B643"/>
    </row>
    <row r="644" spans="2:2" x14ac:dyDescent="0.3">
      <c r="B644"/>
    </row>
    <row r="645" spans="2:2" x14ac:dyDescent="0.3">
      <c r="B645"/>
    </row>
    <row r="646" spans="2:2" x14ac:dyDescent="0.3">
      <c r="B646"/>
    </row>
    <row r="647" spans="2:2" x14ac:dyDescent="0.3">
      <c r="B647"/>
    </row>
    <row r="648" spans="2:2" x14ac:dyDescent="0.3">
      <c r="B648"/>
    </row>
    <row r="649" spans="2:2" x14ac:dyDescent="0.3">
      <c r="B649"/>
    </row>
    <row r="650" spans="2:2" x14ac:dyDescent="0.3">
      <c r="B650"/>
    </row>
    <row r="651" spans="2:2" x14ac:dyDescent="0.3">
      <c r="B651"/>
    </row>
    <row r="652" spans="2:2" x14ac:dyDescent="0.3">
      <c r="B652"/>
    </row>
    <row r="653" spans="2:2" x14ac:dyDescent="0.3">
      <c r="B653"/>
    </row>
    <row r="654" spans="2:2" x14ac:dyDescent="0.3">
      <c r="B654"/>
    </row>
    <row r="655" spans="2:2" x14ac:dyDescent="0.3">
      <c r="B655"/>
    </row>
    <row r="656" spans="2:2" x14ac:dyDescent="0.3">
      <c r="B656"/>
    </row>
    <row r="657" spans="2:2" x14ac:dyDescent="0.3">
      <c r="B657"/>
    </row>
    <row r="658" spans="2:2" x14ac:dyDescent="0.3">
      <c r="B658"/>
    </row>
    <row r="659" spans="2:2" x14ac:dyDescent="0.3">
      <c r="B659"/>
    </row>
    <row r="660" spans="2:2" x14ac:dyDescent="0.3">
      <c r="B660"/>
    </row>
    <row r="661" spans="2:2" x14ac:dyDescent="0.3">
      <c r="B661"/>
    </row>
    <row r="662" spans="2:2" x14ac:dyDescent="0.3">
      <c r="B662"/>
    </row>
    <row r="663" spans="2:2" x14ac:dyDescent="0.3">
      <c r="B663"/>
    </row>
    <row r="664" spans="2:2" x14ac:dyDescent="0.3">
      <c r="B664"/>
    </row>
    <row r="665" spans="2:2" x14ac:dyDescent="0.3">
      <c r="B665"/>
    </row>
    <row r="666" spans="2:2" x14ac:dyDescent="0.3">
      <c r="B666"/>
    </row>
    <row r="667" spans="2:2" x14ac:dyDescent="0.3">
      <c r="B667"/>
    </row>
    <row r="668" spans="2:2" x14ac:dyDescent="0.3">
      <c r="B668"/>
    </row>
    <row r="669" spans="2:2" x14ac:dyDescent="0.3">
      <c r="B669"/>
    </row>
    <row r="670" spans="2:2" x14ac:dyDescent="0.3">
      <c r="B670"/>
    </row>
    <row r="671" spans="2:2" x14ac:dyDescent="0.3">
      <c r="B671"/>
    </row>
    <row r="672" spans="2:2" x14ac:dyDescent="0.3">
      <c r="B672"/>
    </row>
    <row r="673" spans="2:2" x14ac:dyDescent="0.3">
      <c r="B673"/>
    </row>
    <row r="674" spans="2:2" x14ac:dyDescent="0.3">
      <c r="B674"/>
    </row>
    <row r="675" spans="2:2" x14ac:dyDescent="0.3">
      <c r="B675"/>
    </row>
    <row r="676" spans="2:2" x14ac:dyDescent="0.3">
      <c r="B676"/>
    </row>
    <row r="677" spans="2:2" x14ac:dyDescent="0.3">
      <c r="B677"/>
    </row>
    <row r="678" spans="2:2" x14ac:dyDescent="0.3">
      <c r="B678"/>
    </row>
    <row r="679" spans="2:2" x14ac:dyDescent="0.3">
      <c r="B679"/>
    </row>
    <row r="680" spans="2:2" x14ac:dyDescent="0.3">
      <c r="B680"/>
    </row>
    <row r="681" spans="2:2" x14ac:dyDescent="0.3">
      <c r="B681"/>
    </row>
    <row r="682" spans="2:2" x14ac:dyDescent="0.3">
      <c r="B682"/>
    </row>
    <row r="683" spans="2:2" x14ac:dyDescent="0.3">
      <c r="B683"/>
    </row>
    <row r="684" spans="2:2" x14ac:dyDescent="0.3">
      <c r="B684"/>
    </row>
    <row r="685" spans="2:2" x14ac:dyDescent="0.3">
      <c r="B685"/>
    </row>
    <row r="686" spans="2:2" x14ac:dyDescent="0.3">
      <c r="B686"/>
    </row>
    <row r="687" spans="2:2" x14ac:dyDescent="0.3">
      <c r="B687"/>
    </row>
    <row r="688" spans="2:2" x14ac:dyDescent="0.3">
      <c r="B688"/>
    </row>
    <row r="689" spans="2:2" x14ac:dyDescent="0.3">
      <c r="B689"/>
    </row>
    <row r="690" spans="2:2" x14ac:dyDescent="0.3">
      <c r="B690"/>
    </row>
    <row r="691" spans="2:2" x14ac:dyDescent="0.3">
      <c r="B691"/>
    </row>
    <row r="692" spans="2:2" x14ac:dyDescent="0.3">
      <c r="B692"/>
    </row>
    <row r="693" spans="2:2" x14ac:dyDescent="0.3">
      <c r="B693"/>
    </row>
    <row r="694" spans="2:2" x14ac:dyDescent="0.3">
      <c r="B694"/>
    </row>
    <row r="695" spans="2:2" x14ac:dyDescent="0.3">
      <c r="B695"/>
    </row>
    <row r="696" spans="2:2" x14ac:dyDescent="0.3">
      <c r="B696"/>
    </row>
    <row r="697" spans="2:2" x14ac:dyDescent="0.3">
      <c r="B697"/>
    </row>
    <row r="698" spans="2:2" x14ac:dyDescent="0.3">
      <c r="B698"/>
    </row>
    <row r="699" spans="2:2" x14ac:dyDescent="0.3">
      <c r="B699"/>
    </row>
    <row r="700" spans="2:2" x14ac:dyDescent="0.3">
      <c r="B700"/>
    </row>
    <row r="701" spans="2:2" x14ac:dyDescent="0.3">
      <c r="B701"/>
    </row>
    <row r="702" spans="2:2" x14ac:dyDescent="0.3">
      <c r="B702"/>
    </row>
    <row r="703" spans="2:2" x14ac:dyDescent="0.3">
      <c r="B703"/>
    </row>
    <row r="704" spans="2:2" x14ac:dyDescent="0.3">
      <c r="B704"/>
    </row>
    <row r="705" spans="2:2" x14ac:dyDescent="0.3">
      <c r="B705"/>
    </row>
    <row r="706" spans="2:2" x14ac:dyDescent="0.3">
      <c r="B706"/>
    </row>
    <row r="707" spans="2:2" x14ac:dyDescent="0.3">
      <c r="B707"/>
    </row>
    <row r="708" spans="2:2" x14ac:dyDescent="0.3">
      <c r="B708"/>
    </row>
    <row r="709" spans="2:2" x14ac:dyDescent="0.3">
      <c r="B709"/>
    </row>
    <row r="710" spans="2:2" x14ac:dyDescent="0.3">
      <c r="B710"/>
    </row>
    <row r="711" spans="2:2" x14ac:dyDescent="0.3">
      <c r="B711"/>
    </row>
    <row r="712" spans="2:2" x14ac:dyDescent="0.3">
      <c r="B712"/>
    </row>
    <row r="713" spans="2:2" x14ac:dyDescent="0.3">
      <c r="B713"/>
    </row>
    <row r="714" spans="2:2" x14ac:dyDescent="0.3">
      <c r="B714"/>
    </row>
    <row r="715" spans="2:2" x14ac:dyDescent="0.3">
      <c r="B715"/>
    </row>
    <row r="716" spans="2:2" x14ac:dyDescent="0.3">
      <c r="B716"/>
    </row>
    <row r="717" spans="2:2" x14ac:dyDescent="0.3">
      <c r="B717"/>
    </row>
    <row r="718" spans="2:2" x14ac:dyDescent="0.3">
      <c r="B718"/>
    </row>
    <row r="719" spans="2:2" x14ac:dyDescent="0.3">
      <c r="B719"/>
    </row>
    <row r="720" spans="2:2" x14ac:dyDescent="0.3">
      <c r="B720"/>
    </row>
    <row r="721" spans="2:2" x14ac:dyDescent="0.3">
      <c r="B721"/>
    </row>
    <row r="722" spans="2:2" x14ac:dyDescent="0.3">
      <c r="B722"/>
    </row>
    <row r="723" spans="2:2" x14ac:dyDescent="0.3">
      <c r="B723"/>
    </row>
    <row r="724" spans="2:2" x14ac:dyDescent="0.3">
      <c r="B724"/>
    </row>
    <row r="725" spans="2:2" x14ac:dyDescent="0.3">
      <c r="B725"/>
    </row>
    <row r="726" spans="2:2" x14ac:dyDescent="0.3">
      <c r="B726"/>
    </row>
    <row r="727" spans="2:2" x14ac:dyDescent="0.3">
      <c r="B727"/>
    </row>
    <row r="728" spans="2:2" x14ac:dyDescent="0.3">
      <c r="B728"/>
    </row>
    <row r="729" spans="2:2" x14ac:dyDescent="0.3">
      <c r="B729"/>
    </row>
    <row r="730" spans="2:2" x14ac:dyDescent="0.3">
      <c r="B730"/>
    </row>
    <row r="731" spans="2:2" x14ac:dyDescent="0.3">
      <c r="B731"/>
    </row>
    <row r="732" spans="2:2" x14ac:dyDescent="0.3">
      <c r="B732"/>
    </row>
    <row r="733" spans="2:2" x14ac:dyDescent="0.3">
      <c r="B733"/>
    </row>
    <row r="734" spans="2:2" x14ac:dyDescent="0.3">
      <c r="B734"/>
    </row>
    <row r="735" spans="2:2" x14ac:dyDescent="0.3">
      <c r="B735"/>
    </row>
    <row r="736" spans="2:2" x14ac:dyDescent="0.3">
      <c r="B736"/>
    </row>
    <row r="737" spans="2:2" x14ac:dyDescent="0.3">
      <c r="B737"/>
    </row>
    <row r="738" spans="2:2" x14ac:dyDescent="0.3">
      <c r="B738"/>
    </row>
    <row r="739" spans="2:2" x14ac:dyDescent="0.3">
      <c r="B739"/>
    </row>
    <row r="740" spans="2:2" x14ac:dyDescent="0.3">
      <c r="B740"/>
    </row>
    <row r="741" spans="2:2" x14ac:dyDescent="0.3">
      <c r="B741"/>
    </row>
    <row r="742" spans="2:2" x14ac:dyDescent="0.3">
      <c r="B742"/>
    </row>
    <row r="743" spans="2:2" x14ac:dyDescent="0.3">
      <c r="B743"/>
    </row>
    <row r="744" spans="2:2" x14ac:dyDescent="0.3">
      <c r="B744"/>
    </row>
    <row r="745" spans="2:2" x14ac:dyDescent="0.3">
      <c r="B745"/>
    </row>
    <row r="746" spans="2:2" x14ac:dyDescent="0.3">
      <c r="B746"/>
    </row>
    <row r="747" spans="2:2" x14ac:dyDescent="0.3">
      <c r="B747"/>
    </row>
    <row r="748" spans="2:2" x14ac:dyDescent="0.3">
      <c r="B748"/>
    </row>
    <row r="749" spans="2:2" x14ac:dyDescent="0.3">
      <c r="B749"/>
    </row>
    <row r="750" spans="2:2" x14ac:dyDescent="0.3">
      <c r="B750"/>
    </row>
    <row r="751" spans="2:2" x14ac:dyDescent="0.3">
      <c r="B751"/>
    </row>
    <row r="752" spans="2:2" x14ac:dyDescent="0.3">
      <c r="B752"/>
    </row>
    <row r="753" spans="2:2" x14ac:dyDescent="0.3">
      <c r="B753"/>
    </row>
    <row r="754" spans="2:2" x14ac:dyDescent="0.3">
      <c r="B754"/>
    </row>
    <row r="755" spans="2:2" x14ac:dyDescent="0.3">
      <c r="B755"/>
    </row>
    <row r="756" spans="2:2" x14ac:dyDescent="0.3">
      <c r="B756"/>
    </row>
    <row r="757" spans="2:2" x14ac:dyDescent="0.3">
      <c r="B757"/>
    </row>
    <row r="758" spans="2:2" x14ac:dyDescent="0.3">
      <c r="B758"/>
    </row>
    <row r="759" spans="2:2" x14ac:dyDescent="0.3">
      <c r="B759"/>
    </row>
    <row r="760" spans="2:2" x14ac:dyDescent="0.3">
      <c r="B760"/>
    </row>
    <row r="761" spans="2:2" x14ac:dyDescent="0.3">
      <c r="B761"/>
    </row>
    <row r="762" spans="2:2" x14ac:dyDescent="0.3">
      <c r="B762"/>
    </row>
    <row r="763" spans="2:2" x14ac:dyDescent="0.3">
      <c r="B763"/>
    </row>
    <row r="764" spans="2:2" x14ac:dyDescent="0.3">
      <c r="B764"/>
    </row>
    <row r="765" spans="2:2" x14ac:dyDescent="0.3">
      <c r="B765"/>
    </row>
    <row r="766" spans="2:2" x14ac:dyDescent="0.3">
      <c r="B766"/>
    </row>
    <row r="767" spans="2:2" x14ac:dyDescent="0.3">
      <c r="B767"/>
    </row>
    <row r="768" spans="2:2" x14ac:dyDescent="0.3">
      <c r="B768"/>
    </row>
    <row r="769" spans="2:2" x14ac:dyDescent="0.3">
      <c r="B769"/>
    </row>
    <row r="770" spans="2:2" x14ac:dyDescent="0.3">
      <c r="B770"/>
    </row>
    <row r="771" spans="2:2" x14ac:dyDescent="0.3">
      <c r="B771"/>
    </row>
    <row r="772" spans="2:2" x14ac:dyDescent="0.3">
      <c r="B772"/>
    </row>
    <row r="773" spans="2:2" x14ac:dyDescent="0.3">
      <c r="B773"/>
    </row>
    <row r="774" spans="2:2" x14ac:dyDescent="0.3">
      <c r="B774"/>
    </row>
    <row r="775" spans="2:2" x14ac:dyDescent="0.3">
      <c r="B775"/>
    </row>
    <row r="776" spans="2:2" x14ac:dyDescent="0.3">
      <c r="B776"/>
    </row>
    <row r="777" spans="2:2" x14ac:dyDescent="0.3">
      <c r="B777"/>
    </row>
    <row r="778" spans="2:2" x14ac:dyDescent="0.3">
      <c r="B778"/>
    </row>
    <row r="779" spans="2:2" x14ac:dyDescent="0.3">
      <c r="B779"/>
    </row>
    <row r="780" spans="2:2" x14ac:dyDescent="0.3">
      <c r="B780"/>
    </row>
    <row r="781" spans="2:2" x14ac:dyDescent="0.3">
      <c r="B781"/>
    </row>
    <row r="782" spans="2:2" x14ac:dyDescent="0.3">
      <c r="B782"/>
    </row>
    <row r="783" spans="2:2" x14ac:dyDescent="0.3">
      <c r="B783"/>
    </row>
    <row r="784" spans="2:2" x14ac:dyDescent="0.3">
      <c r="B784"/>
    </row>
    <row r="785" spans="2:2" x14ac:dyDescent="0.3">
      <c r="B785"/>
    </row>
    <row r="786" spans="2:2" x14ac:dyDescent="0.3">
      <c r="B786"/>
    </row>
    <row r="787" spans="2:2" x14ac:dyDescent="0.3">
      <c r="B787"/>
    </row>
    <row r="788" spans="2:2" x14ac:dyDescent="0.3">
      <c r="B788"/>
    </row>
    <row r="789" spans="2:2" x14ac:dyDescent="0.3">
      <c r="B789"/>
    </row>
    <row r="790" spans="2:2" x14ac:dyDescent="0.3">
      <c r="B790"/>
    </row>
    <row r="791" spans="2:2" x14ac:dyDescent="0.3">
      <c r="B791"/>
    </row>
    <row r="792" spans="2:2" x14ac:dyDescent="0.3">
      <c r="B792"/>
    </row>
    <row r="793" spans="2:2" x14ac:dyDescent="0.3">
      <c r="B793"/>
    </row>
    <row r="794" spans="2:2" x14ac:dyDescent="0.3">
      <c r="B794"/>
    </row>
    <row r="795" spans="2:2" x14ac:dyDescent="0.3">
      <c r="B795"/>
    </row>
    <row r="796" spans="2:2" x14ac:dyDescent="0.3">
      <c r="B796"/>
    </row>
    <row r="797" spans="2:2" x14ac:dyDescent="0.3">
      <c r="B797"/>
    </row>
    <row r="798" spans="2:2" x14ac:dyDescent="0.3">
      <c r="B798"/>
    </row>
    <row r="799" spans="2:2" x14ac:dyDescent="0.3">
      <c r="B799"/>
    </row>
    <row r="800" spans="2:2" x14ac:dyDescent="0.3">
      <c r="B800"/>
    </row>
    <row r="801" spans="2:2" x14ac:dyDescent="0.3">
      <c r="B801"/>
    </row>
    <row r="802" spans="2:2" x14ac:dyDescent="0.3">
      <c r="B802"/>
    </row>
    <row r="803" spans="2:2" x14ac:dyDescent="0.3">
      <c r="B803"/>
    </row>
    <row r="804" spans="2:2" x14ac:dyDescent="0.3">
      <c r="B804"/>
    </row>
    <row r="805" spans="2:2" x14ac:dyDescent="0.3">
      <c r="B805"/>
    </row>
    <row r="806" spans="2:2" x14ac:dyDescent="0.3">
      <c r="B806"/>
    </row>
    <row r="807" spans="2:2" x14ac:dyDescent="0.3">
      <c r="B807"/>
    </row>
    <row r="808" spans="2:2" x14ac:dyDescent="0.3">
      <c r="B808"/>
    </row>
    <row r="809" spans="2:2" x14ac:dyDescent="0.3">
      <c r="B809"/>
    </row>
    <row r="810" spans="2:2" x14ac:dyDescent="0.3">
      <c r="B810"/>
    </row>
    <row r="811" spans="2:2" x14ac:dyDescent="0.3">
      <c r="B811"/>
    </row>
    <row r="812" spans="2:2" x14ac:dyDescent="0.3">
      <c r="B812"/>
    </row>
    <row r="813" spans="2:2" x14ac:dyDescent="0.3">
      <c r="B813"/>
    </row>
    <row r="814" spans="2:2" x14ac:dyDescent="0.3">
      <c r="B814"/>
    </row>
    <row r="815" spans="2:2" x14ac:dyDescent="0.3">
      <c r="B815"/>
    </row>
    <row r="816" spans="2:2" x14ac:dyDescent="0.3">
      <c r="B816"/>
    </row>
    <row r="817" spans="2:2" x14ac:dyDescent="0.3">
      <c r="B817"/>
    </row>
    <row r="818" spans="2:2" x14ac:dyDescent="0.3">
      <c r="B818"/>
    </row>
    <row r="819" spans="2:2" x14ac:dyDescent="0.3">
      <c r="B819"/>
    </row>
    <row r="820" spans="2:2" x14ac:dyDescent="0.3">
      <c r="B820"/>
    </row>
    <row r="821" spans="2:2" x14ac:dyDescent="0.3">
      <c r="B821"/>
    </row>
    <row r="822" spans="2:2" x14ac:dyDescent="0.3">
      <c r="B822"/>
    </row>
    <row r="823" spans="2:2" x14ac:dyDescent="0.3">
      <c r="B823"/>
    </row>
    <row r="824" spans="2:2" x14ac:dyDescent="0.3">
      <c r="B824"/>
    </row>
    <row r="825" spans="2:2" x14ac:dyDescent="0.3">
      <c r="B825"/>
    </row>
    <row r="826" spans="2:2" x14ac:dyDescent="0.3">
      <c r="B826"/>
    </row>
    <row r="827" spans="2:2" x14ac:dyDescent="0.3">
      <c r="B827"/>
    </row>
    <row r="828" spans="2:2" x14ac:dyDescent="0.3">
      <c r="B828"/>
    </row>
    <row r="829" spans="2:2" x14ac:dyDescent="0.3">
      <c r="B829"/>
    </row>
    <row r="830" spans="2:2" x14ac:dyDescent="0.3">
      <c r="B830"/>
    </row>
    <row r="831" spans="2:2" x14ac:dyDescent="0.3">
      <c r="B831"/>
    </row>
    <row r="832" spans="2:2" x14ac:dyDescent="0.3">
      <c r="B832"/>
    </row>
    <row r="833" spans="2:2" x14ac:dyDescent="0.3">
      <c r="B833"/>
    </row>
    <row r="834" spans="2:2" x14ac:dyDescent="0.3">
      <c r="B834"/>
    </row>
    <row r="835" spans="2:2" x14ac:dyDescent="0.3">
      <c r="B835"/>
    </row>
    <row r="836" spans="2:2" x14ac:dyDescent="0.3">
      <c r="B836"/>
    </row>
    <row r="837" spans="2:2" x14ac:dyDescent="0.3">
      <c r="B837"/>
    </row>
    <row r="838" spans="2:2" x14ac:dyDescent="0.3">
      <c r="B838"/>
    </row>
    <row r="839" spans="2:2" x14ac:dyDescent="0.3">
      <c r="B839"/>
    </row>
    <row r="840" spans="2:2" x14ac:dyDescent="0.3">
      <c r="B840"/>
    </row>
    <row r="841" spans="2:2" x14ac:dyDescent="0.3">
      <c r="B841"/>
    </row>
    <row r="842" spans="2:2" x14ac:dyDescent="0.3">
      <c r="B842"/>
    </row>
    <row r="843" spans="2:2" x14ac:dyDescent="0.3">
      <c r="B843"/>
    </row>
    <row r="844" spans="2:2" x14ac:dyDescent="0.3">
      <c r="B844"/>
    </row>
    <row r="845" spans="2:2" x14ac:dyDescent="0.3">
      <c r="B845"/>
    </row>
    <row r="846" spans="2:2" x14ac:dyDescent="0.3">
      <c r="B846"/>
    </row>
    <row r="847" spans="2:2" x14ac:dyDescent="0.3">
      <c r="B847"/>
    </row>
    <row r="848" spans="2:2" x14ac:dyDescent="0.3">
      <c r="B848"/>
    </row>
    <row r="849" spans="2:2" x14ac:dyDescent="0.3">
      <c r="B849"/>
    </row>
    <row r="850" spans="2:2" x14ac:dyDescent="0.3">
      <c r="B850"/>
    </row>
    <row r="851" spans="2:2" x14ac:dyDescent="0.3">
      <c r="B851"/>
    </row>
    <row r="852" spans="2:2" x14ac:dyDescent="0.3">
      <c r="B852"/>
    </row>
    <row r="853" spans="2:2" x14ac:dyDescent="0.3">
      <c r="B853"/>
    </row>
    <row r="854" spans="2:2" x14ac:dyDescent="0.3">
      <c r="B854"/>
    </row>
    <row r="855" spans="2:2" x14ac:dyDescent="0.3">
      <c r="B855"/>
    </row>
    <row r="856" spans="2:2" x14ac:dyDescent="0.3">
      <c r="B856"/>
    </row>
    <row r="857" spans="2:2" x14ac:dyDescent="0.3">
      <c r="B857"/>
    </row>
    <row r="858" spans="2:2" x14ac:dyDescent="0.3">
      <c r="B858"/>
    </row>
    <row r="859" spans="2:2" x14ac:dyDescent="0.3">
      <c r="B859"/>
    </row>
    <row r="860" spans="2:2" x14ac:dyDescent="0.3">
      <c r="B860"/>
    </row>
    <row r="861" spans="2:2" x14ac:dyDescent="0.3">
      <c r="B861"/>
    </row>
    <row r="862" spans="2:2" x14ac:dyDescent="0.3">
      <c r="B862"/>
    </row>
    <row r="863" spans="2:2" x14ac:dyDescent="0.3">
      <c r="B863"/>
    </row>
    <row r="864" spans="2:2" x14ac:dyDescent="0.3">
      <c r="B864"/>
    </row>
    <row r="865" spans="2:2" x14ac:dyDescent="0.3">
      <c r="B865"/>
    </row>
    <row r="866" spans="2:2" x14ac:dyDescent="0.3">
      <c r="B866"/>
    </row>
    <row r="867" spans="2:2" x14ac:dyDescent="0.3">
      <c r="B867"/>
    </row>
    <row r="868" spans="2:2" x14ac:dyDescent="0.3">
      <c r="B868"/>
    </row>
    <row r="869" spans="2:2" x14ac:dyDescent="0.3">
      <c r="B869"/>
    </row>
    <row r="870" spans="2:2" x14ac:dyDescent="0.3">
      <c r="B870"/>
    </row>
    <row r="871" spans="2:2" x14ac:dyDescent="0.3">
      <c r="B871"/>
    </row>
    <row r="872" spans="2:2" x14ac:dyDescent="0.3">
      <c r="B872"/>
    </row>
    <row r="873" spans="2:2" x14ac:dyDescent="0.3">
      <c r="B873"/>
    </row>
    <row r="874" spans="2:2" x14ac:dyDescent="0.3">
      <c r="B874"/>
    </row>
    <row r="875" spans="2:2" x14ac:dyDescent="0.3">
      <c r="B875"/>
    </row>
    <row r="876" spans="2:2" x14ac:dyDescent="0.3">
      <c r="B876"/>
    </row>
    <row r="877" spans="2:2" x14ac:dyDescent="0.3">
      <c r="B877"/>
    </row>
    <row r="878" spans="2:2" x14ac:dyDescent="0.3">
      <c r="B878"/>
    </row>
    <row r="879" spans="2:2" x14ac:dyDescent="0.3">
      <c r="B879"/>
    </row>
    <row r="880" spans="2:2" x14ac:dyDescent="0.3">
      <c r="B880"/>
    </row>
    <row r="881" spans="2:2" x14ac:dyDescent="0.3">
      <c r="B881"/>
    </row>
    <row r="882" spans="2:2" x14ac:dyDescent="0.3">
      <c r="B882"/>
    </row>
    <row r="883" spans="2:2" x14ac:dyDescent="0.3">
      <c r="B883"/>
    </row>
    <row r="884" spans="2:2" x14ac:dyDescent="0.3">
      <c r="B884"/>
    </row>
    <row r="885" spans="2:2" x14ac:dyDescent="0.3">
      <c r="B885"/>
    </row>
    <row r="886" spans="2:2" x14ac:dyDescent="0.3">
      <c r="B886"/>
    </row>
    <row r="887" spans="2:2" x14ac:dyDescent="0.3">
      <c r="B887"/>
    </row>
    <row r="888" spans="2:2" x14ac:dyDescent="0.3">
      <c r="B888"/>
    </row>
    <row r="889" spans="2:2" x14ac:dyDescent="0.3">
      <c r="B889"/>
    </row>
    <row r="890" spans="2:2" x14ac:dyDescent="0.3">
      <c r="B890"/>
    </row>
    <row r="891" spans="2:2" x14ac:dyDescent="0.3">
      <c r="B891"/>
    </row>
    <row r="892" spans="2:2" x14ac:dyDescent="0.3">
      <c r="B892"/>
    </row>
    <row r="893" spans="2:2" x14ac:dyDescent="0.3">
      <c r="B893"/>
    </row>
    <row r="894" spans="2:2" x14ac:dyDescent="0.3">
      <c r="B894"/>
    </row>
    <row r="895" spans="2:2" x14ac:dyDescent="0.3">
      <c r="B895"/>
    </row>
    <row r="896" spans="2:2" x14ac:dyDescent="0.3">
      <c r="B896"/>
    </row>
    <row r="897" spans="2:2" x14ac:dyDescent="0.3">
      <c r="B897"/>
    </row>
    <row r="898" spans="2:2" x14ac:dyDescent="0.3">
      <c r="B898"/>
    </row>
    <row r="899" spans="2:2" x14ac:dyDescent="0.3">
      <c r="B899"/>
    </row>
    <row r="900" spans="2:2" x14ac:dyDescent="0.3">
      <c r="B900"/>
    </row>
    <row r="901" spans="2:2" x14ac:dyDescent="0.3">
      <c r="B901"/>
    </row>
    <row r="902" spans="2:2" x14ac:dyDescent="0.3">
      <c r="B902"/>
    </row>
    <row r="903" spans="2:2" x14ac:dyDescent="0.3">
      <c r="B903"/>
    </row>
    <row r="904" spans="2:2" x14ac:dyDescent="0.3">
      <c r="B904"/>
    </row>
    <row r="905" spans="2:2" x14ac:dyDescent="0.3">
      <c r="B905"/>
    </row>
    <row r="906" spans="2:2" x14ac:dyDescent="0.3">
      <c r="B906"/>
    </row>
    <row r="907" spans="2:2" x14ac:dyDescent="0.3">
      <c r="B907"/>
    </row>
    <row r="908" spans="2:2" x14ac:dyDescent="0.3">
      <c r="B908"/>
    </row>
    <row r="909" spans="2:2" x14ac:dyDescent="0.3">
      <c r="B909"/>
    </row>
    <row r="910" spans="2:2" x14ac:dyDescent="0.3">
      <c r="B910"/>
    </row>
    <row r="911" spans="2:2" x14ac:dyDescent="0.3">
      <c r="B911"/>
    </row>
    <row r="912" spans="2:2" x14ac:dyDescent="0.3">
      <c r="B912"/>
    </row>
    <row r="913" spans="2:2" x14ac:dyDescent="0.3">
      <c r="B913"/>
    </row>
    <row r="914" spans="2:2" x14ac:dyDescent="0.3">
      <c r="B914"/>
    </row>
    <row r="915" spans="2:2" x14ac:dyDescent="0.3">
      <c r="B915"/>
    </row>
    <row r="916" spans="2:2" x14ac:dyDescent="0.3">
      <c r="B916"/>
    </row>
    <row r="917" spans="2:2" x14ac:dyDescent="0.3">
      <c r="B917"/>
    </row>
    <row r="918" spans="2:2" x14ac:dyDescent="0.3">
      <c r="B918"/>
    </row>
    <row r="919" spans="2:2" x14ac:dyDescent="0.3">
      <c r="B919"/>
    </row>
    <row r="920" spans="2:2" x14ac:dyDescent="0.3">
      <c r="B920"/>
    </row>
    <row r="921" spans="2:2" x14ac:dyDescent="0.3">
      <c r="B921"/>
    </row>
    <row r="922" spans="2:2" x14ac:dyDescent="0.3">
      <c r="B922"/>
    </row>
    <row r="923" spans="2:2" x14ac:dyDescent="0.3">
      <c r="B923"/>
    </row>
    <row r="924" spans="2:2" x14ac:dyDescent="0.3">
      <c r="B924"/>
    </row>
    <row r="925" spans="2:2" x14ac:dyDescent="0.3">
      <c r="B925"/>
    </row>
    <row r="926" spans="2:2" x14ac:dyDescent="0.3">
      <c r="B926"/>
    </row>
    <row r="927" spans="2:2" x14ac:dyDescent="0.3">
      <c r="B927"/>
    </row>
    <row r="928" spans="2:2" x14ac:dyDescent="0.3">
      <c r="B928"/>
    </row>
    <row r="929" spans="2:2" x14ac:dyDescent="0.3">
      <c r="B929"/>
    </row>
    <row r="930" spans="2:2" x14ac:dyDescent="0.3">
      <c r="B930"/>
    </row>
    <row r="931" spans="2:2" x14ac:dyDescent="0.3">
      <c r="B931"/>
    </row>
    <row r="932" spans="2:2" x14ac:dyDescent="0.3">
      <c r="B932"/>
    </row>
    <row r="933" spans="2:2" x14ac:dyDescent="0.3">
      <c r="B933"/>
    </row>
    <row r="934" spans="2:2" x14ac:dyDescent="0.3">
      <c r="B934"/>
    </row>
    <row r="935" spans="2:2" x14ac:dyDescent="0.3">
      <c r="B935"/>
    </row>
    <row r="936" spans="2:2" x14ac:dyDescent="0.3">
      <c r="B936"/>
    </row>
    <row r="937" spans="2:2" x14ac:dyDescent="0.3">
      <c r="B937"/>
    </row>
    <row r="938" spans="2:2" x14ac:dyDescent="0.3">
      <c r="B938"/>
    </row>
    <row r="939" spans="2:2" x14ac:dyDescent="0.3">
      <c r="B939"/>
    </row>
    <row r="940" spans="2:2" x14ac:dyDescent="0.3">
      <c r="B940"/>
    </row>
    <row r="941" spans="2:2" x14ac:dyDescent="0.3">
      <c r="B941"/>
    </row>
    <row r="942" spans="2:2" x14ac:dyDescent="0.3">
      <c r="B942"/>
    </row>
    <row r="943" spans="2:2" x14ac:dyDescent="0.3">
      <c r="B943"/>
    </row>
    <row r="944" spans="2:2" x14ac:dyDescent="0.3">
      <c r="B944"/>
    </row>
    <row r="945" spans="2:2" x14ac:dyDescent="0.3">
      <c r="B945"/>
    </row>
    <row r="946" spans="2:2" x14ac:dyDescent="0.3">
      <c r="B946"/>
    </row>
    <row r="947" spans="2:2" x14ac:dyDescent="0.3">
      <c r="B947"/>
    </row>
    <row r="948" spans="2:2" x14ac:dyDescent="0.3">
      <c r="B948"/>
    </row>
    <row r="949" spans="2:2" x14ac:dyDescent="0.3">
      <c r="B949"/>
    </row>
    <row r="950" spans="2:2" x14ac:dyDescent="0.3">
      <c r="B950"/>
    </row>
    <row r="951" spans="2:2" x14ac:dyDescent="0.3">
      <c r="B951"/>
    </row>
    <row r="952" spans="2:2" x14ac:dyDescent="0.3">
      <c r="B952"/>
    </row>
    <row r="953" spans="2:2" x14ac:dyDescent="0.3">
      <c r="B953"/>
    </row>
    <row r="954" spans="2:2" x14ac:dyDescent="0.3">
      <c r="B954"/>
    </row>
    <row r="955" spans="2:2" x14ac:dyDescent="0.3">
      <c r="B955"/>
    </row>
    <row r="956" spans="2:2" x14ac:dyDescent="0.3">
      <c r="B956"/>
    </row>
    <row r="957" spans="2:2" x14ac:dyDescent="0.3">
      <c r="B957"/>
    </row>
    <row r="958" spans="2:2" x14ac:dyDescent="0.3">
      <c r="B958"/>
    </row>
    <row r="959" spans="2:2" x14ac:dyDescent="0.3">
      <c r="B959"/>
    </row>
    <row r="960" spans="2:2" x14ac:dyDescent="0.3">
      <c r="B960"/>
    </row>
    <row r="961" spans="2:2" x14ac:dyDescent="0.3">
      <c r="B961"/>
    </row>
    <row r="962" spans="2:2" x14ac:dyDescent="0.3">
      <c r="B962"/>
    </row>
    <row r="963" spans="2:2" x14ac:dyDescent="0.3">
      <c r="B963"/>
    </row>
    <row r="964" spans="2:2" x14ac:dyDescent="0.3">
      <c r="B964"/>
    </row>
    <row r="965" spans="2:2" x14ac:dyDescent="0.3">
      <c r="B965"/>
    </row>
    <row r="966" spans="2:2" x14ac:dyDescent="0.3">
      <c r="B966"/>
    </row>
    <row r="967" spans="2:2" x14ac:dyDescent="0.3">
      <c r="B967"/>
    </row>
    <row r="968" spans="2:2" x14ac:dyDescent="0.3">
      <c r="B968"/>
    </row>
    <row r="969" spans="2:2" x14ac:dyDescent="0.3">
      <c r="B969"/>
    </row>
    <row r="970" spans="2:2" x14ac:dyDescent="0.3">
      <c r="B970"/>
    </row>
    <row r="971" spans="2:2" x14ac:dyDescent="0.3">
      <c r="B971"/>
    </row>
    <row r="972" spans="2:2" x14ac:dyDescent="0.3">
      <c r="B972"/>
    </row>
    <row r="973" spans="2:2" x14ac:dyDescent="0.3">
      <c r="B973"/>
    </row>
    <row r="974" spans="2:2" x14ac:dyDescent="0.3">
      <c r="B974"/>
    </row>
    <row r="975" spans="2:2" x14ac:dyDescent="0.3">
      <c r="B975"/>
    </row>
    <row r="976" spans="2:2" x14ac:dyDescent="0.3">
      <c r="B976"/>
    </row>
    <row r="977" spans="2:2" x14ac:dyDescent="0.3">
      <c r="B977"/>
    </row>
    <row r="978" spans="2:2" x14ac:dyDescent="0.3">
      <c r="B978"/>
    </row>
    <row r="979" spans="2:2" x14ac:dyDescent="0.3">
      <c r="B979"/>
    </row>
    <row r="980" spans="2:2" x14ac:dyDescent="0.3">
      <c r="B980"/>
    </row>
    <row r="981" spans="2:2" x14ac:dyDescent="0.3">
      <c r="B981"/>
    </row>
    <row r="982" spans="2:2" x14ac:dyDescent="0.3">
      <c r="B982"/>
    </row>
    <row r="983" spans="2:2" x14ac:dyDescent="0.3">
      <c r="B983"/>
    </row>
    <row r="984" spans="2:2" x14ac:dyDescent="0.3">
      <c r="B984"/>
    </row>
    <row r="985" spans="2:2" x14ac:dyDescent="0.3">
      <c r="B985"/>
    </row>
    <row r="986" spans="2:2" x14ac:dyDescent="0.3">
      <c r="B986"/>
    </row>
    <row r="987" spans="2:2" x14ac:dyDescent="0.3">
      <c r="B987"/>
    </row>
    <row r="988" spans="2:2" x14ac:dyDescent="0.3">
      <c r="B988"/>
    </row>
    <row r="989" spans="2:2" x14ac:dyDescent="0.3">
      <c r="B989"/>
    </row>
    <row r="990" spans="2:2" x14ac:dyDescent="0.3">
      <c r="B990"/>
    </row>
    <row r="991" spans="2:2" x14ac:dyDescent="0.3">
      <c r="B991"/>
    </row>
    <row r="992" spans="2:2" x14ac:dyDescent="0.3">
      <c r="B992"/>
    </row>
    <row r="993" spans="2:2" x14ac:dyDescent="0.3">
      <c r="B993"/>
    </row>
    <row r="994" spans="2:2" x14ac:dyDescent="0.3">
      <c r="B994"/>
    </row>
    <row r="995" spans="2:2" x14ac:dyDescent="0.3">
      <c r="B995"/>
    </row>
    <row r="996" spans="2:2" x14ac:dyDescent="0.3">
      <c r="B996"/>
    </row>
    <row r="997" spans="2:2" x14ac:dyDescent="0.3">
      <c r="B997"/>
    </row>
    <row r="998" spans="2:2" x14ac:dyDescent="0.3">
      <c r="B998"/>
    </row>
    <row r="999" spans="2:2" x14ac:dyDescent="0.3">
      <c r="B999"/>
    </row>
    <row r="1000" spans="2:2" x14ac:dyDescent="0.3">
      <c r="B1000"/>
    </row>
    <row r="1001" spans="2:2" x14ac:dyDescent="0.3">
      <c r="B1001"/>
    </row>
    <row r="1002" spans="2:2" x14ac:dyDescent="0.3">
      <c r="B1002"/>
    </row>
    <row r="1003" spans="2:2" x14ac:dyDescent="0.3">
      <c r="B1003"/>
    </row>
    <row r="1004" spans="2:2" x14ac:dyDescent="0.3">
      <c r="B1004"/>
    </row>
    <row r="1005" spans="2:2" x14ac:dyDescent="0.3">
      <c r="B1005"/>
    </row>
    <row r="1006" spans="2:2" x14ac:dyDescent="0.3">
      <c r="B1006"/>
    </row>
    <row r="1007" spans="2:2" x14ac:dyDescent="0.3">
      <c r="B1007"/>
    </row>
    <row r="1008" spans="2:2" x14ac:dyDescent="0.3">
      <c r="B1008"/>
    </row>
    <row r="1009" spans="2:2" x14ac:dyDescent="0.3">
      <c r="B1009"/>
    </row>
    <row r="1010" spans="2:2" x14ac:dyDescent="0.3">
      <c r="B1010"/>
    </row>
    <row r="1011" spans="2:2" x14ac:dyDescent="0.3">
      <c r="B1011"/>
    </row>
    <row r="1012" spans="2:2" x14ac:dyDescent="0.3">
      <c r="B1012"/>
    </row>
    <row r="1013" spans="2:2" x14ac:dyDescent="0.3">
      <c r="B1013"/>
    </row>
    <row r="1014" spans="2:2" x14ac:dyDescent="0.3">
      <c r="B1014"/>
    </row>
    <row r="1015" spans="2:2" x14ac:dyDescent="0.3">
      <c r="B1015"/>
    </row>
    <row r="1016" spans="2:2" x14ac:dyDescent="0.3">
      <c r="B1016"/>
    </row>
    <row r="1017" spans="2:2" x14ac:dyDescent="0.3">
      <c r="B1017"/>
    </row>
    <row r="1018" spans="2:2" x14ac:dyDescent="0.3">
      <c r="B1018"/>
    </row>
    <row r="1019" spans="2:2" x14ac:dyDescent="0.3">
      <c r="B1019"/>
    </row>
    <row r="1020" spans="2:2" x14ac:dyDescent="0.3">
      <c r="B1020"/>
    </row>
    <row r="1021" spans="2:2" x14ac:dyDescent="0.3">
      <c r="B1021"/>
    </row>
    <row r="1022" spans="2:2" x14ac:dyDescent="0.3">
      <c r="B1022"/>
    </row>
    <row r="1023" spans="2:2" x14ac:dyDescent="0.3">
      <c r="B1023"/>
    </row>
    <row r="1024" spans="2:2" x14ac:dyDescent="0.3">
      <c r="B1024"/>
    </row>
    <row r="1025" spans="2:2" x14ac:dyDescent="0.3">
      <c r="B1025"/>
    </row>
    <row r="1026" spans="2:2" x14ac:dyDescent="0.3">
      <c r="B1026"/>
    </row>
    <row r="1027" spans="2:2" x14ac:dyDescent="0.3">
      <c r="B1027"/>
    </row>
    <row r="1028" spans="2:2" x14ac:dyDescent="0.3">
      <c r="B1028"/>
    </row>
    <row r="1029" spans="2:2" x14ac:dyDescent="0.3">
      <c r="B1029"/>
    </row>
    <row r="1030" spans="2:2" x14ac:dyDescent="0.3">
      <c r="B1030"/>
    </row>
    <row r="1031" spans="2:2" x14ac:dyDescent="0.3">
      <c r="B1031"/>
    </row>
    <row r="1032" spans="2:2" x14ac:dyDescent="0.3">
      <c r="B1032"/>
    </row>
    <row r="1033" spans="2:2" x14ac:dyDescent="0.3">
      <c r="B1033"/>
    </row>
    <row r="1034" spans="2:2" x14ac:dyDescent="0.3">
      <c r="B1034"/>
    </row>
    <row r="1035" spans="2:2" x14ac:dyDescent="0.3">
      <c r="B1035"/>
    </row>
    <row r="1036" spans="2:2" x14ac:dyDescent="0.3">
      <c r="B1036"/>
    </row>
    <row r="1037" spans="2:2" x14ac:dyDescent="0.3">
      <c r="B1037"/>
    </row>
    <row r="1038" spans="2:2" x14ac:dyDescent="0.3">
      <c r="B1038"/>
    </row>
    <row r="1039" spans="2:2" x14ac:dyDescent="0.3">
      <c r="B1039"/>
    </row>
    <row r="1040" spans="2:2" x14ac:dyDescent="0.3">
      <c r="B1040"/>
    </row>
    <row r="1041" spans="2:2" x14ac:dyDescent="0.3">
      <c r="B1041"/>
    </row>
    <row r="1042" spans="2:2" x14ac:dyDescent="0.3">
      <c r="B1042"/>
    </row>
    <row r="1043" spans="2:2" x14ac:dyDescent="0.3">
      <c r="B1043"/>
    </row>
    <row r="1044" spans="2:2" x14ac:dyDescent="0.3">
      <c r="B1044"/>
    </row>
    <row r="1045" spans="2:2" x14ac:dyDescent="0.3">
      <c r="B1045"/>
    </row>
    <row r="1046" spans="2:2" x14ac:dyDescent="0.3">
      <c r="B1046"/>
    </row>
    <row r="1047" spans="2:2" x14ac:dyDescent="0.3">
      <c r="B1047"/>
    </row>
    <row r="1048" spans="2:2" x14ac:dyDescent="0.3">
      <c r="B1048"/>
    </row>
    <row r="1049" spans="2:2" x14ac:dyDescent="0.3">
      <c r="B1049"/>
    </row>
    <row r="1050" spans="2:2" x14ac:dyDescent="0.3">
      <c r="B1050"/>
    </row>
    <row r="1051" spans="2:2" x14ac:dyDescent="0.3">
      <c r="B1051"/>
    </row>
    <row r="1052" spans="2:2" x14ac:dyDescent="0.3">
      <c r="B1052"/>
    </row>
    <row r="1053" spans="2:2" x14ac:dyDescent="0.3">
      <c r="B1053"/>
    </row>
    <row r="1054" spans="2:2" x14ac:dyDescent="0.3">
      <c r="B1054"/>
    </row>
    <row r="1055" spans="2:2" x14ac:dyDescent="0.3">
      <c r="B1055"/>
    </row>
    <row r="1056" spans="2:2" x14ac:dyDescent="0.3">
      <c r="B1056"/>
    </row>
    <row r="1057" spans="2:2" x14ac:dyDescent="0.3">
      <c r="B1057"/>
    </row>
    <row r="1058" spans="2:2" x14ac:dyDescent="0.3">
      <c r="B1058"/>
    </row>
    <row r="1059" spans="2:2" x14ac:dyDescent="0.3">
      <c r="B1059"/>
    </row>
    <row r="1060" spans="2:2" x14ac:dyDescent="0.3">
      <c r="B1060"/>
    </row>
    <row r="1061" spans="2:2" x14ac:dyDescent="0.3">
      <c r="B1061"/>
    </row>
    <row r="1062" spans="2:2" x14ac:dyDescent="0.3">
      <c r="B1062"/>
    </row>
    <row r="1063" spans="2:2" x14ac:dyDescent="0.3">
      <c r="B1063"/>
    </row>
    <row r="1064" spans="2:2" x14ac:dyDescent="0.3">
      <c r="B1064"/>
    </row>
    <row r="1065" spans="2:2" x14ac:dyDescent="0.3">
      <c r="B1065"/>
    </row>
    <row r="1066" spans="2:2" x14ac:dyDescent="0.3">
      <c r="B1066"/>
    </row>
    <row r="1067" spans="2:2" x14ac:dyDescent="0.3">
      <c r="B1067"/>
    </row>
    <row r="1068" spans="2:2" x14ac:dyDescent="0.3">
      <c r="B1068"/>
    </row>
    <row r="1069" spans="2:2" x14ac:dyDescent="0.3">
      <c r="B1069"/>
    </row>
    <row r="1070" spans="2:2" x14ac:dyDescent="0.3">
      <c r="B1070"/>
    </row>
    <row r="1071" spans="2:2" x14ac:dyDescent="0.3">
      <c r="B1071"/>
    </row>
    <row r="1072" spans="2:2" x14ac:dyDescent="0.3">
      <c r="B1072"/>
    </row>
    <row r="1073" spans="2:2" x14ac:dyDescent="0.3">
      <c r="B1073"/>
    </row>
    <row r="1074" spans="2:2" x14ac:dyDescent="0.3">
      <c r="B1074"/>
    </row>
    <row r="1075" spans="2:2" x14ac:dyDescent="0.3">
      <c r="B1075"/>
    </row>
    <row r="1076" spans="2:2" x14ac:dyDescent="0.3">
      <c r="B1076"/>
    </row>
    <row r="1077" spans="2:2" x14ac:dyDescent="0.3">
      <c r="B1077"/>
    </row>
    <row r="1078" spans="2:2" x14ac:dyDescent="0.3">
      <c r="B1078"/>
    </row>
    <row r="1079" spans="2:2" x14ac:dyDescent="0.3">
      <c r="B1079"/>
    </row>
    <row r="1080" spans="2:2" x14ac:dyDescent="0.3">
      <c r="B1080"/>
    </row>
    <row r="1081" spans="2:2" x14ac:dyDescent="0.3">
      <c r="B1081"/>
    </row>
    <row r="1082" spans="2:2" x14ac:dyDescent="0.3">
      <c r="B1082"/>
    </row>
    <row r="1083" spans="2:2" x14ac:dyDescent="0.3">
      <c r="B1083"/>
    </row>
    <row r="1084" spans="2:2" x14ac:dyDescent="0.3">
      <c r="B1084"/>
    </row>
    <row r="1085" spans="2:2" x14ac:dyDescent="0.3">
      <c r="B1085"/>
    </row>
    <row r="1086" spans="2:2" x14ac:dyDescent="0.3">
      <c r="B1086"/>
    </row>
    <row r="1087" spans="2:2" x14ac:dyDescent="0.3">
      <c r="B1087"/>
    </row>
    <row r="1088" spans="2:2" x14ac:dyDescent="0.3">
      <c r="B1088"/>
    </row>
    <row r="1089" spans="2:2" x14ac:dyDescent="0.3">
      <c r="B1089"/>
    </row>
    <row r="1090" spans="2:2" x14ac:dyDescent="0.3">
      <c r="B1090"/>
    </row>
    <row r="1091" spans="2:2" x14ac:dyDescent="0.3">
      <c r="B1091"/>
    </row>
    <row r="1092" spans="2:2" x14ac:dyDescent="0.3">
      <c r="B1092"/>
    </row>
    <row r="1093" spans="2:2" x14ac:dyDescent="0.3">
      <c r="B1093"/>
    </row>
    <row r="1094" spans="2:2" x14ac:dyDescent="0.3">
      <c r="B1094"/>
    </row>
    <row r="1095" spans="2:2" x14ac:dyDescent="0.3">
      <c r="B1095"/>
    </row>
    <row r="1096" spans="2:2" x14ac:dyDescent="0.3">
      <c r="B1096"/>
    </row>
    <row r="1097" spans="2:2" x14ac:dyDescent="0.3">
      <c r="B1097"/>
    </row>
    <row r="1098" spans="2:2" x14ac:dyDescent="0.3">
      <c r="B1098"/>
    </row>
    <row r="1099" spans="2:2" x14ac:dyDescent="0.3">
      <c r="B1099"/>
    </row>
    <row r="1100" spans="2:2" x14ac:dyDescent="0.3">
      <c r="B1100"/>
    </row>
    <row r="1101" spans="2:2" x14ac:dyDescent="0.3">
      <c r="B1101"/>
    </row>
    <row r="1102" spans="2:2" x14ac:dyDescent="0.3">
      <c r="B1102"/>
    </row>
    <row r="1103" spans="2:2" x14ac:dyDescent="0.3">
      <c r="B1103"/>
    </row>
    <row r="1104" spans="2:2" x14ac:dyDescent="0.3">
      <c r="B1104"/>
    </row>
    <row r="1105" spans="2:2" x14ac:dyDescent="0.3">
      <c r="B1105"/>
    </row>
    <row r="1106" spans="2:2" x14ac:dyDescent="0.3">
      <c r="B1106"/>
    </row>
    <row r="1107" spans="2:2" x14ac:dyDescent="0.3">
      <c r="B1107"/>
    </row>
    <row r="1108" spans="2:2" x14ac:dyDescent="0.3">
      <c r="B1108"/>
    </row>
    <row r="1109" spans="2:2" x14ac:dyDescent="0.3">
      <c r="B1109"/>
    </row>
    <row r="1110" spans="2:2" x14ac:dyDescent="0.3">
      <c r="B1110"/>
    </row>
    <row r="1111" spans="2:2" x14ac:dyDescent="0.3">
      <c r="B1111"/>
    </row>
    <row r="1112" spans="2:2" x14ac:dyDescent="0.3">
      <c r="B1112"/>
    </row>
    <row r="1113" spans="2:2" x14ac:dyDescent="0.3">
      <c r="B1113"/>
    </row>
    <row r="1114" spans="2:2" x14ac:dyDescent="0.3">
      <c r="B1114"/>
    </row>
    <row r="1115" spans="2:2" x14ac:dyDescent="0.3">
      <c r="B1115"/>
    </row>
    <row r="1116" spans="2:2" x14ac:dyDescent="0.3">
      <c r="B1116"/>
    </row>
    <row r="1117" spans="2:2" x14ac:dyDescent="0.3">
      <c r="B1117"/>
    </row>
    <row r="1118" spans="2:2" x14ac:dyDescent="0.3">
      <c r="B1118"/>
    </row>
    <row r="1119" spans="2:2" x14ac:dyDescent="0.3">
      <c r="B1119"/>
    </row>
    <row r="1120" spans="2:2" x14ac:dyDescent="0.3">
      <c r="B1120"/>
    </row>
    <row r="1121" spans="2:2" x14ac:dyDescent="0.3">
      <c r="B1121"/>
    </row>
    <row r="1122" spans="2:2" x14ac:dyDescent="0.3">
      <c r="B1122"/>
    </row>
    <row r="1123" spans="2:2" x14ac:dyDescent="0.3">
      <c r="B1123"/>
    </row>
    <row r="1124" spans="2:2" x14ac:dyDescent="0.3">
      <c r="B1124"/>
    </row>
    <row r="1125" spans="2:2" x14ac:dyDescent="0.3">
      <c r="B1125"/>
    </row>
    <row r="1126" spans="2:2" x14ac:dyDescent="0.3">
      <c r="B1126"/>
    </row>
    <row r="1127" spans="2:2" x14ac:dyDescent="0.3">
      <c r="B1127"/>
    </row>
    <row r="1128" spans="2:2" x14ac:dyDescent="0.3">
      <c r="B1128"/>
    </row>
    <row r="1129" spans="2:2" x14ac:dyDescent="0.3">
      <c r="B1129"/>
    </row>
    <row r="1130" spans="2:2" x14ac:dyDescent="0.3">
      <c r="B1130"/>
    </row>
    <row r="1131" spans="2:2" x14ac:dyDescent="0.3">
      <c r="B1131"/>
    </row>
    <row r="1132" spans="2:2" x14ac:dyDescent="0.3">
      <c r="B1132"/>
    </row>
    <row r="1133" spans="2:2" x14ac:dyDescent="0.3">
      <c r="B1133"/>
    </row>
    <row r="1134" spans="2:2" x14ac:dyDescent="0.3">
      <c r="B1134"/>
    </row>
    <row r="1135" spans="2:2" x14ac:dyDescent="0.3">
      <c r="B1135"/>
    </row>
    <row r="1136" spans="2:2" x14ac:dyDescent="0.3">
      <c r="B1136"/>
    </row>
    <row r="1137" spans="2:2" x14ac:dyDescent="0.3">
      <c r="B1137"/>
    </row>
    <row r="1138" spans="2:2" x14ac:dyDescent="0.3">
      <c r="B1138"/>
    </row>
    <row r="1139" spans="2:2" x14ac:dyDescent="0.3">
      <c r="B1139"/>
    </row>
    <row r="1140" spans="2:2" x14ac:dyDescent="0.3">
      <c r="B1140"/>
    </row>
    <row r="1141" spans="2:2" x14ac:dyDescent="0.3">
      <c r="B1141"/>
    </row>
    <row r="1142" spans="2:2" x14ac:dyDescent="0.3">
      <c r="B1142"/>
    </row>
    <row r="1143" spans="2:2" x14ac:dyDescent="0.3">
      <c r="B1143"/>
    </row>
    <row r="1144" spans="2:2" x14ac:dyDescent="0.3">
      <c r="B1144"/>
    </row>
    <row r="1145" spans="2:2" x14ac:dyDescent="0.3">
      <c r="B1145"/>
    </row>
    <row r="1146" spans="2:2" x14ac:dyDescent="0.3">
      <c r="B1146"/>
    </row>
    <row r="1147" spans="2:2" x14ac:dyDescent="0.3">
      <c r="B1147"/>
    </row>
    <row r="1148" spans="2:2" x14ac:dyDescent="0.3">
      <c r="B1148"/>
    </row>
    <row r="1149" spans="2:2" x14ac:dyDescent="0.3">
      <c r="B1149"/>
    </row>
    <row r="1150" spans="2:2" x14ac:dyDescent="0.3">
      <c r="B1150"/>
    </row>
    <row r="1151" spans="2:2" x14ac:dyDescent="0.3">
      <c r="B1151"/>
    </row>
    <row r="1152" spans="2:2" x14ac:dyDescent="0.3">
      <c r="B1152"/>
    </row>
    <row r="1153" spans="2:2" x14ac:dyDescent="0.3">
      <c r="B1153"/>
    </row>
    <row r="1154" spans="2:2" x14ac:dyDescent="0.3">
      <c r="B1154"/>
    </row>
    <row r="1155" spans="2:2" x14ac:dyDescent="0.3">
      <c r="B1155"/>
    </row>
    <row r="1156" spans="2:2" x14ac:dyDescent="0.3">
      <c r="B1156"/>
    </row>
    <row r="1157" spans="2:2" x14ac:dyDescent="0.3">
      <c r="B1157"/>
    </row>
    <row r="1158" spans="2:2" x14ac:dyDescent="0.3">
      <c r="B1158"/>
    </row>
    <row r="1159" spans="2:2" x14ac:dyDescent="0.3">
      <c r="B1159"/>
    </row>
    <row r="1160" spans="2:2" x14ac:dyDescent="0.3">
      <c r="B1160"/>
    </row>
    <row r="1161" spans="2:2" x14ac:dyDescent="0.3">
      <c r="B1161"/>
    </row>
    <row r="1162" spans="2:2" x14ac:dyDescent="0.3">
      <c r="B1162"/>
    </row>
    <row r="1163" spans="2:2" x14ac:dyDescent="0.3">
      <c r="B1163"/>
    </row>
    <row r="1164" spans="2:2" x14ac:dyDescent="0.3">
      <c r="B1164"/>
    </row>
    <row r="1165" spans="2:2" x14ac:dyDescent="0.3">
      <c r="B1165"/>
    </row>
    <row r="1166" spans="2:2" x14ac:dyDescent="0.3">
      <c r="B1166"/>
    </row>
    <row r="1167" spans="2:2" x14ac:dyDescent="0.3">
      <c r="B1167"/>
    </row>
    <row r="1168" spans="2:2" x14ac:dyDescent="0.3">
      <c r="B1168"/>
    </row>
    <row r="1169" spans="2:2" x14ac:dyDescent="0.3">
      <c r="B1169"/>
    </row>
    <row r="1170" spans="2:2" x14ac:dyDescent="0.3">
      <c r="B1170"/>
    </row>
    <row r="1171" spans="2:2" x14ac:dyDescent="0.3">
      <c r="B1171"/>
    </row>
    <row r="1172" spans="2:2" x14ac:dyDescent="0.3">
      <c r="B1172"/>
    </row>
    <row r="1173" spans="2:2" x14ac:dyDescent="0.3">
      <c r="B1173"/>
    </row>
    <row r="1174" spans="2:2" x14ac:dyDescent="0.3">
      <c r="B1174"/>
    </row>
    <row r="1175" spans="2:2" x14ac:dyDescent="0.3">
      <c r="B1175"/>
    </row>
    <row r="1176" spans="2:2" x14ac:dyDescent="0.3">
      <c r="B1176"/>
    </row>
    <row r="1177" spans="2:2" x14ac:dyDescent="0.3">
      <c r="B1177"/>
    </row>
    <row r="1178" spans="2:2" x14ac:dyDescent="0.3">
      <c r="B1178"/>
    </row>
    <row r="1179" spans="2:2" x14ac:dyDescent="0.3">
      <c r="B1179"/>
    </row>
    <row r="1180" spans="2:2" x14ac:dyDescent="0.3">
      <c r="B1180"/>
    </row>
    <row r="1181" spans="2:2" x14ac:dyDescent="0.3">
      <c r="B1181"/>
    </row>
    <row r="1182" spans="2:2" x14ac:dyDescent="0.3">
      <c r="B1182"/>
    </row>
    <row r="1183" spans="2:2" x14ac:dyDescent="0.3">
      <c r="B1183"/>
    </row>
    <row r="1184" spans="2:2" x14ac:dyDescent="0.3">
      <c r="B1184"/>
    </row>
    <row r="1185" spans="2:2" x14ac:dyDescent="0.3">
      <c r="B1185"/>
    </row>
    <row r="1186" spans="2:2" x14ac:dyDescent="0.3">
      <c r="B1186"/>
    </row>
    <row r="1187" spans="2:2" x14ac:dyDescent="0.3">
      <c r="B1187"/>
    </row>
    <row r="1188" spans="2:2" x14ac:dyDescent="0.3">
      <c r="B1188"/>
    </row>
    <row r="1189" spans="2:2" x14ac:dyDescent="0.3">
      <c r="B1189"/>
    </row>
    <row r="1190" spans="2:2" x14ac:dyDescent="0.3">
      <c r="B1190"/>
    </row>
    <row r="1191" spans="2:2" x14ac:dyDescent="0.3">
      <c r="B1191"/>
    </row>
    <row r="1192" spans="2:2" x14ac:dyDescent="0.3">
      <c r="B1192"/>
    </row>
    <row r="1193" spans="2:2" x14ac:dyDescent="0.3">
      <c r="B1193"/>
    </row>
    <row r="1194" spans="2:2" x14ac:dyDescent="0.3">
      <c r="B1194"/>
    </row>
    <row r="1195" spans="2:2" x14ac:dyDescent="0.3">
      <c r="B1195"/>
    </row>
    <row r="1196" spans="2:2" x14ac:dyDescent="0.3">
      <c r="B1196"/>
    </row>
    <row r="1197" spans="2:2" x14ac:dyDescent="0.3">
      <c r="B1197"/>
    </row>
    <row r="1198" spans="2:2" x14ac:dyDescent="0.3">
      <c r="B1198"/>
    </row>
    <row r="1199" spans="2:2" x14ac:dyDescent="0.3">
      <c r="B1199"/>
    </row>
    <row r="1200" spans="2:2" x14ac:dyDescent="0.3">
      <c r="B1200"/>
    </row>
    <row r="1201" spans="2:2" x14ac:dyDescent="0.3">
      <c r="B1201"/>
    </row>
    <row r="1202" spans="2:2" x14ac:dyDescent="0.3">
      <c r="B1202"/>
    </row>
    <row r="1203" spans="2:2" x14ac:dyDescent="0.3">
      <c r="B1203"/>
    </row>
    <row r="1204" spans="2:2" x14ac:dyDescent="0.3">
      <c r="B1204"/>
    </row>
    <row r="1205" spans="2:2" x14ac:dyDescent="0.3">
      <c r="B1205"/>
    </row>
    <row r="1206" spans="2:2" x14ac:dyDescent="0.3">
      <c r="B1206"/>
    </row>
    <row r="1207" spans="2:2" x14ac:dyDescent="0.3">
      <c r="B1207"/>
    </row>
    <row r="1208" spans="2:2" x14ac:dyDescent="0.3">
      <c r="B1208"/>
    </row>
    <row r="1209" spans="2:2" x14ac:dyDescent="0.3">
      <c r="B1209"/>
    </row>
    <row r="1210" spans="2:2" x14ac:dyDescent="0.3">
      <c r="B1210"/>
    </row>
    <row r="1211" spans="2:2" x14ac:dyDescent="0.3">
      <c r="B1211"/>
    </row>
    <row r="1212" spans="2:2" x14ac:dyDescent="0.3">
      <c r="B1212"/>
    </row>
    <row r="1213" spans="2:2" x14ac:dyDescent="0.3">
      <c r="B1213"/>
    </row>
    <row r="1214" spans="2:2" x14ac:dyDescent="0.3">
      <c r="B1214"/>
    </row>
    <row r="1215" spans="2:2" x14ac:dyDescent="0.3">
      <c r="B1215"/>
    </row>
    <row r="1216" spans="2:2" x14ac:dyDescent="0.3">
      <c r="B1216"/>
    </row>
    <row r="1217" spans="2:2" x14ac:dyDescent="0.3">
      <c r="B1217"/>
    </row>
    <row r="1218" spans="2:2" x14ac:dyDescent="0.3">
      <c r="B1218"/>
    </row>
    <row r="1219" spans="2:2" x14ac:dyDescent="0.3">
      <c r="B1219"/>
    </row>
    <row r="1220" spans="2:2" x14ac:dyDescent="0.3">
      <c r="B1220"/>
    </row>
    <row r="1221" spans="2:2" x14ac:dyDescent="0.3">
      <c r="B1221"/>
    </row>
    <row r="1222" spans="2:2" x14ac:dyDescent="0.3">
      <c r="B1222"/>
    </row>
    <row r="1223" spans="2:2" x14ac:dyDescent="0.3">
      <c r="B1223"/>
    </row>
    <row r="1224" spans="2:2" x14ac:dyDescent="0.3">
      <c r="B1224"/>
    </row>
    <row r="1225" spans="2:2" x14ac:dyDescent="0.3">
      <c r="B1225"/>
    </row>
    <row r="1226" spans="2:2" x14ac:dyDescent="0.3">
      <c r="B1226"/>
    </row>
    <row r="1227" spans="2:2" x14ac:dyDescent="0.3">
      <c r="B1227"/>
    </row>
    <row r="1228" spans="2:2" x14ac:dyDescent="0.3">
      <c r="B1228"/>
    </row>
    <row r="1229" spans="2:2" x14ac:dyDescent="0.3">
      <c r="B1229"/>
    </row>
    <row r="1230" spans="2:2" x14ac:dyDescent="0.3">
      <c r="B1230"/>
    </row>
    <row r="1231" spans="2:2" x14ac:dyDescent="0.3">
      <c r="B1231"/>
    </row>
    <row r="1232" spans="2:2" x14ac:dyDescent="0.3">
      <c r="B1232"/>
    </row>
    <row r="1233" spans="2:2" x14ac:dyDescent="0.3">
      <c r="B1233"/>
    </row>
    <row r="1234" spans="2:2" x14ac:dyDescent="0.3">
      <c r="B1234"/>
    </row>
    <row r="1235" spans="2:2" x14ac:dyDescent="0.3">
      <c r="B1235"/>
    </row>
    <row r="1236" spans="2:2" x14ac:dyDescent="0.3">
      <c r="B1236"/>
    </row>
    <row r="1237" spans="2:2" x14ac:dyDescent="0.3">
      <c r="B1237"/>
    </row>
    <row r="1238" spans="2:2" x14ac:dyDescent="0.3">
      <c r="B1238"/>
    </row>
    <row r="1239" spans="2:2" x14ac:dyDescent="0.3">
      <c r="B1239"/>
    </row>
    <row r="1240" spans="2:2" x14ac:dyDescent="0.3">
      <c r="B1240"/>
    </row>
    <row r="1241" spans="2:2" x14ac:dyDescent="0.3">
      <c r="B1241"/>
    </row>
    <row r="1242" spans="2:2" x14ac:dyDescent="0.3">
      <c r="B1242"/>
    </row>
    <row r="1243" spans="2:2" x14ac:dyDescent="0.3">
      <c r="B1243"/>
    </row>
    <row r="1244" spans="2:2" x14ac:dyDescent="0.3">
      <c r="B1244"/>
    </row>
    <row r="1245" spans="2:2" x14ac:dyDescent="0.3">
      <c r="B1245"/>
    </row>
    <row r="1246" spans="2:2" x14ac:dyDescent="0.3">
      <c r="B1246"/>
    </row>
    <row r="1247" spans="2:2" x14ac:dyDescent="0.3">
      <c r="B1247"/>
    </row>
    <row r="1248" spans="2:2" x14ac:dyDescent="0.3">
      <c r="B1248"/>
    </row>
    <row r="1249" spans="2:2" x14ac:dyDescent="0.3">
      <c r="B1249"/>
    </row>
    <row r="1250" spans="2:2" x14ac:dyDescent="0.3">
      <c r="B1250"/>
    </row>
    <row r="1251" spans="2:2" x14ac:dyDescent="0.3">
      <c r="B1251"/>
    </row>
    <row r="1252" spans="2:2" x14ac:dyDescent="0.3">
      <c r="B1252"/>
    </row>
    <row r="1253" spans="2:2" x14ac:dyDescent="0.3">
      <c r="B1253"/>
    </row>
    <row r="1254" spans="2:2" x14ac:dyDescent="0.3">
      <c r="B1254"/>
    </row>
    <row r="1255" spans="2:2" x14ac:dyDescent="0.3">
      <c r="B1255"/>
    </row>
    <row r="1256" spans="2:2" x14ac:dyDescent="0.3">
      <c r="B1256"/>
    </row>
    <row r="1257" spans="2:2" x14ac:dyDescent="0.3">
      <c r="B1257"/>
    </row>
    <row r="1258" spans="2:2" x14ac:dyDescent="0.3">
      <c r="B1258"/>
    </row>
    <row r="1259" spans="2:2" x14ac:dyDescent="0.3">
      <c r="B1259"/>
    </row>
    <row r="1260" spans="2:2" x14ac:dyDescent="0.3">
      <c r="B1260"/>
    </row>
    <row r="1261" spans="2:2" x14ac:dyDescent="0.3">
      <c r="B1261"/>
    </row>
    <row r="1262" spans="2:2" x14ac:dyDescent="0.3">
      <c r="B1262"/>
    </row>
    <row r="1263" spans="2:2" x14ac:dyDescent="0.3">
      <c r="B1263"/>
    </row>
    <row r="1264" spans="2:2" x14ac:dyDescent="0.3">
      <c r="B1264"/>
    </row>
    <row r="1265" spans="2:2" x14ac:dyDescent="0.3">
      <c r="B1265"/>
    </row>
    <row r="1266" spans="2:2" x14ac:dyDescent="0.3">
      <c r="B1266"/>
    </row>
    <row r="1267" spans="2:2" x14ac:dyDescent="0.3">
      <c r="B1267"/>
    </row>
    <row r="1268" spans="2:2" x14ac:dyDescent="0.3">
      <c r="B1268"/>
    </row>
    <row r="1269" spans="2:2" x14ac:dyDescent="0.3">
      <c r="B1269"/>
    </row>
    <row r="1270" spans="2:2" x14ac:dyDescent="0.3">
      <c r="B1270"/>
    </row>
    <row r="1271" spans="2:2" x14ac:dyDescent="0.3">
      <c r="B1271"/>
    </row>
    <row r="1272" spans="2:2" x14ac:dyDescent="0.3">
      <c r="B1272"/>
    </row>
    <row r="1273" spans="2:2" x14ac:dyDescent="0.3">
      <c r="B1273"/>
    </row>
    <row r="1274" spans="2:2" x14ac:dyDescent="0.3">
      <c r="B1274"/>
    </row>
    <row r="1275" spans="2:2" x14ac:dyDescent="0.3">
      <c r="B1275"/>
    </row>
    <row r="1276" spans="2:2" x14ac:dyDescent="0.3">
      <c r="B1276"/>
    </row>
    <row r="1277" spans="2:2" x14ac:dyDescent="0.3">
      <c r="B1277"/>
    </row>
    <row r="1278" spans="2:2" x14ac:dyDescent="0.3">
      <c r="B1278"/>
    </row>
    <row r="1279" spans="2:2" x14ac:dyDescent="0.3">
      <c r="B1279"/>
    </row>
    <row r="1280" spans="2:2" x14ac:dyDescent="0.3">
      <c r="B1280"/>
    </row>
    <row r="1281" spans="2:2" x14ac:dyDescent="0.3">
      <c r="B1281"/>
    </row>
    <row r="1282" spans="2:2" x14ac:dyDescent="0.3">
      <c r="B1282"/>
    </row>
    <row r="1283" spans="2:2" x14ac:dyDescent="0.3">
      <c r="B1283"/>
    </row>
    <row r="1284" spans="2:2" x14ac:dyDescent="0.3">
      <c r="B1284"/>
    </row>
    <row r="1285" spans="2:2" x14ac:dyDescent="0.3">
      <c r="B1285"/>
    </row>
    <row r="1286" spans="2:2" x14ac:dyDescent="0.3">
      <c r="B1286"/>
    </row>
    <row r="1287" spans="2:2" x14ac:dyDescent="0.3">
      <c r="B1287"/>
    </row>
    <row r="1288" spans="2:2" x14ac:dyDescent="0.3">
      <c r="B1288"/>
    </row>
    <row r="1289" spans="2:2" x14ac:dyDescent="0.3">
      <c r="B1289"/>
    </row>
    <row r="1290" spans="2:2" x14ac:dyDescent="0.3">
      <c r="B1290"/>
    </row>
    <row r="1291" spans="2:2" x14ac:dyDescent="0.3">
      <c r="B1291"/>
    </row>
    <row r="1292" spans="2:2" x14ac:dyDescent="0.3">
      <c r="B1292"/>
    </row>
    <row r="1293" spans="2:2" x14ac:dyDescent="0.3">
      <c r="B1293"/>
    </row>
    <row r="1294" spans="2:2" x14ac:dyDescent="0.3">
      <c r="B1294"/>
    </row>
    <row r="1295" spans="2:2" x14ac:dyDescent="0.3">
      <c r="B1295"/>
    </row>
    <row r="1296" spans="2:2" x14ac:dyDescent="0.3">
      <c r="B1296"/>
    </row>
    <row r="1297" spans="2:2" x14ac:dyDescent="0.3">
      <c r="B1297"/>
    </row>
    <row r="1298" spans="2:2" x14ac:dyDescent="0.3">
      <c r="B1298"/>
    </row>
    <row r="1299" spans="2:2" x14ac:dyDescent="0.3">
      <c r="B1299"/>
    </row>
    <row r="1300" spans="2:2" x14ac:dyDescent="0.3">
      <c r="B1300"/>
    </row>
    <row r="1301" spans="2:2" x14ac:dyDescent="0.3">
      <c r="B1301"/>
    </row>
    <row r="1302" spans="2:2" x14ac:dyDescent="0.3">
      <c r="B1302"/>
    </row>
    <row r="1303" spans="2:2" x14ac:dyDescent="0.3">
      <c r="B1303"/>
    </row>
    <row r="1304" spans="2:2" x14ac:dyDescent="0.3">
      <c r="B1304"/>
    </row>
    <row r="1305" spans="2:2" x14ac:dyDescent="0.3">
      <c r="B1305"/>
    </row>
    <row r="1306" spans="2:2" x14ac:dyDescent="0.3">
      <c r="B1306"/>
    </row>
    <row r="1307" spans="2:2" x14ac:dyDescent="0.3">
      <c r="B1307"/>
    </row>
    <row r="1308" spans="2:2" x14ac:dyDescent="0.3">
      <c r="B1308"/>
    </row>
    <row r="1309" spans="2:2" x14ac:dyDescent="0.3">
      <c r="B1309"/>
    </row>
    <row r="1310" spans="2:2" x14ac:dyDescent="0.3">
      <c r="B1310"/>
    </row>
    <row r="1311" spans="2:2" x14ac:dyDescent="0.3">
      <c r="B1311"/>
    </row>
    <row r="1312" spans="2:2" x14ac:dyDescent="0.3">
      <c r="B1312"/>
    </row>
    <row r="1313" spans="2:2" x14ac:dyDescent="0.3">
      <c r="B1313"/>
    </row>
    <row r="1314" spans="2:2" x14ac:dyDescent="0.3">
      <c r="B1314"/>
    </row>
    <row r="1315" spans="2:2" x14ac:dyDescent="0.3">
      <c r="B1315"/>
    </row>
    <row r="1316" spans="2:2" x14ac:dyDescent="0.3">
      <c r="B1316"/>
    </row>
    <row r="1317" spans="2:2" x14ac:dyDescent="0.3">
      <c r="B1317"/>
    </row>
    <row r="1318" spans="2:2" x14ac:dyDescent="0.3">
      <c r="B1318"/>
    </row>
    <row r="1319" spans="2:2" x14ac:dyDescent="0.3">
      <c r="B1319"/>
    </row>
    <row r="1320" spans="2:2" x14ac:dyDescent="0.3">
      <c r="B1320"/>
    </row>
    <row r="1321" spans="2:2" x14ac:dyDescent="0.3">
      <c r="B1321"/>
    </row>
    <row r="1322" spans="2:2" x14ac:dyDescent="0.3">
      <c r="B1322"/>
    </row>
    <row r="1323" spans="2:2" x14ac:dyDescent="0.3">
      <c r="B1323"/>
    </row>
    <row r="1324" spans="2:2" x14ac:dyDescent="0.3">
      <c r="B1324"/>
    </row>
    <row r="1325" spans="2:2" x14ac:dyDescent="0.3">
      <c r="B1325"/>
    </row>
    <row r="1326" spans="2:2" x14ac:dyDescent="0.3">
      <c r="B1326"/>
    </row>
    <row r="1327" spans="2:2" x14ac:dyDescent="0.3">
      <c r="B1327"/>
    </row>
    <row r="1328" spans="2:2" x14ac:dyDescent="0.3">
      <c r="B1328"/>
    </row>
    <row r="1329" spans="2:2" x14ac:dyDescent="0.3">
      <c r="B1329"/>
    </row>
    <row r="1330" spans="2:2" x14ac:dyDescent="0.3">
      <c r="B1330"/>
    </row>
    <row r="1331" spans="2:2" x14ac:dyDescent="0.3">
      <c r="B1331"/>
    </row>
    <row r="1332" spans="2:2" x14ac:dyDescent="0.3">
      <c r="B1332"/>
    </row>
    <row r="1333" spans="2:2" x14ac:dyDescent="0.3">
      <c r="B1333"/>
    </row>
    <row r="1334" spans="2:2" x14ac:dyDescent="0.3">
      <c r="B1334"/>
    </row>
    <row r="1335" spans="2:2" x14ac:dyDescent="0.3">
      <c r="B1335"/>
    </row>
    <row r="1336" spans="2:2" x14ac:dyDescent="0.3">
      <c r="B1336"/>
    </row>
    <row r="1337" spans="2:2" x14ac:dyDescent="0.3">
      <c r="B1337"/>
    </row>
    <row r="1338" spans="2:2" x14ac:dyDescent="0.3">
      <c r="B1338"/>
    </row>
    <row r="1339" spans="2:2" x14ac:dyDescent="0.3">
      <c r="B1339"/>
    </row>
    <row r="1340" spans="2:2" x14ac:dyDescent="0.3">
      <c r="B1340"/>
    </row>
    <row r="1341" spans="2:2" x14ac:dyDescent="0.3">
      <c r="B1341"/>
    </row>
    <row r="1342" spans="2:2" x14ac:dyDescent="0.3">
      <c r="B1342"/>
    </row>
    <row r="1343" spans="2:2" x14ac:dyDescent="0.3">
      <c r="B1343"/>
    </row>
    <row r="1344" spans="2:2" x14ac:dyDescent="0.3">
      <c r="B1344"/>
    </row>
    <row r="1345" spans="2:2" x14ac:dyDescent="0.3">
      <c r="B1345"/>
    </row>
    <row r="1346" spans="2:2" x14ac:dyDescent="0.3">
      <c r="B1346"/>
    </row>
    <row r="1347" spans="2:2" x14ac:dyDescent="0.3">
      <c r="B1347"/>
    </row>
    <row r="1348" spans="2:2" x14ac:dyDescent="0.3">
      <c r="B1348"/>
    </row>
    <row r="1349" spans="2:2" x14ac:dyDescent="0.3">
      <c r="B1349"/>
    </row>
    <row r="1350" spans="2:2" x14ac:dyDescent="0.3">
      <c r="B1350"/>
    </row>
    <row r="1351" spans="2:2" x14ac:dyDescent="0.3">
      <c r="B1351"/>
    </row>
    <row r="1352" spans="2:2" x14ac:dyDescent="0.3">
      <c r="B1352"/>
    </row>
    <row r="1353" spans="2:2" x14ac:dyDescent="0.3">
      <c r="B1353"/>
    </row>
    <row r="1354" spans="2:2" x14ac:dyDescent="0.3">
      <c r="B1354"/>
    </row>
    <row r="1355" spans="2:2" x14ac:dyDescent="0.3">
      <c r="B1355"/>
    </row>
    <row r="1356" spans="2:2" x14ac:dyDescent="0.3">
      <c r="B1356"/>
    </row>
    <row r="1357" spans="2:2" x14ac:dyDescent="0.3">
      <c r="B1357"/>
    </row>
    <row r="1358" spans="2:2" x14ac:dyDescent="0.3">
      <c r="B1358"/>
    </row>
    <row r="1359" spans="2:2" x14ac:dyDescent="0.3">
      <c r="B1359"/>
    </row>
    <row r="1360" spans="2:2" x14ac:dyDescent="0.3">
      <c r="B1360"/>
    </row>
    <row r="1361" spans="2:2" x14ac:dyDescent="0.3">
      <c r="B1361"/>
    </row>
    <row r="1362" spans="2:2" x14ac:dyDescent="0.3">
      <c r="B1362"/>
    </row>
    <row r="1363" spans="2:2" x14ac:dyDescent="0.3">
      <c r="B1363"/>
    </row>
    <row r="1364" spans="2:2" x14ac:dyDescent="0.3">
      <c r="B1364"/>
    </row>
    <row r="1365" spans="2:2" x14ac:dyDescent="0.3">
      <c r="B1365"/>
    </row>
    <row r="1366" spans="2:2" x14ac:dyDescent="0.3">
      <c r="B1366"/>
    </row>
    <row r="1367" spans="2:2" x14ac:dyDescent="0.3">
      <c r="B1367"/>
    </row>
    <row r="1368" spans="2:2" x14ac:dyDescent="0.3">
      <c r="B1368"/>
    </row>
    <row r="1369" spans="2:2" x14ac:dyDescent="0.3">
      <c r="B1369"/>
    </row>
    <row r="1370" spans="2:2" x14ac:dyDescent="0.3">
      <c r="B1370"/>
    </row>
    <row r="1371" spans="2:2" x14ac:dyDescent="0.3">
      <c r="B1371"/>
    </row>
    <row r="1372" spans="2:2" x14ac:dyDescent="0.3">
      <c r="B1372"/>
    </row>
    <row r="1373" spans="2:2" x14ac:dyDescent="0.3">
      <c r="B1373"/>
    </row>
    <row r="1374" spans="2:2" x14ac:dyDescent="0.3">
      <c r="B1374"/>
    </row>
    <row r="1375" spans="2:2" x14ac:dyDescent="0.3">
      <c r="B1375"/>
    </row>
    <row r="1376" spans="2:2" x14ac:dyDescent="0.3">
      <c r="B1376"/>
    </row>
    <row r="1377" spans="2:2" x14ac:dyDescent="0.3">
      <c r="B1377"/>
    </row>
    <row r="1378" spans="2:2" x14ac:dyDescent="0.3">
      <c r="B1378"/>
    </row>
    <row r="1379" spans="2:2" x14ac:dyDescent="0.3">
      <c r="B1379"/>
    </row>
    <row r="1380" spans="2:2" x14ac:dyDescent="0.3">
      <c r="B1380"/>
    </row>
    <row r="1381" spans="2:2" x14ac:dyDescent="0.3">
      <c r="B1381"/>
    </row>
    <row r="1382" spans="2:2" x14ac:dyDescent="0.3">
      <c r="B1382"/>
    </row>
    <row r="1383" spans="2:2" x14ac:dyDescent="0.3">
      <c r="B1383"/>
    </row>
    <row r="1384" spans="2:2" x14ac:dyDescent="0.3">
      <c r="B1384"/>
    </row>
    <row r="1385" spans="2:2" x14ac:dyDescent="0.3">
      <c r="B1385"/>
    </row>
    <row r="1386" spans="2:2" x14ac:dyDescent="0.3">
      <c r="B1386"/>
    </row>
    <row r="1387" spans="2:2" x14ac:dyDescent="0.3">
      <c r="B1387"/>
    </row>
    <row r="1388" spans="2:2" x14ac:dyDescent="0.3">
      <c r="B1388"/>
    </row>
    <row r="1389" spans="2:2" x14ac:dyDescent="0.3">
      <c r="B1389"/>
    </row>
    <row r="1390" spans="2:2" x14ac:dyDescent="0.3">
      <c r="B1390"/>
    </row>
    <row r="1391" spans="2:2" x14ac:dyDescent="0.3">
      <c r="B1391"/>
    </row>
    <row r="1392" spans="2:2" x14ac:dyDescent="0.3">
      <c r="B1392"/>
    </row>
    <row r="1393" spans="2:2" x14ac:dyDescent="0.3">
      <c r="B1393"/>
    </row>
    <row r="1394" spans="2:2" x14ac:dyDescent="0.3">
      <c r="B1394"/>
    </row>
    <row r="1395" spans="2:2" x14ac:dyDescent="0.3">
      <c r="B1395"/>
    </row>
    <row r="1396" spans="2:2" x14ac:dyDescent="0.3">
      <c r="B1396"/>
    </row>
    <row r="1397" spans="2:2" x14ac:dyDescent="0.3">
      <c r="B1397"/>
    </row>
    <row r="1398" spans="2:2" x14ac:dyDescent="0.3">
      <c r="B1398"/>
    </row>
    <row r="1399" spans="2:2" x14ac:dyDescent="0.3">
      <c r="B1399"/>
    </row>
    <row r="1400" spans="2:2" x14ac:dyDescent="0.3">
      <c r="B1400"/>
    </row>
    <row r="1401" spans="2:2" x14ac:dyDescent="0.3">
      <c r="B1401"/>
    </row>
    <row r="1402" spans="2:2" x14ac:dyDescent="0.3">
      <c r="B1402"/>
    </row>
    <row r="1403" spans="2:2" x14ac:dyDescent="0.3">
      <c r="B1403"/>
    </row>
    <row r="1404" spans="2:2" x14ac:dyDescent="0.3">
      <c r="B1404"/>
    </row>
    <row r="1405" spans="2:2" x14ac:dyDescent="0.3">
      <c r="B1405"/>
    </row>
    <row r="1406" spans="2:2" x14ac:dyDescent="0.3">
      <c r="B1406"/>
    </row>
    <row r="1407" spans="2:2" x14ac:dyDescent="0.3">
      <c r="B1407"/>
    </row>
    <row r="1408" spans="2:2" x14ac:dyDescent="0.3">
      <c r="B1408"/>
    </row>
    <row r="1409" spans="2:2" x14ac:dyDescent="0.3">
      <c r="B1409"/>
    </row>
    <row r="1410" spans="2:2" x14ac:dyDescent="0.3">
      <c r="B1410"/>
    </row>
    <row r="1411" spans="2:2" x14ac:dyDescent="0.3">
      <c r="B1411"/>
    </row>
    <row r="1412" spans="2:2" x14ac:dyDescent="0.3">
      <c r="B1412"/>
    </row>
    <row r="1413" spans="2:2" x14ac:dyDescent="0.3">
      <c r="B1413"/>
    </row>
    <row r="1414" spans="2:2" x14ac:dyDescent="0.3">
      <c r="B1414"/>
    </row>
    <row r="1415" spans="2:2" x14ac:dyDescent="0.3">
      <c r="B1415"/>
    </row>
    <row r="1416" spans="2:2" x14ac:dyDescent="0.3">
      <c r="B1416"/>
    </row>
    <row r="1417" spans="2:2" x14ac:dyDescent="0.3">
      <c r="B1417"/>
    </row>
    <row r="1418" spans="2:2" x14ac:dyDescent="0.3">
      <c r="B1418"/>
    </row>
    <row r="1419" spans="2:2" x14ac:dyDescent="0.3">
      <c r="B1419"/>
    </row>
    <row r="1420" spans="2:2" x14ac:dyDescent="0.3">
      <c r="B1420"/>
    </row>
    <row r="1421" spans="2:2" x14ac:dyDescent="0.3">
      <c r="B1421"/>
    </row>
    <row r="1422" spans="2:2" x14ac:dyDescent="0.3">
      <c r="B1422"/>
    </row>
    <row r="1423" spans="2:2" x14ac:dyDescent="0.3">
      <c r="B1423"/>
    </row>
    <row r="1424" spans="2:2" x14ac:dyDescent="0.3">
      <c r="B1424"/>
    </row>
    <row r="1425" spans="2:2" x14ac:dyDescent="0.3">
      <c r="B1425"/>
    </row>
    <row r="1426" spans="2:2" x14ac:dyDescent="0.3">
      <c r="B1426"/>
    </row>
    <row r="1427" spans="2:2" x14ac:dyDescent="0.3">
      <c r="B1427"/>
    </row>
    <row r="1428" spans="2:2" x14ac:dyDescent="0.3">
      <c r="B1428"/>
    </row>
    <row r="1429" spans="2:2" x14ac:dyDescent="0.3">
      <c r="B1429"/>
    </row>
    <row r="1430" spans="2:2" x14ac:dyDescent="0.3">
      <c r="B1430"/>
    </row>
    <row r="1431" spans="2:2" x14ac:dyDescent="0.3">
      <c r="B1431"/>
    </row>
    <row r="1432" spans="2:2" x14ac:dyDescent="0.3">
      <c r="B1432"/>
    </row>
    <row r="1433" spans="2:2" x14ac:dyDescent="0.3">
      <c r="B1433"/>
    </row>
    <row r="1434" spans="2:2" x14ac:dyDescent="0.3">
      <c r="B1434"/>
    </row>
    <row r="1435" spans="2:2" x14ac:dyDescent="0.3">
      <c r="B1435"/>
    </row>
    <row r="1436" spans="2:2" x14ac:dyDescent="0.3">
      <c r="B1436"/>
    </row>
    <row r="1437" spans="2:2" x14ac:dyDescent="0.3">
      <c r="B1437"/>
    </row>
    <row r="1438" spans="2:2" x14ac:dyDescent="0.3">
      <c r="B1438"/>
    </row>
    <row r="1439" spans="2:2" x14ac:dyDescent="0.3">
      <c r="B1439"/>
    </row>
    <row r="1440" spans="2:2" x14ac:dyDescent="0.3">
      <c r="B1440"/>
    </row>
    <row r="1441" spans="2:2" x14ac:dyDescent="0.3">
      <c r="B1441"/>
    </row>
    <row r="1442" spans="2:2" x14ac:dyDescent="0.3">
      <c r="B1442"/>
    </row>
    <row r="1443" spans="2:2" x14ac:dyDescent="0.3">
      <c r="B1443"/>
    </row>
    <row r="1444" spans="2:2" x14ac:dyDescent="0.3">
      <c r="B1444"/>
    </row>
    <row r="1445" spans="2:2" x14ac:dyDescent="0.3">
      <c r="B1445"/>
    </row>
    <row r="1446" spans="2:2" x14ac:dyDescent="0.3">
      <c r="B1446"/>
    </row>
    <row r="1447" spans="2:2" x14ac:dyDescent="0.3">
      <c r="B1447"/>
    </row>
    <row r="1448" spans="2:2" x14ac:dyDescent="0.3">
      <c r="B1448"/>
    </row>
    <row r="1449" spans="2:2" x14ac:dyDescent="0.3">
      <c r="B1449"/>
    </row>
    <row r="1450" spans="2:2" x14ac:dyDescent="0.3">
      <c r="B1450"/>
    </row>
    <row r="1451" spans="2:2" x14ac:dyDescent="0.3">
      <c r="B1451"/>
    </row>
    <row r="1452" spans="2:2" x14ac:dyDescent="0.3">
      <c r="B1452"/>
    </row>
    <row r="1453" spans="2:2" x14ac:dyDescent="0.3">
      <c r="B1453"/>
    </row>
    <row r="1454" spans="2:2" x14ac:dyDescent="0.3">
      <c r="B1454"/>
    </row>
    <row r="1455" spans="2:2" x14ac:dyDescent="0.3">
      <c r="B1455"/>
    </row>
    <row r="1456" spans="2:2" x14ac:dyDescent="0.3">
      <c r="B1456"/>
    </row>
    <row r="1457" spans="2:2" x14ac:dyDescent="0.3">
      <c r="B1457"/>
    </row>
    <row r="1458" spans="2:2" x14ac:dyDescent="0.3">
      <c r="B1458"/>
    </row>
    <row r="1459" spans="2:2" x14ac:dyDescent="0.3">
      <c r="B1459"/>
    </row>
    <row r="1460" spans="2:2" x14ac:dyDescent="0.3">
      <c r="B1460"/>
    </row>
    <row r="1461" spans="2:2" x14ac:dyDescent="0.3">
      <c r="B1461"/>
    </row>
    <row r="1462" spans="2:2" x14ac:dyDescent="0.3">
      <c r="B1462"/>
    </row>
    <row r="1463" spans="2:2" x14ac:dyDescent="0.3">
      <c r="B1463"/>
    </row>
    <row r="1464" spans="2:2" x14ac:dyDescent="0.3">
      <c r="B1464"/>
    </row>
    <row r="1465" spans="2:2" x14ac:dyDescent="0.3">
      <c r="B1465"/>
    </row>
    <row r="1466" spans="2:2" x14ac:dyDescent="0.3">
      <c r="B1466"/>
    </row>
    <row r="1467" spans="2:2" x14ac:dyDescent="0.3">
      <c r="B1467"/>
    </row>
    <row r="1468" spans="2:2" x14ac:dyDescent="0.3">
      <c r="B1468"/>
    </row>
    <row r="1469" spans="2:2" x14ac:dyDescent="0.3">
      <c r="B1469"/>
    </row>
    <row r="1470" spans="2:2" x14ac:dyDescent="0.3">
      <c r="B1470"/>
    </row>
    <row r="1471" spans="2:2" x14ac:dyDescent="0.3">
      <c r="B1471"/>
    </row>
    <row r="1472" spans="2:2" x14ac:dyDescent="0.3">
      <c r="B1472"/>
    </row>
    <row r="1473" spans="2:2" x14ac:dyDescent="0.3">
      <c r="B1473"/>
    </row>
    <row r="1474" spans="2:2" x14ac:dyDescent="0.3">
      <c r="B1474"/>
    </row>
    <row r="1475" spans="2:2" x14ac:dyDescent="0.3">
      <c r="B1475"/>
    </row>
    <row r="1476" spans="2:2" x14ac:dyDescent="0.3">
      <c r="B1476"/>
    </row>
    <row r="1477" spans="2:2" x14ac:dyDescent="0.3">
      <c r="B1477"/>
    </row>
    <row r="1478" spans="2:2" x14ac:dyDescent="0.3">
      <c r="B1478"/>
    </row>
    <row r="1479" spans="2:2" x14ac:dyDescent="0.3">
      <c r="B1479"/>
    </row>
    <row r="1480" spans="2:2" x14ac:dyDescent="0.3">
      <c r="B1480"/>
    </row>
    <row r="1481" spans="2:2" x14ac:dyDescent="0.3">
      <c r="B1481"/>
    </row>
    <row r="1482" spans="2:2" x14ac:dyDescent="0.3">
      <c r="B1482"/>
    </row>
    <row r="1483" spans="2:2" x14ac:dyDescent="0.3">
      <c r="B1483"/>
    </row>
    <row r="1484" spans="2:2" x14ac:dyDescent="0.3">
      <c r="B1484"/>
    </row>
    <row r="1485" spans="2:2" x14ac:dyDescent="0.3">
      <c r="B1485"/>
    </row>
    <row r="1486" spans="2:2" x14ac:dyDescent="0.3">
      <c r="B1486"/>
    </row>
    <row r="1487" spans="2:2" x14ac:dyDescent="0.3">
      <c r="B1487"/>
    </row>
    <row r="1488" spans="2:2" x14ac:dyDescent="0.3">
      <c r="B1488"/>
    </row>
    <row r="1489" spans="2:2" x14ac:dyDescent="0.3">
      <c r="B1489"/>
    </row>
    <row r="1490" spans="2:2" x14ac:dyDescent="0.3">
      <c r="B1490"/>
    </row>
    <row r="1491" spans="2:2" x14ac:dyDescent="0.3">
      <c r="B1491"/>
    </row>
    <row r="1492" spans="2:2" x14ac:dyDescent="0.3">
      <c r="B1492"/>
    </row>
    <row r="1493" spans="2:2" x14ac:dyDescent="0.3">
      <c r="B1493"/>
    </row>
    <row r="1494" spans="2:2" x14ac:dyDescent="0.3">
      <c r="B1494"/>
    </row>
    <row r="1495" spans="2:2" x14ac:dyDescent="0.3">
      <c r="B1495"/>
    </row>
    <row r="1496" spans="2:2" x14ac:dyDescent="0.3">
      <c r="B1496"/>
    </row>
    <row r="1497" spans="2:2" x14ac:dyDescent="0.3">
      <c r="B1497"/>
    </row>
    <row r="1498" spans="2:2" x14ac:dyDescent="0.3">
      <c r="B1498"/>
    </row>
    <row r="1499" spans="2:2" x14ac:dyDescent="0.3">
      <c r="B1499"/>
    </row>
    <row r="1500" spans="2:2" x14ac:dyDescent="0.3">
      <c r="B1500"/>
    </row>
    <row r="1501" spans="2:2" x14ac:dyDescent="0.3">
      <c r="B1501"/>
    </row>
    <row r="1502" spans="2:2" x14ac:dyDescent="0.3">
      <c r="B1502"/>
    </row>
    <row r="1503" spans="2:2" x14ac:dyDescent="0.3">
      <c r="B1503"/>
    </row>
    <row r="1504" spans="2:2" x14ac:dyDescent="0.3">
      <c r="B1504"/>
    </row>
    <row r="1505" spans="2:2" x14ac:dyDescent="0.3">
      <c r="B1505"/>
    </row>
    <row r="1506" spans="2:2" x14ac:dyDescent="0.3">
      <c r="B1506"/>
    </row>
    <row r="1507" spans="2:2" x14ac:dyDescent="0.3">
      <c r="B1507"/>
    </row>
    <row r="1508" spans="2:2" x14ac:dyDescent="0.3">
      <c r="B1508"/>
    </row>
    <row r="1509" spans="2:2" x14ac:dyDescent="0.3">
      <c r="B1509"/>
    </row>
    <row r="1510" spans="2:2" x14ac:dyDescent="0.3">
      <c r="B1510"/>
    </row>
    <row r="1511" spans="2:2" x14ac:dyDescent="0.3">
      <c r="B1511"/>
    </row>
    <row r="1512" spans="2:2" x14ac:dyDescent="0.3">
      <c r="B1512"/>
    </row>
    <row r="1513" spans="2:2" x14ac:dyDescent="0.3">
      <c r="B1513"/>
    </row>
    <row r="1514" spans="2:2" x14ac:dyDescent="0.3">
      <c r="B1514"/>
    </row>
    <row r="1515" spans="2:2" x14ac:dyDescent="0.3">
      <c r="B1515"/>
    </row>
    <row r="1516" spans="2:2" x14ac:dyDescent="0.3">
      <c r="B1516"/>
    </row>
    <row r="1517" spans="2:2" x14ac:dyDescent="0.3">
      <c r="B1517"/>
    </row>
    <row r="1518" spans="2:2" x14ac:dyDescent="0.3">
      <c r="B1518"/>
    </row>
    <row r="1519" spans="2:2" x14ac:dyDescent="0.3">
      <c r="B1519"/>
    </row>
    <row r="1520" spans="2:2" x14ac:dyDescent="0.3">
      <c r="B1520"/>
    </row>
    <row r="1521" spans="2:2" x14ac:dyDescent="0.3">
      <c r="B1521"/>
    </row>
    <row r="1522" spans="2:2" x14ac:dyDescent="0.3">
      <c r="B1522"/>
    </row>
    <row r="1523" spans="2:2" x14ac:dyDescent="0.3">
      <c r="B1523"/>
    </row>
    <row r="1524" spans="2:2" x14ac:dyDescent="0.3">
      <c r="B1524"/>
    </row>
    <row r="1525" spans="2:2" x14ac:dyDescent="0.3">
      <c r="B1525"/>
    </row>
    <row r="1526" spans="2:2" x14ac:dyDescent="0.3">
      <c r="B1526"/>
    </row>
    <row r="1527" spans="2:2" x14ac:dyDescent="0.3">
      <c r="B1527"/>
    </row>
    <row r="1528" spans="2:2" x14ac:dyDescent="0.3">
      <c r="B1528"/>
    </row>
    <row r="1529" spans="2:2" x14ac:dyDescent="0.3">
      <c r="B1529"/>
    </row>
    <row r="1530" spans="2:2" x14ac:dyDescent="0.3">
      <c r="B1530"/>
    </row>
    <row r="1531" spans="2:2" x14ac:dyDescent="0.3">
      <c r="B1531"/>
    </row>
    <row r="1532" spans="2:2" x14ac:dyDescent="0.3">
      <c r="B1532"/>
    </row>
    <row r="1533" spans="2:2" x14ac:dyDescent="0.3">
      <c r="B1533"/>
    </row>
    <row r="1534" spans="2:2" x14ac:dyDescent="0.3">
      <c r="B1534"/>
    </row>
    <row r="1535" spans="2:2" x14ac:dyDescent="0.3">
      <c r="B1535"/>
    </row>
    <row r="1536" spans="2:2" x14ac:dyDescent="0.3">
      <c r="B1536"/>
    </row>
    <row r="1537" spans="2:2" x14ac:dyDescent="0.3">
      <c r="B1537"/>
    </row>
    <row r="1538" spans="2:2" x14ac:dyDescent="0.3">
      <c r="B1538"/>
    </row>
    <row r="1539" spans="2:2" x14ac:dyDescent="0.3">
      <c r="B1539"/>
    </row>
    <row r="1540" spans="2:2" x14ac:dyDescent="0.3">
      <c r="B1540"/>
    </row>
    <row r="1541" spans="2:2" x14ac:dyDescent="0.3">
      <c r="B1541"/>
    </row>
    <row r="1542" spans="2:2" x14ac:dyDescent="0.3">
      <c r="B1542"/>
    </row>
    <row r="1543" spans="2:2" x14ac:dyDescent="0.3">
      <c r="B1543"/>
    </row>
    <row r="1544" spans="2:2" x14ac:dyDescent="0.3">
      <c r="B1544"/>
    </row>
    <row r="1545" spans="2:2" x14ac:dyDescent="0.3">
      <c r="B1545"/>
    </row>
    <row r="1546" spans="2:2" x14ac:dyDescent="0.3">
      <c r="B1546"/>
    </row>
    <row r="1547" spans="2:2" x14ac:dyDescent="0.3">
      <c r="B1547"/>
    </row>
    <row r="1548" spans="2:2" x14ac:dyDescent="0.3">
      <c r="B1548"/>
    </row>
    <row r="1549" spans="2:2" x14ac:dyDescent="0.3">
      <c r="B1549"/>
    </row>
    <row r="1550" spans="2:2" x14ac:dyDescent="0.3">
      <c r="B1550"/>
    </row>
    <row r="1551" spans="2:2" x14ac:dyDescent="0.3">
      <c r="B1551"/>
    </row>
    <row r="1552" spans="2:2" x14ac:dyDescent="0.3">
      <c r="B1552"/>
    </row>
    <row r="1553" spans="2:2" x14ac:dyDescent="0.3">
      <c r="B1553"/>
    </row>
    <row r="1554" spans="2:2" x14ac:dyDescent="0.3">
      <c r="B1554"/>
    </row>
    <row r="1555" spans="2:2" x14ac:dyDescent="0.3">
      <c r="B1555"/>
    </row>
    <row r="1556" spans="2:2" x14ac:dyDescent="0.3">
      <c r="B1556"/>
    </row>
    <row r="1557" spans="2:2" x14ac:dyDescent="0.3">
      <c r="B1557"/>
    </row>
    <row r="1558" spans="2:2" x14ac:dyDescent="0.3">
      <c r="B1558"/>
    </row>
    <row r="1559" spans="2:2" x14ac:dyDescent="0.3">
      <c r="B1559"/>
    </row>
    <row r="1560" spans="2:2" x14ac:dyDescent="0.3">
      <c r="B1560"/>
    </row>
    <row r="1561" spans="2:2" x14ac:dyDescent="0.3">
      <c r="B1561"/>
    </row>
    <row r="1562" spans="2:2" x14ac:dyDescent="0.3">
      <c r="B1562"/>
    </row>
    <row r="1563" spans="2:2" x14ac:dyDescent="0.3">
      <c r="B1563"/>
    </row>
    <row r="1564" spans="2:2" x14ac:dyDescent="0.3">
      <c r="B1564"/>
    </row>
    <row r="1565" spans="2:2" x14ac:dyDescent="0.3">
      <c r="B1565"/>
    </row>
    <row r="1566" spans="2:2" x14ac:dyDescent="0.3">
      <c r="B1566"/>
    </row>
    <row r="1567" spans="2:2" x14ac:dyDescent="0.3">
      <c r="B1567"/>
    </row>
    <row r="1568" spans="2:2" x14ac:dyDescent="0.3">
      <c r="B1568"/>
    </row>
    <row r="1569" spans="2:2" x14ac:dyDescent="0.3">
      <c r="B1569"/>
    </row>
    <row r="1570" spans="2:2" x14ac:dyDescent="0.3">
      <c r="B1570"/>
    </row>
    <row r="1571" spans="2:2" x14ac:dyDescent="0.3">
      <c r="B1571"/>
    </row>
    <row r="1572" spans="2:2" x14ac:dyDescent="0.3">
      <c r="B1572"/>
    </row>
    <row r="1573" spans="2:2" x14ac:dyDescent="0.3">
      <c r="B1573"/>
    </row>
    <row r="1574" spans="2:2" x14ac:dyDescent="0.3">
      <c r="B1574"/>
    </row>
    <row r="1575" spans="2:2" x14ac:dyDescent="0.3">
      <c r="B1575"/>
    </row>
    <row r="1576" spans="2:2" x14ac:dyDescent="0.3">
      <c r="B1576"/>
    </row>
    <row r="1577" spans="2:2" x14ac:dyDescent="0.3">
      <c r="B1577"/>
    </row>
    <row r="1578" spans="2:2" x14ac:dyDescent="0.3">
      <c r="B1578"/>
    </row>
    <row r="1579" spans="2:2" x14ac:dyDescent="0.3">
      <c r="B1579"/>
    </row>
    <row r="1580" spans="2:2" x14ac:dyDescent="0.3">
      <c r="B1580"/>
    </row>
    <row r="1581" spans="2:2" x14ac:dyDescent="0.3">
      <c r="B1581"/>
    </row>
    <row r="1582" spans="2:2" x14ac:dyDescent="0.3">
      <c r="B1582"/>
    </row>
    <row r="1583" spans="2:2" x14ac:dyDescent="0.3">
      <c r="B1583"/>
    </row>
    <row r="1584" spans="2:2" x14ac:dyDescent="0.3">
      <c r="B1584"/>
    </row>
    <row r="1585" spans="2:2" x14ac:dyDescent="0.3">
      <c r="B1585"/>
    </row>
    <row r="1586" spans="2:2" x14ac:dyDescent="0.3">
      <c r="B1586"/>
    </row>
    <row r="1587" spans="2:2" x14ac:dyDescent="0.3">
      <c r="B1587"/>
    </row>
    <row r="1588" spans="2:2" x14ac:dyDescent="0.3">
      <c r="B1588"/>
    </row>
    <row r="1589" spans="2:2" x14ac:dyDescent="0.3">
      <c r="B1589"/>
    </row>
    <row r="1590" spans="2:2" x14ac:dyDescent="0.3">
      <c r="B1590"/>
    </row>
    <row r="1591" spans="2:2" x14ac:dyDescent="0.3">
      <c r="B1591"/>
    </row>
    <row r="1592" spans="2:2" x14ac:dyDescent="0.3">
      <c r="B1592"/>
    </row>
    <row r="1593" spans="2:2" x14ac:dyDescent="0.3">
      <c r="B1593"/>
    </row>
    <row r="1594" spans="2:2" x14ac:dyDescent="0.3">
      <c r="B1594"/>
    </row>
    <row r="1595" spans="2:2" x14ac:dyDescent="0.3">
      <c r="B1595"/>
    </row>
    <row r="1596" spans="2:2" x14ac:dyDescent="0.3">
      <c r="B1596"/>
    </row>
    <row r="1597" spans="2:2" x14ac:dyDescent="0.3">
      <c r="B1597"/>
    </row>
    <row r="1598" spans="2:2" x14ac:dyDescent="0.3">
      <c r="B1598"/>
    </row>
    <row r="1599" spans="2:2" x14ac:dyDescent="0.3">
      <c r="B1599"/>
    </row>
    <row r="1600" spans="2:2" x14ac:dyDescent="0.3">
      <c r="B1600"/>
    </row>
    <row r="1601" spans="2:2" x14ac:dyDescent="0.3">
      <c r="B1601"/>
    </row>
    <row r="1602" spans="2:2" x14ac:dyDescent="0.3">
      <c r="B1602"/>
    </row>
    <row r="1603" spans="2:2" x14ac:dyDescent="0.3">
      <c r="B1603"/>
    </row>
    <row r="1604" spans="2:2" x14ac:dyDescent="0.3">
      <c r="B1604"/>
    </row>
    <row r="1605" spans="2:2" x14ac:dyDescent="0.3">
      <c r="B1605"/>
    </row>
    <row r="1606" spans="2:2" x14ac:dyDescent="0.3">
      <c r="B1606"/>
    </row>
    <row r="1607" spans="2:2" x14ac:dyDescent="0.3">
      <c r="B1607"/>
    </row>
    <row r="1608" spans="2:2" x14ac:dyDescent="0.3">
      <c r="B1608"/>
    </row>
    <row r="1609" spans="2:2" x14ac:dyDescent="0.3">
      <c r="B1609"/>
    </row>
    <row r="1610" spans="2:2" x14ac:dyDescent="0.3">
      <c r="B1610"/>
    </row>
    <row r="1611" spans="2:2" x14ac:dyDescent="0.3">
      <c r="B1611"/>
    </row>
    <row r="1612" spans="2:2" x14ac:dyDescent="0.3">
      <c r="B1612"/>
    </row>
    <row r="1613" spans="2:2" x14ac:dyDescent="0.3">
      <c r="B1613"/>
    </row>
    <row r="1614" spans="2:2" x14ac:dyDescent="0.3">
      <c r="B1614"/>
    </row>
    <row r="1615" spans="2:2" x14ac:dyDescent="0.3">
      <c r="B1615"/>
    </row>
    <row r="1616" spans="2:2" x14ac:dyDescent="0.3">
      <c r="B1616"/>
    </row>
    <row r="1617" spans="2:2" x14ac:dyDescent="0.3">
      <c r="B1617"/>
    </row>
    <row r="1618" spans="2:2" x14ac:dyDescent="0.3">
      <c r="B1618"/>
    </row>
    <row r="1619" spans="2:2" x14ac:dyDescent="0.3">
      <c r="B1619"/>
    </row>
    <row r="1620" spans="2:2" x14ac:dyDescent="0.3">
      <c r="B1620"/>
    </row>
    <row r="1621" spans="2:2" x14ac:dyDescent="0.3">
      <c r="B1621"/>
    </row>
    <row r="1622" spans="2:2" x14ac:dyDescent="0.3">
      <c r="B1622"/>
    </row>
    <row r="1623" spans="2:2" x14ac:dyDescent="0.3">
      <c r="B1623"/>
    </row>
    <row r="1624" spans="2:2" x14ac:dyDescent="0.3">
      <c r="B1624"/>
    </row>
    <row r="1625" spans="2:2" x14ac:dyDescent="0.3">
      <c r="B1625"/>
    </row>
    <row r="1626" spans="2:2" x14ac:dyDescent="0.3">
      <c r="B1626"/>
    </row>
    <row r="1627" spans="2:2" x14ac:dyDescent="0.3">
      <c r="B1627"/>
    </row>
    <row r="1628" spans="2:2" x14ac:dyDescent="0.3">
      <c r="B1628"/>
    </row>
    <row r="1629" spans="2:2" x14ac:dyDescent="0.3">
      <c r="B1629"/>
    </row>
    <row r="1630" spans="2:2" x14ac:dyDescent="0.3">
      <c r="B1630"/>
    </row>
    <row r="1631" spans="2:2" x14ac:dyDescent="0.3">
      <c r="B1631"/>
    </row>
    <row r="1632" spans="2:2" x14ac:dyDescent="0.3">
      <c r="B1632"/>
    </row>
    <row r="1633" spans="2:2" x14ac:dyDescent="0.3">
      <c r="B1633"/>
    </row>
    <row r="1634" spans="2:2" x14ac:dyDescent="0.3">
      <c r="B1634"/>
    </row>
    <row r="1635" spans="2:2" x14ac:dyDescent="0.3">
      <c r="B1635"/>
    </row>
    <row r="1636" spans="2:2" x14ac:dyDescent="0.3">
      <c r="B1636"/>
    </row>
    <row r="1637" spans="2:2" x14ac:dyDescent="0.3">
      <c r="B1637"/>
    </row>
    <row r="1638" spans="2:2" x14ac:dyDescent="0.3">
      <c r="B1638"/>
    </row>
    <row r="1639" spans="2:2" x14ac:dyDescent="0.3">
      <c r="B1639"/>
    </row>
    <row r="1640" spans="2:2" x14ac:dyDescent="0.3">
      <c r="B1640"/>
    </row>
    <row r="1641" spans="2:2" x14ac:dyDescent="0.3">
      <c r="B1641"/>
    </row>
    <row r="1642" spans="2:2" x14ac:dyDescent="0.3">
      <c r="B1642"/>
    </row>
    <row r="1643" spans="2:2" x14ac:dyDescent="0.3">
      <c r="B1643"/>
    </row>
    <row r="1644" spans="2:2" x14ac:dyDescent="0.3">
      <c r="B1644"/>
    </row>
    <row r="1645" spans="2:2" x14ac:dyDescent="0.3">
      <c r="B1645"/>
    </row>
    <row r="1646" spans="2:2" x14ac:dyDescent="0.3">
      <c r="B1646"/>
    </row>
    <row r="1647" spans="2:2" x14ac:dyDescent="0.3">
      <c r="B1647"/>
    </row>
    <row r="1648" spans="2:2" x14ac:dyDescent="0.3">
      <c r="B1648"/>
    </row>
    <row r="1649" spans="2:2" x14ac:dyDescent="0.3">
      <c r="B1649"/>
    </row>
    <row r="1650" spans="2:2" x14ac:dyDescent="0.3">
      <c r="B1650"/>
    </row>
    <row r="1651" spans="2:2" x14ac:dyDescent="0.3">
      <c r="B1651"/>
    </row>
    <row r="1652" spans="2:2" x14ac:dyDescent="0.3">
      <c r="B1652"/>
    </row>
    <row r="1653" spans="2:2" x14ac:dyDescent="0.3">
      <c r="B1653"/>
    </row>
    <row r="1654" spans="2:2" x14ac:dyDescent="0.3">
      <c r="B1654"/>
    </row>
    <row r="1655" spans="2:2" x14ac:dyDescent="0.3">
      <c r="B1655"/>
    </row>
    <row r="1656" spans="2:2" x14ac:dyDescent="0.3">
      <c r="B1656"/>
    </row>
    <row r="1657" spans="2:2" x14ac:dyDescent="0.3">
      <c r="B1657"/>
    </row>
    <row r="1658" spans="2:2" x14ac:dyDescent="0.3">
      <c r="B1658"/>
    </row>
    <row r="1659" spans="2:2" x14ac:dyDescent="0.3">
      <c r="B1659"/>
    </row>
    <row r="1660" spans="2:2" x14ac:dyDescent="0.3">
      <c r="B1660"/>
    </row>
    <row r="1661" spans="2:2" x14ac:dyDescent="0.3">
      <c r="B1661"/>
    </row>
    <row r="1662" spans="2:2" x14ac:dyDescent="0.3">
      <c r="B1662"/>
    </row>
    <row r="1663" spans="2:2" x14ac:dyDescent="0.3">
      <c r="B1663"/>
    </row>
    <row r="1664" spans="2:2" x14ac:dyDescent="0.3">
      <c r="B1664"/>
    </row>
    <row r="1665" spans="2:2" x14ac:dyDescent="0.3">
      <c r="B1665"/>
    </row>
    <row r="1666" spans="2:2" x14ac:dyDescent="0.3">
      <c r="B1666"/>
    </row>
    <row r="1667" spans="2:2" x14ac:dyDescent="0.3">
      <c r="B1667"/>
    </row>
    <row r="1668" spans="2:2" x14ac:dyDescent="0.3">
      <c r="B1668"/>
    </row>
    <row r="1669" spans="2:2" x14ac:dyDescent="0.3">
      <c r="B1669"/>
    </row>
    <row r="1670" spans="2:2" x14ac:dyDescent="0.3">
      <c r="B1670"/>
    </row>
    <row r="1671" spans="2:2" x14ac:dyDescent="0.3">
      <c r="B1671"/>
    </row>
    <row r="1672" spans="2:2" x14ac:dyDescent="0.3">
      <c r="B1672"/>
    </row>
    <row r="1673" spans="2:2" x14ac:dyDescent="0.3">
      <c r="B1673"/>
    </row>
    <row r="1674" spans="2:2" x14ac:dyDescent="0.3">
      <c r="B1674"/>
    </row>
    <row r="1675" spans="2:2" x14ac:dyDescent="0.3">
      <c r="B1675"/>
    </row>
    <row r="1676" spans="2:2" x14ac:dyDescent="0.3">
      <c r="B1676"/>
    </row>
    <row r="1677" spans="2:2" x14ac:dyDescent="0.3">
      <c r="B1677"/>
    </row>
    <row r="1678" spans="2:2" x14ac:dyDescent="0.3">
      <c r="B1678"/>
    </row>
    <row r="1679" spans="2:2" x14ac:dyDescent="0.3">
      <c r="B1679"/>
    </row>
    <row r="1680" spans="2:2" x14ac:dyDescent="0.3">
      <c r="B1680"/>
    </row>
    <row r="1681" spans="2:2" x14ac:dyDescent="0.3">
      <c r="B1681"/>
    </row>
    <row r="1682" spans="2:2" x14ac:dyDescent="0.3">
      <c r="B1682"/>
    </row>
    <row r="1683" spans="2:2" x14ac:dyDescent="0.3">
      <c r="B1683"/>
    </row>
    <row r="1684" spans="2:2" x14ac:dyDescent="0.3">
      <c r="B1684"/>
    </row>
    <row r="1685" spans="2:2" x14ac:dyDescent="0.3">
      <c r="B1685"/>
    </row>
    <row r="1686" spans="2:2" x14ac:dyDescent="0.3">
      <c r="B1686"/>
    </row>
    <row r="1687" spans="2:2" x14ac:dyDescent="0.3">
      <c r="B1687"/>
    </row>
    <row r="1688" spans="2:2" x14ac:dyDescent="0.3">
      <c r="B1688"/>
    </row>
    <row r="1689" spans="2:2" x14ac:dyDescent="0.3">
      <c r="B1689"/>
    </row>
    <row r="1690" spans="2:2" x14ac:dyDescent="0.3">
      <c r="B1690"/>
    </row>
    <row r="1691" spans="2:2" x14ac:dyDescent="0.3">
      <c r="B1691"/>
    </row>
    <row r="1692" spans="2:2" x14ac:dyDescent="0.3">
      <c r="B1692"/>
    </row>
    <row r="1693" spans="2:2" x14ac:dyDescent="0.3">
      <c r="B1693"/>
    </row>
    <row r="1694" spans="2:2" x14ac:dyDescent="0.3">
      <c r="B1694"/>
    </row>
    <row r="1695" spans="2:2" x14ac:dyDescent="0.3">
      <c r="B1695"/>
    </row>
    <row r="1696" spans="2:2" x14ac:dyDescent="0.3">
      <c r="B1696"/>
    </row>
    <row r="1697" spans="2:2" x14ac:dyDescent="0.3">
      <c r="B1697"/>
    </row>
    <row r="1698" spans="2:2" x14ac:dyDescent="0.3">
      <c r="B1698"/>
    </row>
    <row r="1699" spans="2:2" x14ac:dyDescent="0.3">
      <c r="B1699"/>
    </row>
    <row r="1700" spans="2:2" x14ac:dyDescent="0.3">
      <c r="B1700"/>
    </row>
    <row r="1701" spans="2:2" x14ac:dyDescent="0.3">
      <c r="B1701"/>
    </row>
    <row r="1702" spans="2:2" x14ac:dyDescent="0.3">
      <c r="B1702"/>
    </row>
    <row r="1703" spans="2:2" x14ac:dyDescent="0.3">
      <c r="B1703"/>
    </row>
    <row r="1704" spans="2:2" x14ac:dyDescent="0.3">
      <c r="B1704"/>
    </row>
    <row r="1705" spans="2:2" x14ac:dyDescent="0.3">
      <c r="B1705"/>
    </row>
    <row r="1706" spans="2:2" x14ac:dyDescent="0.3">
      <c r="B1706"/>
    </row>
    <row r="1707" spans="2:2" x14ac:dyDescent="0.3">
      <c r="B1707"/>
    </row>
    <row r="1708" spans="2:2" x14ac:dyDescent="0.3">
      <c r="B1708"/>
    </row>
    <row r="1709" spans="2:2" x14ac:dyDescent="0.3">
      <c r="B1709"/>
    </row>
    <row r="1710" spans="2:2" x14ac:dyDescent="0.3">
      <c r="B1710"/>
    </row>
    <row r="1711" spans="2:2" x14ac:dyDescent="0.3">
      <c r="B1711"/>
    </row>
    <row r="1712" spans="2:2" x14ac:dyDescent="0.3">
      <c r="B1712"/>
    </row>
    <row r="1713" spans="2:2" x14ac:dyDescent="0.3">
      <c r="B1713"/>
    </row>
    <row r="1714" spans="2:2" x14ac:dyDescent="0.3">
      <c r="B1714"/>
    </row>
    <row r="1715" spans="2:2" x14ac:dyDescent="0.3">
      <c r="B1715"/>
    </row>
    <row r="1716" spans="2:2" x14ac:dyDescent="0.3">
      <c r="B1716"/>
    </row>
    <row r="1717" spans="2:2" x14ac:dyDescent="0.3">
      <c r="B1717"/>
    </row>
    <row r="1718" spans="2:2" x14ac:dyDescent="0.3">
      <c r="B1718"/>
    </row>
    <row r="1719" spans="2:2" x14ac:dyDescent="0.3">
      <c r="B1719"/>
    </row>
    <row r="1720" spans="2:2" x14ac:dyDescent="0.3">
      <c r="B1720"/>
    </row>
    <row r="1721" spans="2:2" x14ac:dyDescent="0.3">
      <c r="B1721"/>
    </row>
    <row r="1722" spans="2:2" x14ac:dyDescent="0.3">
      <c r="B1722"/>
    </row>
    <row r="1723" spans="2:2" x14ac:dyDescent="0.3">
      <c r="B1723"/>
    </row>
    <row r="1724" spans="2:2" x14ac:dyDescent="0.3">
      <c r="B1724"/>
    </row>
    <row r="1725" spans="2:2" x14ac:dyDescent="0.3">
      <c r="B1725"/>
    </row>
    <row r="1726" spans="2:2" x14ac:dyDescent="0.3">
      <c r="B1726"/>
    </row>
    <row r="1727" spans="2:2" x14ac:dyDescent="0.3">
      <c r="B1727"/>
    </row>
    <row r="1728" spans="2:2" x14ac:dyDescent="0.3">
      <c r="B1728"/>
    </row>
    <row r="1729" spans="2:2" x14ac:dyDescent="0.3">
      <c r="B1729"/>
    </row>
    <row r="1730" spans="2:2" x14ac:dyDescent="0.3">
      <c r="B1730"/>
    </row>
    <row r="1731" spans="2:2" x14ac:dyDescent="0.3">
      <c r="B1731"/>
    </row>
    <row r="1732" spans="2:2" x14ac:dyDescent="0.3">
      <c r="B1732"/>
    </row>
    <row r="1733" spans="2:2" x14ac:dyDescent="0.3">
      <c r="B1733"/>
    </row>
    <row r="1734" spans="2:2" x14ac:dyDescent="0.3">
      <c r="B1734"/>
    </row>
    <row r="1735" spans="2:2" x14ac:dyDescent="0.3">
      <c r="B1735"/>
    </row>
    <row r="1736" spans="2:2" x14ac:dyDescent="0.3">
      <c r="B1736"/>
    </row>
    <row r="1737" spans="2:2" x14ac:dyDescent="0.3">
      <c r="B1737"/>
    </row>
    <row r="1738" spans="2:2" x14ac:dyDescent="0.3">
      <c r="B1738"/>
    </row>
    <row r="1739" spans="2:2" x14ac:dyDescent="0.3">
      <c r="B1739"/>
    </row>
    <row r="1740" spans="2:2" x14ac:dyDescent="0.3">
      <c r="B1740"/>
    </row>
    <row r="1741" spans="2:2" x14ac:dyDescent="0.3">
      <c r="B1741"/>
    </row>
    <row r="1742" spans="2:2" x14ac:dyDescent="0.3">
      <c r="B1742"/>
    </row>
    <row r="1743" spans="2:2" x14ac:dyDescent="0.3">
      <c r="B1743"/>
    </row>
    <row r="1744" spans="2:2" x14ac:dyDescent="0.3">
      <c r="B1744"/>
    </row>
    <row r="1745" spans="2:2" x14ac:dyDescent="0.3">
      <c r="B1745"/>
    </row>
    <row r="1746" spans="2:2" x14ac:dyDescent="0.3">
      <c r="B1746"/>
    </row>
    <row r="1747" spans="2:2" x14ac:dyDescent="0.3">
      <c r="B1747"/>
    </row>
    <row r="1748" spans="2:2" x14ac:dyDescent="0.3">
      <c r="B1748"/>
    </row>
    <row r="1749" spans="2:2" x14ac:dyDescent="0.3">
      <c r="B1749"/>
    </row>
    <row r="1750" spans="2:2" x14ac:dyDescent="0.3">
      <c r="B1750"/>
    </row>
    <row r="1751" spans="2:2" x14ac:dyDescent="0.3">
      <c r="B1751"/>
    </row>
    <row r="1752" spans="2:2" x14ac:dyDescent="0.3">
      <c r="B1752"/>
    </row>
    <row r="1753" spans="2:2" x14ac:dyDescent="0.3">
      <c r="B1753"/>
    </row>
    <row r="1754" spans="2:2" x14ac:dyDescent="0.3">
      <c r="B1754"/>
    </row>
    <row r="1755" spans="2:2" x14ac:dyDescent="0.3">
      <c r="B1755"/>
    </row>
    <row r="1756" spans="2:2" x14ac:dyDescent="0.3">
      <c r="B1756"/>
    </row>
    <row r="1757" spans="2:2" x14ac:dyDescent="0.3">
      <c r="B1757"/>
    </row>
    <row r="1758" spans="2:2" x14ac:dyDescent="0.3">
      <c r="B1758"/>
    </row>
    <row r="1759" spans="2:2" x14ac:dyDescent="0.3">
      <c r="B1759"/>
    </row>
    <row r="1760" spans="2:2" x14ac:dyDescent="0.3">
      <c r="B1760"/>
    </row>
    <row r="1761" spans="2:2" x14ac:dyDescent="0.3">
      <c r="B1761"/>
    </row>
    <row r="1762" spans="2:2" x14ac:dyDescent="0.3">
      <c r="B1762"/>
    </row>
    <row r="1763" spans="2:2" x14ac:dyDescent="0.3">
      <c r="B1763"/>
    </row>
    <row r="1764" spans="2:2" x14ac:dyDescent="0.3">
      <c r="B1764"/>
    </row>
    <row r="1765" spans="2:2" x14ac:dyDescent="0.3">
      <c r="B1765"/>
    </row>
    <row r="1766" spans="2:2" x14ac:dyDescent="0.3">
      <c r="B1766"/>
    </row>
    <row r="1767" spans="2:2" x14ac:dyDescent="0.3">
      <c r="B1767"/>
    </row>
    <row r="1768" spans="2:2" x14ac:dyDescent="0.3">
      <c r="B1768"/>
    </row>
    <row r="1769" spans="2:2" x14ac:dyDescent="0.3">
      <c r="B1769"/>
    </row>
    <row r="1770" spans="2:2" x14ac:dyDescent="0.3">
      <c r="B1770"/>
    </row>
    <row r="1771" spans="2:2" x14ac:dyDescent="0.3">
      <c r="B1771"/>
    </row>
    <row r="1772" spans="2:2" x14ac:dyDescent="0.3">
      <c r="B1772"/>
    </row>
    <row r="1773" spans="2:2" x14ac:dyDescent="0.3">
      <c r="B1773"/>
    </row>
    <row r="1774" spans="2:2" x14ac:dyDescent="0.3">
      <c r="B1774"/>
    </row>
    <row r="1775" spans="2:2" x14ac:dyDescent="0.3">
      <c r="B1775"/>
    </row>
    <row r="1776" spans="2:2" x14ac:dyDescent="0.3">
      <c r="B1776"/>
    </row>
    <row r="1777" spans="2:2" x14ac:dyDescent="0.3">
      <c r="B1777"/>
    </row>
    <row r="1778" spans="2:2" x14ac:dyDescent="0.3">
      <c r="B1778"/>
    </row>
    <row r="1779" spans="2:2" x14ac:dyDescent="0.3">
      <c r="B1779"/>
    </row>
    <row r="1780" spans="2:2" x14ac:dyDescent="0.3">
      <c r="B1780"/>
    </row>
    <row r="1781" spans="2:2" x14ac:dyDescent="0.3">
      <c r="B1781"/>
    </row>
    <row r="1782" spans="2:2" x14ac:dyDescent="0.3">
      <c r="B1782"/>
    </row>
    <row r="1783" spans="2:2" x14ac:dyDescent="0.3">
      <c r="B1783"/>
    </row>
    <row r="1784" spans="2:2" x14ac:dyDescent="0.3">
      <c r="B1784"/>
    </row>
    <row r="1785" spans="2:2" x14ac:dyDescent="0.3">
      <c r="B1785"/>
    </row>
    <row r="1786" spans="2:2" x14ac:dyDescent="0.3">
      <c r="B1786"/>
    </row>
    <row r="1787" spans="2:2" x14ac:dyDescent="0.3">
      <c r="B1787"/>
    </row>
    <row r="1788" spans="2:2" x14ac:dyDescent="0.3">
      <c r="B1788"/>
    </row>
    <row r="1789" spans="2:2" x14ac:dyDescent="0.3">
      <c r="B1789"/>
    </row>
    <row r="1790" spans="2:2" x14ac:dyDescent="0.3">
      <c r="B1790"/>
    </row>
    <row r="1791" spans="2:2" x14ac:dyDescent="0.3">
      <c r="B1791"/>
    </row>
    <row r="1792" spans="2:2" x14ac:dyDescent="0.3">
      <c r="B1792"/>
    </row>
    <row r="1793" spans="2:2" x14ac:dyDescent="0.3">
      <c r="B1793"/>
    </row>
    <row r="1794" spans="2:2" x14ac:dyDescent="0.3">
      <c r="B1794"/>
    </row>
    <row r="1795" spans="2:2" x14ac:dyDescent="0.3">
      <c r="B1795"/>
    </row>
    <row r="1796" spans="2:2" x14ac:dyDescent="0.3">
      <c r="B1796"/>
    </row>
    <row r="1797" spans="2:2" x14ac:dyDescent="0.3">
      <c r="B1797"/>
    </row>
    <row r="1798" spans="2:2" x14ac:dyDescent="0.3">
      <c r="B1798"/>
    </row>
    <row r="1799" spans="2:2" x14ac:dyDescent="0.3">
      <c r="B1799"/>
    </row>
    <row r="1800" spans="2:2" x14ac:dyDescent="0.3">
      <c r="B1800"/>
    </row>
    <row r="1801" spans="2:2" x14ac:dyDescent="0.3">
      <c r="B1801"/>
    </row>
    <row r="1802" spans="2:2" x14ac:dyDescent="0.3">
      <c r="B1802"/>
    </row>
    <row r="1803" spans="2:2" x14ac:dyDescent="0.3">
      <c r="B1803"/>
    </row>
    <row r="1804" spans="2:2" x14ac:dyDescent="0.3">
      <c r="B1804"/>
    </row>
    <row r="1805" spans="2:2" x14ac:dyDescent="0.3">
      <c r="B1805"/>
    </row>
    <row r="1806" spans="2:2" x14ac:dyDescent="0.3">
      <c r="B1806"/>
    </row>
    <row r="1807" spans="2:2" x14ac:dyDescent="0.3">
      <c r="B1807"/>
    </row>
    <row r="1808" spans="2:2" x14ac:dyDescent="0.3">
      <c r="B1808"/>
    </row>
    <row r="1809" spans="2:2" x14ac:dyDescent="0.3">
      <c r="B1809"/>
    </row>
    <row r="1810" spans="2:2" x14ac:dyDescent="0.3">
      <c r="B1810"/>
    </row>
    <row r="1811" spans="2:2" x14ac:dyDescent="0.3">
      <c r="B1811"/>
    </row>
    <row r="1812" spans="2:2" x14ac:dyDescent="0.3">
      <c r="B1812"/>
    </row>
    <row r="1813" spans="2:2" x14ac:dyDescent="0.3">
      <c r="B1813"/>
    </row>
    <row r="1814" spans="2:2" x14ac:dyDescent="0.3">
      <c r="B1814"/>
    </row>
    <row r="1815" spans="2:2" x14ac:dyDescent="0.3">
      <c r="B1815"/>
    </row>
    <row r="1816" spans="2:2" x14ac:dyDescent="0.3">
      <c r="B1816"/>
    </row>
    <row r="1817" spans="2:2" x14ac:dyDescent="0.3">
      <c r="B1817"/>
    </row>
    <row r="1818" spans="2:2" x14ac:dyDescent="0.3">
      <c r="B1818"/>
    </row>
    <row r="1819" spans="2:2" x14ac:dyDescent="0.3">
      <c r="B1819"/>
    </row>
    <row r="1820" spans="2:2" x14ac:dyDescent="0.3">
      <c r="B1820"/>
    </row>
    <row r="1821" spans="2:2" x14ac:dyDescent="0.3">
      <c r="B1821"/>
    </row>
    <row r="1822" spans="2:2" x14ac:dyDescent="0.3">
      <c r="B1822"/>
    </row>
    <row r="1823" spans="2:2" x14ac:dyDescent="0.3">
      <c r="B1823"/>
    </row>
    <row r="1824" spans="2:2" x14ac:dyDescent="0.3">
      <c r="B1824"/>
    </row>
    <row r="1825" spans="2:2" x14ac:dyDescent="0.3">
      <c r="B1825"/>
    </row>
    <row r="1826" spans="2:2" x14ac:dyDescent="0.3">
      <c r="B1826"/>
    </row>
    <row r="1827" spans="2:2" x14ac:dyDescent="0.3">
      <c r="B1827"/>
    </row>
    <row r="1828" spans="2:2" x14ac:dyDescent="0.3">
      <c r="B1828"/>
    </row>
    <row r="1829" spans="2:2" x14ac:dyDescent="0.3">
      <c r="B1829"/>
    </row>
    <row r="1830" spans="2:2" x14ac:dyDescent="0.3">
      <c r="B1830"/>
    </row>
    <row r="1831" spans="2:2" x14ac:dyDescent="0.3">
      <c r="B1831"/>
    </row>
    <row r="1832" spans="2:2" x14ac:dyDescent="0.3">
      <c r="B1832"/>
    </row>
    <row r="1833" spans="2:2" x14ac:dyDescent="0.3">
      <c r="B1833"/>
    </row>
    <row r="1834" spans="2:2" x14ac:dyDescent="0.3">
      <c r="B1834"/>
    </row>
    <row r="1835" spans="2:2" x14ac:dyDescent="0.3">
      <c r="B1835"/>
    </row>
    <row r="1836" spans="2:2" x14ac:dyDescent="0.3">
      <c r="B1836"/>
    </row>
    <row r="1837" spans="2:2" x14ac:dyDescent="0.3">
      <c r="B1837"/>
    </row>
    <row r="1838" spans="2:2" x14ac:dyDescent="0.3">
      <c r="B1838"/>
    </row>
    <row r="1839" spans="2:2" x14ac:dyDescent="0.3">
      <c r="B1839"/>
    </row>
    <row r="1840" spans="2:2" x14ac:dyDescent="0.3">
      <c r="B1840"/>
    </row>
    <row r="1841" spans="2:2" x14ac:dyDescent="0.3">
      <c r="B1841"/>
    </row>
    <row r="1842" spans="2:2" x14ac:dyDescent="0.3">
      <c r="B1842"/>
    </row>
    <row r="1843" spans="2:2" x14ac:dyDescent="0.3">
      <c r="B1843"/>
    </row>
    <row r="1844" spans="2:2" x14ac:dyDescent="0.3">
      <c r="B1844"/>
    </row>
    <row r="1845" spans="2:2" x14ac:dyDescent="0.3">
      <c r="B1845"/>
    </row>
    <row r="1846" spans="2:2" x14ac:dyDescent="0.3">
      <c r="B1846"/>
    </row>
    <row r="1847" spans="2:2" x14ac:dyDescent="0.3">
      <c r="B1847"/>
    </row>
    <row r="1848" spans="2:2" x14ac:dyDescent="0.3">
      <c r="B1848"/>
    </row>
    <row r="1849" spans="2:2" x14ac:dyDescent="0.3">
      <c r="B1849"/>
    </row>
    <row r="1850" spans="2:2" x14ac:dyDescent="0.3">
      <c r="B1850"/>
    </row>
    <row r="1851" spans="2:2" x14ac:dyDescent="0.3">
      <c r="B1851"/>
    </row>
    <row r="1852" spans="2:2" x14ac:dyDescent="0.3">
      <c r="B1852"/>
    </row>
    <row r="1853" spans="2:2" x14ac:dyDescent="0.3">
      <c r="B1853"/>
    </row>
    <row r="1854" spans="2:2" x14ac:dyDescent="0.3">
      <c r="B1854"/>
    </row>
    <row r="1855" spans="2:2" x14ac:dyDescent="0.3">
      <c r="B1855"/>
    </row>
    <row r="1856" spans="2:2" x14ac:dyDescent="0.3">
      <c r="B1856"/>
    </row>
    <row r="1857" spans="2:2" x14ac:dyDescent="0.3">
      <c r="B1857"/>
    </row>
    <row r="1858" spans="2:2" x14ac:dyDescent="0.3">
      <c r="B1858"/>
    </row>
    <row r="1859" spans="2:2" x14ac:dyDescent="0.3">
      <c r="B1859"/>
    </row>
    <row r="1860" spans="2:2" x14ac:dyDescent="0.3">
      <c r="B1860"/>
    </row>
    <row r="1861" spans="2:2" x14ac:dyDescent="0.3">
      <c r="B1861"/>
    </row>
    <row r="1862" spans="2:2" x14ac:dyDescent="0.3">
      <c r="B1862"/>
    </row>
    <row r="1863" spans="2:2" x14ac:dyDescent="0.3">
      <c r="B1863"/>
    </row>
    <row r="1864" spans="2:2" x14ac:dyDescent="0.3">
      <c r="B1864"/>
    </row>
    <row r="1865" spans="2:2" x14ac:dyDescent="0.3">
      <c r="B1865"/>
    </row>
    <row r="1866" spans="2:2" x14ac:dyDescent="0.3">
      <c r="B1866"/>
    </row>
    <row r="1867" spans="2:2" x14ac:dyDescent="0.3">
      <c r="B1867"/>
    </row>
    <row r="1868" spans="2:2" x14ac:dyDescent="0.3">
      <c r="B1868"/>
    </row>
  </sheetData>
  <mergeCells count="35">
    <mergeCell ref="CR4:CT4"/>
    <mergeCell ref="A4:B4"/>
    <mergeCell ref="CO4:CQ4"/>
    <mergeCell ref="BZ4:CB4"/>
    <mergeCell ref="CL4:CN4"/>
    <mergeCell ref="CF4:CH4"/>
    <mergeCell ref="CI4:CK4"/>
    <mergeCell ref="CC4:CE4"/>
    <mergeCell ref="AG4:AI4"/>
    <mergeCell ref="BQ4:BS4"/>
    <mergeCell ref="R4:T4"/>
    <mergeCell ref="AM4:AO4"/>
    <mergeCell ref="AS4:AU4"/>
    <mergeCell ref="L4:N4"/>
    <mergeCell ref="BE4:BG4"/>
    <mergeCell ref="BW4:BY4"/>
    <mergeCell ref="C2:BM2"/>
    <mergeCell ref="C4:E4"/>
    <mergeCell ref="BK4:BM4"/>
    <mergeCell ref="O4:Q4"/>
    <mergeCell ref="BB4:BD4"/>
    <mergeCell ref="C3:BM3"/>
    <mergeCell ref="BH4:BJ4"/>
    <mergeCell ref="AJ4:AL4"/>
    <mergeCell ref="AV4:AX4"/>
    <mergeCell ref="AA4:AC4"/>
    <mergeCell ref="AP4:AR4"/>
    <mergeCell ref="BT4:BV4"/>
    <mergeCell ref="F4:H4"/>
    <mergeCell ref="BN4:BP4"/>
    <mergeCell ref="AD4:AF4"/>
    <mergeCell ref="I4:K4"/>
    <mergeCell ref="U4:W4"/>
    <mergeCell ref="X4:Z4"/>
    <mergeCell ref="AY4:B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A1868"/>
  <sheetViews>
    <sheetView zoomScaleNormal="100" workbookViewId="0">
      <pane xSplit="2" ySplit="5" topLeftCell="C110" activePane="bottomRight" state="frozen"/>
      <selection pane="topRight" activeCell="C1" sqref="C1"/>
      <selection pane="bottomLeft" activeCell="A6" sqref="A6"/>
      <selection pane="bottomRight" activeCell="A113" sqref="A113"/>
    </sheetView>
  </sheetViews>
  <sheetFormatPr defaultColWidth="13.5546875" defaultRowHeight="14.4" x14ac:dyDescent="0.3"/>
  <cols>
    <col min="1" max="1" width="8.44140625" customWidth="1"/>
    <col min="2" max="2" width="11.6640625" style="1" customWidth="1"/>
    <col min="3" max="3" width="10.109375" style="7" customWidth="1"/>
    <col min="4" max="5" width="10.109375" style="3" customWidth="1"/>
    <col min="6" max="6" width="10.109375" style="7" customWidth="1"/>
    <col min="7" max="8" width="10.109375" style="3" customWidth="1"/>
    <col min="9" max="9" width="10.109375" style="7" customWidth="1"/>
    <col min="10" max="11" width="10.109375" style="3" customWidth="1"/>
    <col min="12" max="12" width="10.109375" style="7" customWidth="1"/>
    <col min="13" max="14" width="10.109375" style="3" customWidth="1"/>
    <col min="15" max="15" width="9.109375" style="3" customWidth="1"/>
    <col min="16" max="16" width="10.44140625" style="3" customWidth="1"/>
    <col min="17" max="17" width="11.109375" style="3" customWidth="1"/>
    <col min="18" max="18" width="10.109375" style="7" customWidth="1"/>
    <col min="19" max="20" width="10.109375" style="3" customWidth="1"/>
    <col min="21" max="21" width="10.109375" style="7" customWidth="1"/>
    <col min="22" max="23" width="10.109375" style="3" customWidth="1"/>
    <col min="24" max="24" width="10.109375" style="7" customWidth="1"/>
    <col min="25" max="26" width="10.109375" style="3" customWidth="1"/>
    <col min="27" max="28" width="9.109375" style="3" customWidth="1"/>
    <col min="29" max="29" width="11.5546875" style="3" customWidth="1"/>
    <col min="30" max="31" width="9.109375" style="3" customWidth="1"/>
    <col min="32" max="32" width="11.5546875" style="3" customWidth="1"/>
    <col min="33" max="34" width="9.109375" style="3" customWidth="1"/>
    <col min="35" max="35" width="11.5546875" style="3" customWidth="1"/>
    <col min="36" max="37" width="10.109375" style="3" customWidth="1"/>
    <col min="38" max="38" width="12.44140625" style="3" bestFit="1" customWidth="1"/>
    <col min="39" max="40" width="10.109375" style="3" customWidth="1"/>
    <col min="41" max="41" width="12.44140625" style="3" bestFit="1" customWidth="1"/>
    <col min="42" max="42" width="10.109375" style="7" customWidth="1"/>
    <col min="43" max="43" width="10.109375" style="3" customWidth="1"/>
    <col min="44" max="44" width="10.88671875" style="3" bestFit="1" customWidth="1"/>
    <col min="45" max="45" width="10.109375" style="7" customWidth="1"/>
    <col min="46" max="47" width="10.109375" style="3" customWidth="1"/>
    <col min="48" max="48" width="10.109375" style="7" customWidth="1"/>
    <col min="49" max="50" width="10.109375" style="3" customWidth="1"/>
    <col min="51" max="51" width="10.109375" style="7" customWidth="1"/>
    <col min="52" max="53" width="10.109375" style="3" customWidth="1"/>
    <col min="54" max="54" width="10.109375" style="7" customWidth="1"/>
    <col min="55" max="56" width="10.109375" style="3" customWidth="1"/>
    <col min="57" max="57" width="10.109375" style="7" customWidth="1"/>
    <col min="58" max="58" width="10.109375" style="3" customWidth="1"/>
    <col min="59" max="59" width="11.77734375" style="3" customWidth="1"/>
    <col min="60" max="60" width="10.109375" style="7" customWidth="1"/>
    <col min="61" max="61" width="10.109375" style="3" customWidth="1"/>
    <col min="62" max="62" width="10.88671875" style="3" bestFit="1" customWidth="1"/>
    <col min="63" max="63" width="10.109375" style="7" customWidth="1"/>
    <col min="64" max="64" width="10.109375" style="3" customWidth="1"/>
    <col min="65" max="65" width="10.88671875" style="3" bestFit="1" customWidth="1"/>
    <col min="66" max="66" width="10.109375" style="7" customWidth="1"/>
    <col min="67" max="67" width="10.109375" style="3" customWidth="1"/>
    <col min="68" max="68" width="10.88671875" style="3" bestFit="1" customWidth="1"/>
    <col min="69" max="69" width="10.109375" style="7" customWidth="1"/>
    <col min="70" max="70" width="10.109375" style="3" customWidth="1"/>
    <col min="71" max="71" width="10.88671875" style="3" bestFit="1" customWidth="1"/>
    <col min="72" max="73" width="10.33203125" style="3" customWidth="1"/>
    <col min="74" max="74" width="11" style="3" customWidth="1"/>
    <col min="75" max="76" width="10.33203125" style="3" customWidth="1"/>
    <col min="77" max="77" width="11" style="3" customWidth="1"/>
    <col min="78" max="79" width="10.33203125" style="3" customWidth="1"/>
    <col min="80" max="80" width="11" style="3" customWidth="1"/>
    <col min="81" max="82" width="10.33203125" style="3" customWidth="1"/>
    <col min="83" max="83" width="11" style="3" customWidth="1"/>
    <col min="84" max="85" width="10.33203125" style="3" customWidth="1"/>
    <col min="86" max="86" width="11" style="3" customWidth="1"/>
    <col min="87" max="88" width="10.33203125" style="3" customWidth="1"/>
    <col min="89" max="89" width="11" style="3" customWidth="1"/>
    <col min="90" max="90" width="10.109375" style="7" customWidth="1"/>
    <col min="91" max="91" width="10.109375" style="3" customWidth="1"/>
    <col min="92" max="92" width="10.88671875" style="3" bestFit="1" customWidth="1"/>
    <col min="93" max="94" width="10.33203125" style="3" customWidth="1"/>
    <col min="95" max="95" width="11" style="3" customWidth="1"/>
    <col min="96" max="97" width="10.33203125" style="3" customWidth="1"/>
    <col min="98" max="98" width="11" style="3" customWidth="1"/>
    <col min="99" max="100" width="10.33203125" style="3" customWidth="1"/>
    <col min="101" max="101" width="11" style="3" customWidth="1"/>
    <col min="102" max="103" width="10.33203125" style="3" customWidth="1"/>
    <col min="104" max="104" width="11" style="3" customWidth="1"/>
    <col min="105" max="106" width="10.33203125" style="3" customWidth="1"/>
    <col min="107" max="107" width="11" style="3" customWidth="1"/>
    <col min="108" max="109" width="10.33203125" style="3" customWidth="1"/>
    <col min="110" max="110" width="11" style="3" customWidth="1"/>
    <col min="111" max="112" width="9.109375" style="3" customWidth="1"/>
    <col min="113" max="113" width="9.88671875" style="3" customWidth="1"/>
    <col min="114" max="114" width="10.109375" style="7" customWidth="1"/>
    <col min="115" max="116" width="10.109375" style="3" customWidth="1"/>
    <col min="117" max="117" width="10.109375" style="7" customWidth="1"/>
    <col min="118" max="119" width="10.109375" style="3" customWidth="1"/>
    <col min="120" max="120" width="10.109375" style="7" customWidth="1"/>
    <col min="121" max="122" width="10.109375" style="3" customWidth="1"/>
    <col min="123" max="123" width="10.109375" style="7" customWidth="1"/>
    <col min="124" max="125" width="10.109375" style="3" customWidth="1"/>
    <col min="126" max="126" width="10.109375" style="7" customWidth="1"/>
    <col min="127" max="127" width="10.109375" style="3" customWidth="1"/>
    <col min="128" max="128" width="10.88671875" style="3" bestFit="1" customWidth="1"/>
    <col min="129" max="129" width="12.109375" style="7" bestFit="1" customWidth="1"/>
    <col min="130" max="130" width="12.109375" style="3" bestFit="1" customWidth="1"/>
    <col min="131" max="131" width="13.5546875" style="3"/>
  </cols>
  <sheetData>
    <row r="1" spans="1:131" s="10" customFormat="1" ht="21" customHeight="1" x14ac:dyDescent="0.3">
      <c r="B1" s="11"/>
      <c r="C1" s="12"/>
      <c r="D1" s="13"/>
      <c r="E1" s="13"/>
      <c r="F1" s="12"/>
      <c r="G1" s="13"/>
      <c r="H1" s="13"/>
      <c r="I1" s="12"/>
      <c r="J1" s="13"/>
      <c r="K1" s="13"/>
      <c r="L1" s="12"/>
      <c r="M1" s="13"/>
      <c r="N1" s="13"/>
      <c r="O1" s="13"/>
      <c r="P1" s="13"/>
      <c r="Q1" s="13"/>
      <c r="R1" s="12"/>
      <c r="S1" s="13"/>
      <c r="T1" s="13"/>
      <c r="U1" s="12"/>
      <c r="V1" s="13"/>
      <c r="W1" s="13"/>
      <c r="X1" s="12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2"/>
      <c r="AQ1" s="13"/>
      <c r="AR1" s="13"/>
      <c r="AS1" s="12"/>
      <c r="AT1" s="13"/>
      <c r="AU1" s="13"/>
      <c r="AV1" s="12"/>
      <c r="AW1" s="13"/>
      <c r="AX1" s="13"/>
      <c r="AY1" s="12"/>
      <c r="AZ1" s="13"/>
      <c r="BA1" s="13"/>
      <c r="BB1" s="12"/>
      <c r="BC1" s="13"/>
      <c r="BD1" s="13"/>
      <c r="BE1" s="12"/>
      <c r="BF1" s="13"/>
      <c r="BG1" s="13"/>
      <c r="BH1" s="12"/>
      <c r="BI1" s="13"/>
      <c r="BJ1" s="13"/>
      <c r="BK1" s="12"/>
      <c r="BL1" s="13"/>
      <c r="BM1" s="13"/>
      <c r="BN1" s="12"/>
      <c r="BO1" s="13"/>
      <c r="BP1" s="13"/>
      <c r="BQ1" s="12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2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2"/>
      <c r="DK1" s="13"/>
      <c r="DL1" s="13"/>
      <c r="DM1" s="12"/>
      <c r="DN1" s="13"/>
      <c r="DO1" s="13"/>
      <c r="DP1" s="12"/>
      <c r="DQ1" s="13"/>
      <c r="DR1" s="13"/>
      <c r="DS1" s="12"/>
      <c r="DT1" s="13"/>
      <c r="DU1" s="13"/>
      <c r="DV1" s="12"/>
      <c r="DW1" s="13"/>
      <c r="DX1" s="13"/>
      <c r="DY1" s="12"/>
      <c r="DZ1" s="13"/>
      <c r="EA1" s="13"/>
    </row>
    <row r="2" spans="1:131" s="14" customFormat="1" ht="20.25" customHeight="1" x14ac:dyDescent="0.4">
      <c r="B2" s="15" t="s">
        <v>24</v>
      </c>
      <c r="C2" s="85" t="s">
        <v>26</v>
      </c>
      <c r="D2" s="85"/>
      <c r="E2" s="85"/>
      <c r="F2" s="85"/>
      <c r="G2" s="85"/>
      <c r="H2" s="85"/>
      <c r="I2" s="85"/>
      <c r="J2" s="85"/>
      <c r="K2" s="85"/>
      <c r="L2" s="85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3"/>
      <c r="DK2" s="32"/>
      <c r="DL2" s="32"/>
      <c r="DM2" s="33"/>
      <c r="DN2" s="32"/>
      <c r="DO2" s="32"/>
      <c r="DP2" s="18"/>
      <c r="DQ2" s="17"/>
      <c r="DR2" s="17"/>
      <c r="DS2" s="18"/>
      <c r="DT2" s="17"/>
      <c r="DU2" s="17"/>
      <c r="DV2" s="18"/>
      <c r="DW2" s="17"/>
      <c r="DX2" s="17"/>
      <c r="DY2" s="18"/>
      <c r="DZ2" s="17"/>
      <c r="EA2" s="17"/>
    </row>
    <row r="3" spans="1:131" s="19" customFormat="1" ht="20.25" customHeight="1" thickBot="1" x14ac:dyDescent="0.45">
      <c r="B3" s="20"/>
      <c r="C3" s="97" t="s">
        <v>43</v>
      </c>
      <c r="D3" s="97"/>
      <c r="E3" s="97"/>
      <c r="F3" s="97"/>
      <c r="G3" s="97"/>
      <c r="H3" s="97"/>
      <c r="I3" s="97"/>
      <c r="J3" s="97"/>
      <c r="K3" s="97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22"/>
      <c r="DW3" s="21"/>
      <c r="DX3" s="21"/>
      <c r="DY3" s="22"/>
      <c r="DZ3" s="21"/>
      <c r="EA3" s="21"/>
    </row>
    <row r="4" spans="1:131" s="75" customFormat="1" ht="45" customHeight="1" x14ac:dyDescent="0.3">
      <c r="A4" s="95" t="s">
        <v>18</v>
      </c>
      <c r="B4" s="96"/>
      <c r="C4" s="89" t="s">
        <v>72</v>
      </c>
      <c r="D4" s="90"/>
      <c r="E4" s="91"/>
      <c r="F4" s="89" t="s">
        <v>23</v>
      </c>
      <c r="G4" s="90"/>
      <c r="H4" s="91"/>
      <c r="I4" s="89" t="s">
        <v>34</v>
      </c>
      <c r="J4" s="90"/>
      <c r="K4" s="91"/>
      <c r="L4" s="89" t="s">
        <v>50</v>
      </c>
      <c r="M4" s="90"/>
      <c r="N4" s="91"/>
      <c r="O4" s="89" t="s">
        <v>52</v>
      </c>
      <c r="P4" s="90"/>
      <c r="Q4" s="91"/>
      <c r="R4" s="89" t="s">
        <v>71</v>
      </c>
      <c r="S4" s="90"/>
      <c r="T4" s="91"/>
      <c r="U4" s="89" t="s">
        <v>81</v>
      </c>
      <c r="V4" s="90"/>
      <c r="W4" s="91"/>
      <c r="X4" s="89" t="s">
        <v>65</v>
      </c>
      <c r="Y4" s="90"/>
      <c r="Z4" s="91"/>
      <c r="AA4" s="92" t="s">
        <v>62</v>
      </c>
      <c r="AB4" s="93"/>
      <c r="AC4" s="94"/>
      <c r="AD4" s="92" t="s">
        <v>60</v>
      </c>
      <c r="AE4" s="93"/>
      <c r="AF4" s="94"/>
      <c r="AG4" s="92" t="s">
        <v>45</v>
      </c>
      <c r="AH4" s="93"/>
      <c r="AI4" s="94"/>
      <c r="AJ4" s="89" t="s">
        <v>44</v>
      </c>
      <c r="AK4" s="90"/>
      <c r="AL4" s="91"/>
      <c r="AM4" s="89" t="s">
        <v>47</v>
      </c>
      <c r="AN4" s="90"/>
      <c r="AO4" s="91"/>
      <c r="AP4" s="89" t="s">
        <v>35</v>
      </c>
      <c r="AQ4" s="90"/>
      <c r="AR4" s="91"/>
      <c r="AS4" s="89" t="s">
        <v>36</v>
      </c>
      <c r="AT4" s="90"/>
      <c r="AU4" s="91"/>
      <c r="AV4" s="89" t="s">
        <v>79</v>
      </c>
      <c r="AW4" s="90"/>
      <c r="AX4" s="91"/>
      <c r="AY4" s="89" t="s">
        <v>78</v>
      </c>
      <c r="AZ4" s="90"/>
      <c r="BA4" s="91"/>
      <c r="BB4" s="89" t="s">
        <v>37</v>
      </c>
      <c r="BC4" s="90"/>
      <c r="BD4" s="91"/>
      <c r="BE4" s="89" t="s">
        <v>38</v>
      </c>
      <c r="BF4" s="90"/>
      <c r="BG4" s="91"/>
      <c r="BH4" s="89" t="s">
        <v>69</v>
      </c>
      <c r="BI4" s="90"/>
      <c r="BJ4" s="91"/>
      <c r="BK4" s="89" t="s">
        <v>29</v>
      </c>
      <c r="BL4" s="90"/>
      <c r="BM4" s="91"/>
      <c r="BN4" s="89" t="s">
        <v>80</v>
      </c>
      <c r="BO4" s="90"/>
      <c r="BP4" s="91"/>
      <c r="BQ4" s="89" t="s">
        <v>39</v>
      </c>
      <c r="BR4" s="90"/>
      <c r="BS4" s="91"/>
      <c r="BT4" s="89" t="s">
        <v>76</v>
      </c>
      <c r="BU4" s="90"/>
      <c r="BV4" s="91"/>
      <c r="BW4" s="89" t="s">
        <v>68</v>
      </c>
      <c r="BX4" s="90"/>
      <c r="BY4" s="91"/>
      <c r="BZ4" s="89" t="s">
        <v>61</v>
      </c>
      <c r="CA4" s="90"/>
      <c r="CB4" s="91"/>
      <c r="CC4" s="89" t="s">
        <v>51</v>
      </c>
      <c r="CD4" s="90"/>
      <c r="CE4" s="91"/>
      <c r="CF4" s="89" t="s">
        <v>73</v>
      </c>
      <c r="CG4" s="90"/>
      <c r="CH4" s="91"/>
      <c r="CI4" s="89" t="s">
        <v>48</v>
      </c>
      <c r="CJ4" s="90"/>
      <c r="CK4" s="91"/>
      <c r="CL4" s="89" t="s">
        <v>57</v>
      </c>
      <c r="CM4" s="90"/>
      <c r="CN4" s="91"/>
      <c r="CO4" s="92" t="s">
        <v>32</v>
      </c>
      <c r="CP4" s="93"/>
      <c r="CQ4" s="94"/>
      <c r="CR4" s="92" t="s">
        <v>77</v>
      </c>
      <c r="CS4" s="93"/>
      <c r="CT4" s="94"/>
      <c r="CU4" s="92" t="s">
        <v>75</v>
      </c>
      <c r="CV4" s="93"/>
      <c r="CW4" s="94"/>
      <c r="CX4" s="92" t="s">
        <v>53</v>
      </c>
      <c r="CY4" s="93"/>
      <c r="CZ4" s="94"/>
      <c r="DA4" s="92" t="s">
        <v>63</v>
      </c>
      <c r="DB4" s="93"/>
      <c r="DC4" s="94"/>
      <c r="DD4" s="92" t="s">
        <v>49</v>
      </c>
      <c r="DE4" s="93"/>
      <c r="DF4" s="94"/>
      <c r="DG4" s="92" t="s">
        <v>46</v>
      </c>
      <c r="DH4" s="93"/>
      <c r="DI4" s="94"/>
      <c r="DJ4" s="89" t="s">
        <v>40</v>
      </c>
      <c r="DK4" s="90"/>
      <c r="DL4" s="91"/>
      <c r="DM4" s="89" t="s">
        <v>55</v>
      </c>
      <c r="DN4" s="90"/>
      <c r="DO4" s="91"/>
      <c r="DP4" s="89" t="s">
        <v>66</v>
      </c>
      <c r="DQ4" s="90"/>
      <c r="DR4" s="91"/>
      <c r="DS4" s="89" t="s">
        <v>41</v>
      </c>
      <c r="DT4" s="90"/>
      <c r="DU4" s="91"/>
      <c r="DV4" s="89" t="s">
        <v>42</v>
      </c>
      <c r="DW4" s="90"/>
      <c r="DX4" s="91"/>
      <c r="DY4" s="73" t="s">
        <v>17</v>
      </c>
      <c r="DZ4" s="72" t="s">
        <v>17</v>
      </c>
      <c r="EA4" s="74"/>
    </row>
    <row r="5" spans="1:131" ht="45" customHeight="1" thickBot="1" x14ac:dyDescent="0.35">
      <c r="A5" s="40" t="s">
        <v>0</v>
      </c>
      <c r="B5" s="41" t="s">
        <v>54</v>
      </c>
      <c r="C5" s="26" t="s">
        <v>20</v>
      </c>
      <c r="D5" s="27" t="s">
        <v>25</v>
      </c>
      <c r="E5" s="28" t="s">
        <v>1</v>
      </c>
      <c r="F5" s="26" t="s">
        <v>20</v>
      </c>
      <c r="G5" s="27" t="s">
        <v>25</v>
      </c>
      <c r="H5" s="28" t="s">
        <v>1</v>
      </c>
      <c r="I5" s="26" t="s">
        <v>20</v>
      </c>
      <c r="J5" s="27" t="s">
        <v>25</v>
      </c>
      <c r="K5" s="28" t="s">
        <v>1</v>
      </c>
      <c r="L5" s="26" t="s">
        <v>20</v>
      </c>
      <c r="M5" s="27" t="s">
        <v>25</v>
      </c>
      <c r="N5" s="28" t="s">
        <v>1</v>
      </c>
      <c r="O5" s="26" t="s">
        <v>20</v>
      </c>
      <c r="P5" s="27" t="s">
        <v>25</v>
      </c>
      <c r="Q5" s="28" t="s">
        <v>1</v>
      </c>
      <c r="R5" s="26" t="s">
        <v>20</v>
      </c>
      <c r="S5" s="27" t="s">
        <v>25</v>
      </c>
      <c r="T5" s="28" t="s">
        <v>1</v>
      </c>
      <c r="U5" s="26" t="s">
        <v>20</v>
      </c>
      <c r="V5" s="27" t="s">
        <v>25</v>
      </c>
      <c r="W5" s="28" t="s">
        <v>1</v>
      </c>
      <c r="X5" s="26" t="s">
        <v>20</v>
      </c>
      <c r="Y5" s="27" t="s">
        <v>25</v>
      </c>
      <c r="Z5" s="28" t="s">
        <v>1</v>
      </c>
      <c r="AA5" s="26" t="s">
        <v>20</v>
      </c>
      <c r="AB5" s="27" t="s">
        <v>25</v>
      </c>
      <c r="AC5" s="28" t="s">
        <v>1</v>
      </c>
      <c r="AD5" s="26" t="s">
        <v>20</v>
      </c>
      <c r="AE5" s="27" t="s">
        <v>25</v>
      </c>
      <c r="AF5" s="28" t="s">
        <v>1</v>
      </c>
      <c r="AG5" s="26" t="s">
        <v>20</v>
      </c>
      <c r="AH5" s="27" t="s">
        <v>25</v>
      </c>
      <c r="AI5" s="28" t="s">
        <v>1</v>
      </c>
      <c r="AJ5" s="26" t="s">
        <v>20</v>
      </c>
      <c r="AK5" s="27" t="s">
        <v>25</v>
      </c>
      <c r="AL5" s="28" t="s">
        <v>1</v>
      </c>
      <c r="AM5" s="26" t="s">
        <v>20</v>
      </c>
      <c r="AN5" s="27" t="s">
        <v>25</v>
      </c>
      <c r="AO5" s="28" t="s">
        <v>1</v>
      </c>
      <c r="AP5" s="26" t="s">
        <v>20</v>
      </c>
      <c r="AQ5" s="27" t="s">
        <v>25</v>
      </c>
      <c r="AR5" s="28" t="s">
        <v>1</v>
      </c>
      <c r="AS5" s="26" t="s">
        <v>20</v>
      </c>
      <c r="AT5" s="27" t="s">
        <v>25</v>
      </c>
      <c r="AU5" s="28" t="s">
        <v>1</v>
      </c>
      <c r="AV5" s="26" t="s">
        <v>20</v>
      </c>
      <c r="AW5" s="27" t="s">
        <v>25</v>
      </c>
      <c r="AX5" s="28" t="s">
        <v>1</v>
      </c>
      <c r="AY5" s="26" t="s">
        <v>20</v>
      </c>
      <c r="AZ5" s="27" t="s">
        <v>25</v>
      </c>
      <c r="BA5" s="28" t="s">
        <v>1</v>
      </c>
      <c r="BB5" s="26" t="s">
        <v>20</v>
      </c>
      <c r="BC5" s="27" t="s">
        <v>25</v>
      </c>
      <c r="BD5" s="28" t="s">
        <v>1</v>
      </c>
      <c r="BE5" s="26" t="s">
        <v>20</v>
      </c>
      <c r="BF5" s="27" t="s">
        <v>25</v>
      </c>
      <c r="BG5" s="28" t="s">
        <v>1</v>
      </c>
      <c r="BH5" s="26" t="s">
        <v>20</v>
      </c>
      <c r="BI5" s="27" t="s">
        <v>25</v>
      </c>
      <c r="BJ5" s="28" t="s">
        <v>1</v>
      </c>
      <c r="BK5" s="26" t="s">
        <v>20</v>
      </c>
      <c r="BL5" s="27" t="s">
        <v>25</v>
      </c>
      <c r="BM5" s="28" t="s">
        <v>1</v>
      </c>
      <c r="BN5" s="26" t="s">
        <v>20</v>
      </c>
      <c r="BO5" s="27" t="s">
        <v>25</v>
      </c>
      <c r="BP5" s="28" t="s">
        <v>1</v>
      </c>
      <c r="BQ5" s="26" t="s">
        <v>20</v>
      </c>
      <c r="BR5" s="27" t="s">
        <v>25</v>
      </c>
      <c r="BS5" s="28" t="s">
        <v>1</v>
      </c>
      <c r="BT5" s="26" t="s">
        <v>20</v>
      </c>
      <c r="BU5" s="27" t="s">
        <v>25</v>
      </c>
      <c r="BV5" s="28" t="s">
        <v>1</v>
      </c>
      <c r="BW5" s="26" t="s">
        <v>20</v>
      </c>
      <c r="BX5" s="27" t="s">
        <v>25</v>
      </c>
      <c r="BY5" s="28" t="s">
        <v>1</v>
      </c>
      <c r="BZ5" s="26" t="s">
        <v>20</v>
      </c>
      <c r="CA5" s="27" t="s">
        <v>25</v>
      </c>
      <c r="CB5" s="28" t="s">
        <v>1</v>
      </c>
      <c r="CC5" s="26" t="s">
        <v>20</v>
      </c>
      <c r="CD5" s="27" t="s">
        <v>25</v>
      </c>
      <c r="CE5" s="28" t="s">
        <v>1</v>
      </c>
      <c r="CF5" s="26" t="s">
        <v>20</v>
      </c>
      <c r="CG5" s="27" t="s">
        <v>25</v>
      </c>
      <c r="CH5" s="28" t="s">
        <v>1</v>
      </c>
      <c r="CI5" s="26" t="s">
        <v>20</v>
      </c>
      <c r="CJ5" s="27" t="s">
        <v>25</v>
      </c>
      <c r="CK5" s="28" t="s">
        <v>1</v>
      </c>
      <c r="CL5" s="26" t="s">
        <v>20</v>
      </c>
      <c r="CM5" s="27" t="s">
        <v>25</v>
      </c>
      <c r="CN5" s="28" t="s">
        <v>1</v>
      </c>
      <c r="CO5" s="26" t="s">
        <v>20</v>
      </c>
      <c r="CP5" s="27" t="s">
        <v>25</v>
      </c>
      <c r="CQ5" s="28" t="s">
        <v>1</v>
      </c>
      <c r="CR5" s="26" t="s">
        <v>20</v>
      </c>
      <c r="CS5" s="27" t="s">
        <v>25</v>
      </c>
      <c r="CT5" s="28" t="s">
        <v>1</v>
      </c>
      <c r="CU5" s="26" t="s">
        <v>20</v>
      </c>
      <c r="CV5" s="27" t="s">
        <v>25</v>
      </c>
      <c r="CW5" s="28" t="s">
        <v>1</v>
      </c>
      <c r="CX5" s="26" t="s">
        <v>20</v>
      </c>
      <c r="CY5" s="27" t="s">
        <v>25</v>
      </c>
      <c r="CZ5" s="28" t="s">
        <v>1</v>
      </c>
      <c r="DA5" s="26" t="s">
        <v>20</v>
      </c>
      <c r="DB5" s="27" t="s">
        <v>25</v>
      </c>
      <c r="DC5" s="28" t="s">
        <v>1</v>
      </c>
      <c r="DD5" s="26" t="s">
        <v>20</v>
      </c>
      <c r="DE5" s="27" t="s">
        <v>25</v>
      </c>
      <c r="DF5" s="28" t="s">
        <v>1</v>
      </c>
      <c r="DG5" s="26" t="s">
        <v>20</v>
      </c>
      <c r="DH5" s="27" t="s">
        <v>25</v>
      </c>
      <c r="DI5" s="28" t="s">
        <v>1</v>
      </c>
      <c r="DJ5" s="26" t="s">
        <v>20</v>
      </c>
      <c r="DK5" s="27" t="s">
        <v>25</v>
      </c>
      <c r="DL5" s="28" t="s">
        <v>1</v>
      </c>
      <c r="DM5" s="26" t="s">
        <v>20</v>
      </c>
      <c r="DN5" s="27" t="s">
        <v>25</v>
      </c>
      <c r="DO5" s="28" t="s">
        <v>1</v>
      </c>
      <c r="DP5" s="26" t="s">
        <v>20</v>
      </c>
      <c r="DQ5" s="27" t="s">
        <v>25</v>
      </c>
      <c r="DR5" s="28" t="s">
        <v>1</v>
      </c>
      <c r="DS5" s="26" t="s">
        <v>20</v>
      </c>
      <c r="DT5" s="27" t="s">
        <v>25</v>
      </c>
      <c r="DU5" s="28" t="s">
        <v>1</v>
      </c>
      <c r="DV5" s="26" t="s">
        <v>20</v>
      </c>
      <c r="DW5" s="27" t="s">
        <v>25</v>
      </c>
      <c r="DX5" s="28" t="s">
        <v>1</v>
      </c>
      <c r="DY5" s="26" t="s">
        <v>16</v>
      </c>
      <c r="DZ5" s="28" t="s">
        <v>19</v>
      </c>
    </row>
    <row r="6" spans="1:131" x14ac:dyDescent="0.3">
      <c r="A6" s="42">
        <v>2017</v>
      </c>
      <c r="B6" s="43" t="s">
        <v>2</v>
      </c>
      <c r="C6" s="24">
        <v>0</v>
      </c>
      <c r="D6" s="23">
        <v>0</v>
      </c>
      <c r="E6" s="25">
        <f t="shared" ref="E6:E17" si="0">IF(C6=0,0,D6/C6*1000)</f>
        <v>0</v>
      </c>
      <c r="F6" s="24">
        <v>0</v>
      </c>
      <c r="G6" s="23">
        <v>0</v>
      </c>
      <c r="H6" s="25">
        <f t="shared" ref="H6:H17" si="1">IF(F6=0,0,G6/F6*1000)</f>
        <v>0</v>
      </c>
      <c r="I6" s="24">
        <v>0</v>
      </c>
      <c r="J6" s="23">
        <v>0</v>
      </c>
      <c r="K6" s="25">
        <f t="shared" ref="K6:K17" si="2">IF(I6=0,0,J6/I6*1000)</f>
        <v>0</v>
      </c>
      <c r="L6" s="24">
        <v>0</v>
      </c>
      <c r="M6" s="23">
        <v>0</v>
      </c>
      <c r="N6" s="25">
        <f t="shared" ref="N6:N17" si="3">IF(L6=0,0,M6/L6*1000)</f>
        <v>0</v>
      </c>
      <c r="O6" s="24">
        <v>0</v>
      </c>
      <c r="P6" s="23">
        <v>0</v>
      </c>
      <c r="Q6" s="25">
        <v>0</v>
      </c>
      <c r="R6" s="24">
        <v>9.4E-2</v>
      </c>
      <c r="S6" s="23">
        <v>4.8499999999999996</v>
      </c>
      <c r="T6" s="25">
        <f t="shared" ref="T6:T13" si="4">S6/R6*1000</f>
        <v>51595.744680851065</v>
      </c>
      <c r="U6" s="24">
        <v>0</v>
      </c>
      <c r="V6" s="23">
        <v>0</v>
      </c>
      <c r="W6" s="25">
        <f t="shared" ref="W6:W17" si="5">IF(U6=0,0,V6/U6*1000)</f>
        <v>0</v>
      </c>
      <c r="X6" s="24">
        <v>0</v>
      </c>
      <c r="Y6" s="23">
        <v>0</v>
      </c>
      <c r="Z6" s="25">
        <v>0</v>
      </c>
      <c r="AA6" s="24">
        <v>0</v>
      </c>
      <c r="AB6" s="23">
        <v>0</v>
      </c>
      <c r="AC6" s="25">
        <v>0</v>
      </c>
      <c r="AD6" s="24">
        <v>0</v>
      </c>
      <c r="AE6" s="23">
        <v>0</v>
      </c>
      <c r="AF6" s="25">
        <v>0</v>
      </c>
      <c r="AG6" s="24">
        <v>0</v>
      </c>
      <c r="AH6" s="23">
        <v>0</v>
      </c>
      <c r="AI6" s="25">
        <v>0</v>
      </c>
      <c r="AJ6" s="24">
        <v>0</v>
      </c>
      <c r="AK6" s="23">
        <v>0</v>
      </c>
      <c r="AL6" s="25">
        <v>0</v>
      </c>
      <c r="AM6" s="24">
        <v>0</v>
      </c>
      <c r="AN6" s="23">
        <v>0</v>
      </c>
      <c r="AO6" s="25">
        <v>0</v>
      </c>
      <c r="AP6" s="24">
        <v>0</v>
      </c>
      <c r="AQ6" s="23">
        <v>0</v>
      </c>
      <c r="AR6" s="25">
        <v>0</v>
      </c>
      <c r="AS6" s="24">
        <v>0</v>
      </c>
      <c r="AT6" s="23">
        <v>0</v>
      </c>
      <c r="AU6" s="25">
        <v>0</v>
      </c>
      <c r="AV6" s="24">
        <v>0</v>
      </c>
      <c r="AW6" s="23">
        <v>0</v>
      </c>
      <c r="AX6" s="25">
        <f t="shared" ref="AX6:AX17" si="6">IF(AV6=0,0,AW6/AV6*1000)</f>
        <v>0</v>
      </c>
      <c r="AY6" s="24">
        <v>0</v>
      </c>
      <c r="AZ6" s="23">
        <v>0</v>
      </c>
      <c r="BA6" s="25">
        <v>0</v>
      </c>
      <c r="BB6" s="24">
        <v>0</v>
      </c>
      <c r="BC6" s="23">
        <v>0</v>
      </c>
      <c r="BD6" s="25">
        <v>0</v>
      </c>
      <c r="BE6" s="24">
        <v>5.6550000000000002</v>
      </c>
      <c r="BF6" s="23">
        <v>109.76</v>
      </c>
      <c r="BG6" s="25">
        <f t="shared" ref="BG6:BG13" si="7">BF6/BE6*1000</f>
        <v>19409.372236958443</v>
      </c>
      <c r="BH6" s="6">
        <v>0</v>
      </c>
      <c r="BI6" s="5">
        <v>0</v>
      </c>
      <c r="BJ6" s="8">
        <v>0</v>
      </c>
      <c r="BK6" s="6"/>
      <c r="BL6" s="5"/>
      <c r="BM6" s="8"/>
      <c r="BN6" s="6">
        <v>0</v>
      </c>
      <c r="BO6" s="5">
        <v>0</v>
      </c>
      <c r="BP6" s="8">
        <f t="shared" ref="BP6:BP17" si="8">IF(BN6=0,0,BO6/BN6*1000)</f>
        <v>0</v>
      </c>
      <c r="BQ6" s="24">
        <v>0</v>
      </c>
      <c r="BR6" s="23">
        <v>0</v>
      </c>
      <c r="BS6" s="25">
        <v>0</v>
      </c>
      <c r="BT6" s="24">
        <v>0</v>
      </c>
      <c r="BU6" s="23">
        <v>0</v>
      </c>
      <c r="BV6" s="25">
        <f t="shared" ref="BV6:BV17" si="9">IF(BT6=0,0,BU6/BT6*1000)</f>
        <v>0</v>
      </c>
      <c r="BW6" s="24">
        <v>0</v>
      </c>
      <c r="BX6" s="23">
        <v>0</v>
      </c>
      <c r="BY6" s="25">
        <v>0</v>
      </c>
      <c r="BZ6" s="24">
        <v>0</v>
      </c>
      <c r="CA6" s="23">
        <v>0</v>
      </c>
      <c r="CB6" s="25">
        <v>0</v>
      </c>
      <c r="CC6" s="24">
        <v>0</v>
      </c>
      <c r="CD6" s="23">
        <v>0</v>
      </c>
      <c r="CE6" s="25">
        <v>0</v>
      </c>
      <c r="CF6" s="24">
        <v>0</v>
      </c>
      <c r="CG6" s="23">
        <v>0</v>
      </c>
      <c r="CH6" s="25">
        <f t="shared" ref="CH6:CH17" si="10">IF(CF6=0,0,CG6/CF6*1000)</f>
        <v>0</v>
      </c>
      <c r="CI6" s="24">
        <v>0</v>
      </c>
      <c r="CJ6" s="23">
        <v>0</v>
      </c>
      <c r="CK6" s="25">
        <v>0</v>
      </c>
      <c r="CL6" s="24">
        <v>0</v>
      </c>
      <c r="CM6" s="23">
        <v>0</v>
      </c>
      <c r="CN6" s="25">
        <v>0</v>
      </c>
      <c r="CO6" s="24">
        <v>0</v>
      </c>
      <c r="CP6" s="23">
        <v>0</v>
      </c>
      <c r="CQ6" s="25">
        <f t="shared" ref="CQ6:CQ17" si="11">IF(CO6=0,0,CP6/CO6*1000)</f>
        <v>0</v>
      </c>
      <c r="CR6" s="24">
        <v>0</v>
      </c>
      <c r="CS6" s="23">
        <v>0</v>
      </c>
      <c r="CT6" s="25">
        <f t="shared" ref="CT6:CT17" si="12">IF(CR6=0,0,CS6/CR6*1000)</f>
        <v>0</v>
      </c>
      <c r="CU6" s="24">
        <v>0</v>
      </c>
      <c r="CV6" s="23">
        <v>0</v>
      </c>
      <c r="CW6" s="25">
        <f t="shared" ref="CW6:CW17" si="13">IF(CU6=0,0,CV6/CU6*1000)</f>
        <v>0</v>
      </c>
      <c r="CX6" s="24">
        <v>0</v>
      </c>
      <c r="CY6" s="23">
        <v>0</v>
      </c>
      <c r="CZ6" s="25">
        <v>0</v>
      </c>
      <c r="DA6" s="24">
        <v>0</v>
      </c>
      <c r="DB6" s="23">
        <v>0</v>
      </c>
      <c r="DC6" s="25">
        <v>0</v>
      </c>
      <c r="DD6" s="24">
        <v>0</v>
      </c>
      <c r="DE6" s="23">
        <v>0</v>
      </c>
      <c r="DF6" s="25">
        <v>0</v>
      </c>
      <c r="DG6" s="24">
        <v>0</v>
      </c>
      <c r="DH6" s="23">
        <v>0</v>
      </c>
      <c r="DI6" s="25">
        <v>0</v>
      </c>
      <c r="DJ6" s="24">
        <v>0</v>
      </c>
      <c r="DK6" s="23">
        <v>0</v>
      </c>
      <c r="DL6" s="25">
        <v>0</v>
      </c>
      <c r="DM6" s="24">
        <v>0</v>
      </c>
      <c r="DN6" s="23">
        <v>0</v>
      </c>
      <c r="DO6" s="25">
        <v>0</v>
      </c>
      <c r="DP6" s="6">
        <v>0</v>
      </c>
      <c r="DQ6" s="5">
        <v>0</v>
      </c>
      <c r="DR6" s="8">
        <v>0</v>
      </c>
      <c r="DS6" s="24">
        <v>0</v>
      </c>
      <c r="DT6" s="23">
        <v>0</v>
      </c>
      <c r="DU6" s="25">
        <v>0</v>
      </c>
      <c r="DV6" s="24">
        <v>0</v>
      </c>
      <c r="DW6" s="23">
        <v>0</v>
      </c>
      <c r="DX6" s="25">
        <v>0</v>
      </c>
      <c r="DY6" s="34">
        <f t="shared" ref="DY6:DY31" si="14">C6+I6+X6+AP6+AS6+BB6+BE6+BQ6+R6+DJ6+DS6+DV6+AG6+DG6+AM6+CI6+DD6+O6+DM6+CL6+CC6+L6</f>
        <v>5.7490000000000006</v>
      </c>
      <c r="DZ6" s="25">
        <f t="shared" ref="DZ6:DZ31" si="15">D6+J6+Y6+AQ6+AT6+BC6+BF6+BR6+S6+DK6+DT6+DW6+AH6+DH6+AN6+CJ6+DE6+P6+DN6+CM6</f>
        <v>114.61</v>
      </c>
    </row>
    <row r="7" spans="1:131" ht="15" customHeight="1" x14ac:dyDescent="0.3">
      <c r="A7" s="44">
        <v>2017</v>
      </c>
      <c r="B7" s="45" t="s">
        <v>3</v>
      </c>
      <c r="C7" s="6">
        <v>0</v>
      </c>
      <c r="D7" s="5">
        <v>0</v>
      </c>
      <c r="E7" s="8">
        <f t="shared" si="0"/>
        <v>0</v>
      </c>
      <c r="F7" s="6">
        <v>0</v>
      </c>
      <c r="G7" s="5">
        <v>0</v>
      </c>
      <c r="H7" s="8">
        <f t="shared" si="1"/>
        <v>0</v>
      </c>
      <c r="I7" s="6">
        <v>0</v>
      </c>
      <c r="J7" s="5">
        <v>0</v>
      </c>
      <c r="K7" s="8">
        <f t="shared" si="2"/>
        <v>0</v>
      </c>
      <c r="L7" s="6">
        <v>0</v>
      </c>
      <c r="M7" s="5">
        <v>0</v>
      </c>
      <c r="N7" s="8">
        <f t="shared" si="3"/>
        <v>0</v>
      </c>
      <c r="O7" s="6">
        <v>0</v>
      </c>
      <c r="P7" s="5">
        <v>0</v>
      </c>
      <c r="Q7" s="8">
        <v>0</v>
      </c>
      <c r="R7" s="6">
        <v>85.033000000000001</v>
      </c>
      <c r="S7" s="5">
        <v>1127.3599999999999</v>
      </c>
      <c r="T7" s="8">
        <f t="shared" si="4"/>
        <v>13257.91163430668</v>
      </c>
      <c r="U7" s="6">
        <v>0</v>
      </c>
      <c r="V7" s="5">
        <v>0</v>
      </c>
      <c r="W7" s="8">
        <f t="shared" si="5"/>
        <v>0</v>
      </c>
      <c r="X7" s="6">
        <v>0</v>
      </c>
      <c r="Y7" s="5">
        <v>0</v>
      </c>
      <c r="Z7" s="8">
        <v>0</v>
      </c>
      <c r="AA7" s="6">
        <v>0</v>
      </c>
      <c r="AB7" s="5">
        <v>0</v>
      </c>
      <c r="AC7" s="8">
        <v>0</v>
      </c>
      <c r="AD7" s="6">
        <v>0</v>
      </c>
      <c r="AE7" s="5">
        <v>0</v>
      </c>
      <c r="AF7" s="8">
        <v>0</v>
      </c>
      <c r="AG7" s="6">
        <v>0</v>
      </c>
      <c r="AH7" s="5">
        <v>0</v>
      </c>
      <c r="AI7" s="8">
        <v>0</v>
      </c>
      <c r="AJ7" s="6">
        <v>0</v>
      </c>
      <c r="AK7" s="5">
        <v>0</v>
      </c>
      <c r="AL7" s="8">
        <v>0</v>
      </c>
      <c r="AM7" s="6">
        <v>0</v>
      </c>
      <c r="AN7" s="5">
        <v>0</v>
      </c>
      <c r="AO7" s="8">
        <v>0</v>
      </c>
      <c r="AP7" s="6">
        <v>0.08</v>
      </c>
      <c r="AQ7" s="5">
        <v>2.12</v>
      </c>
      <c r="AR7" s="8">
        <f t="shared" ref="AR7:AR9" si="16">AQ7/AP7*1000</f>
        <v>26500</v>
      </c>
      <c r="AS7" s="6">
        <v>1.07</v>
      </c>
      <c r="AT7" s="5">
        <v>18.84</v>
      </c>
      <c r="AU7" s="8">
        <f t="shared" ref="AU7" si="17">AT7/AS7*1000</f>
        <v>17607.47663551402</v>
      </c>
      <c r="AV7" s="6">
        <v>0</v>
      </c>
      <c r="AW7" s="5">
        <v>0</v>
      </c>
      <c r="AX7" s="8">
        <f t="shared" si="6"/>
        <v>0</v>
      </c>
      <c r="AY7" s="6">
        <v>6.6</v>
      </c>
      <c r="AZ7" s="5">
        <v>129.53</v>
      </c>
      <c r="BA7" s="8">
        <f t="shared" ref="BA7:BA12" si="18">AZ7/AY7*1000</f>
        <v>19625.75757575758</v>
      </c>
      <c r="BB7" s="6">
        <v>6.6</v>
      </c>
      <c r="BC7" s="5">
        <v>129.53</v>
      </c>
      <c r="BD7" s="8">
        <f t="shared" ref="BD7:BD12" si="19">BC7/BB7*1000</f>
        <v>19625.75757575758</v>
      </c>
      <c r="BE7" s="6">
        <v>17</v>
      </c>
      <c r="BF7" s="5">
        <v>290.77</v>
      </c>
      <c r="BG7" s="8">
        <f t="shared" si="7"/>
        <v>17104.117647058822</v>
      </c>
      <c r="BH7" s="6">
        <v>0</v>
      </c>
      <c r="BI7" s="5">
        <v>0</v>
      </c>
      <c r="BJ7" s="8">
        <v>0</v>
      </c>
      <c r="BK7" s="6"/>
      <c r="BL7" s="5"/>
      <c r="BM7" s="8"/>
      <c r="BN7" s="6">
        <v>0</v>
      </c>
      <c r="BO7" s="5">
        <v>0</v>
      </c>
      <c r="BP7" s="8">
        <f t="shared" si="8"/>
        <v>0</v>
      </c>
      <c r="BQ7" s="6">
        <v>0</v>
      </c>
      <c r="BR7" s="5">
        <v>0</v>
      </c>
      <c r="BS7" s="8">
        <v>0</v>
      </c>
      <c r="BT7" s="6">
        <v>0</v>
      </c>
      <c r="BU7" s="5">
        <v>0</v>
      </c>
      <c r="BV7" s="8">
        <f t="shared" si="9"/>
        <v>0</v>
      </c>
      <c r="BW7" s="6">
        <v>0</v>
      </c>
      <c r="BX7" s="5">
        <v>0</v>
      </c>
      <c r="BY7" s="8">
        <v>0</v>
      </c>
      <c r="BZ7" s="6">
        <v>0</v>
      </c>
      <c r="CA7" s="5">
        <v>0</v>
      </c>
      <c r="CB7" s="8">
        <v>0</v>
      </c>
      <c r="CC7" s="6">
        <v>0</v>
      </c>
      <c r="CD7" s="5">
        <v>0</v>
      </c>
      <c r="CE7" s="8">
        <v>0</v>
      </c>
      <c r="CF7" s="6">
        <v>0</v>
      </c>
      <c r="CG7" s="5">
        <v>0</v>
      </c>
      <c r="CH7" s="8">
        <f t="shared" si="10"/>
        <v>0</v>
      </c>
      <c r="CI7" s="6">
        <v>0</v>
      </c>
      <c r="CJ7" s="5">
        <v>0</v>
      </c>
      <c r="CK7" s="8">
        <v>0</v>
      </c>
      <c r="CL7" s="6">
        <v>0</v>
      </c>
      <c r="CM7" s="5">
        <v>0</v>
      </c>
      <c r="CN7" s="8">
        <v>0</v>
      </c>
      <c r="CO7" s="6">
        <v>0</v>
      </c>
      <c r="CP7" s="5">
        <v>0</v>
      </c>
      <c r="CQ7" s="8">
        <f t="shared" si="11"/>
        <v>0</v>
      </c>
      <c r="CR7" s="6">
        <v>0</v>
      </c>
      <c r="CS7" s="5">
        <v>0</v>
      </c>
      <c r="CT7" s="8">
        <f t="shared" si="12"/>
        <v>0</v>
      </c>
      <c r="CU7" s="6">
        <v>0</v>
      </c>
      <c r="CV7" s="5">
        <v>0</v>
      </c>
      <c r="CW7" s="8">
        <f t="shared" si="13"/>
        <v>0</v>
      </c>
      <c r="CX7" s="6">
        <v>0</v>
      </c>
      <c r="CY7" s="5">
        <v>0</v>
      </c>
      <c r="CZ7" s="8">
        <v>0</v>
      </c>
      <c r="DA7" s="6">
        <v>0</v>
      </c>
      <c r="DB7" s="5">
        <v>0</v>
      </c>
      <c r="DC7" s="8">
        <v>0</v>
      </c>
      <c r="DD7" s="6">
        <v>0</v>
      </c>
      <c r="DE7" s="5">
        <v>0</v>
      </c>
      <c r="DF7" s="8">
        <v>0</v>
      </c>
      <c r="DG7" s="6">
        <v>0</v>
      </c>
      <c r="DH7" s="5">
        <v>0</v>
      </c>
      <c r="DI7" s="8">
        <v>0</v>
      </c>
      <c r="DJ7" s="6">
        <v>0</v>
      </c>
      <c r="DK7" s="5">
        <v>0</v>
      </c>
      <c r="DL7" s="8">
        <v>0</v>
      </c>
      <c r="DM7" s="6">
        <v>0</v>
      </c>
      <c r="DN7" s="5">
        <v>0</v>
      </c>
      <c r="DO7" s="8">
        <v>0</v>
      </c>
      <c r="DP7" s="6">
        <v>0</v>
      </c>
      <c r="DQ7" s="5">
        <v>0</v>
      </c>
      <c r="DR7" s="8">
        <v>0</v>
      </c>
      <c r="DS7" s="6">
        <v>0</v>
      </c>
      <c r="DT7" s="5">
        <v>0</v>
      </c>
      <c r="DU7" s="8">
        <v>0</v>
      </c>
      <c r="DV7" s="6">
        <v>0.05</v>
      </c>
      <c r="DW7" s="5">
        <v>3.6</v>
      </c>
      <c r="DX7" s="8">
        <f t="shared" ref="DX7" si="20">DW7/DV7*1000</f>
        <v>72000</v>
      </c>
      <c r="DY7" s="9">
        <f t="shared" si="14"/>
        <v>109.833</v>
      </c>
      <c r="DZ7" s="8">
        <f t="shared" si="15"/>
        <v>1572.2199999999998</v>
      </c>
    </row>
    <row r="8" spans="1:131" ht="15" customHeight="1" x14ac:dyDescent="0.3">
      <c r="A8" s="44">
        <v>2017</v>
      </c>
      <c r="B8" s="45" t="s">
        <v>4</v>
      </c>
      <c r="C8" s="6">
        <v>0</v>
      </c>
      <c r="D8" s="5">
        <v>0</v>
      </c>
      <c r="E8" s="8">
        <f t="shared" si="0"/>
        <v>0</v>
      </c>
      <c r="F8" s="6">
        <v>0</v>
      </c>
      <c r="G8" s="5">
        <v>0</v>
      </c>
      <c r="H8" s="8">
        <f t="shared" si="1"/>
        <v>0</v>
      </c>
      <c r="I8" s="6">
        <v>0</v>
      </c>
      <c r="J8" s="5">
        <v>0</v>
      </c>
      <c r="K8" s="8">
        <f t="shared" si="2"/>
        <v>0</v>
      </c>
      <c r="L8" s="6">
        <v>0</v>
      </c>
      <c r="M8" s="5">
        <v>0</v>
      </c>
      <c r="N8" s="8">
        <f t="shared" si="3"/>
        <v>0</v>
      </c>
      <c r="O8" s="6">
        <v>0</v>
      </c>
      <c r="P8" s="5">
        <v>0</v>
      </c>
      <c r="Q8" s="8">
        <v>0</v>
      </c>
      <c r="R8" s="6">
        <v>6.3E-2</v>
      </c>
      <c r="S8" s="5">
        <v>3.68</v>
      </c>
      <c r="T8" s="8">
        <f t="shared" si="4"/>
        <v>58412.698412698417</v>
      </c>
      <c r="U8" s="6">
        <v>0</v>
      </c>
      <c r="V8" s="5">
        <v>0</v>
      </c>
      <c r="W8" s="8">
        <f t="shared" si="5"/>
        <v>0</v>
      </c>
      <c r="X8" s="6">
        <v>0.35</v>
      </c>
      <c r="Y8" s="5">
        <v>6.49</v>
      </c>
      <c r="Z8" s="8">
        <f t="shared" ref="Z8" si="21">Y8/X8*1000</f>
        <v>18542.857142857145</v>
      </c>
      <c r="AA8" s="6">
        <v>0</v>
      </c>
      <c r="AB8" s="5">
        <v>0</v>
      </c>
      <c r="AC8" s="8">
        <v>0</v>
      </c>
      <c r="AD8" s="6">
        <v>0</v>
      </c>
      <c r="AE8" s="5">
        <v>0</v>
      </c>
      <c r="AF8" s="8">
        <v>0</v>
      </c>
      <c r="AG8" s="6">
        <v>0</v>
      </c>
      <c r="AH8" s="5">
        <v>0</v>
      </c>
      <c r="AI8" s="8">
        <v>0</v>
      </c>
      <c r="AJ8" s="6">
        <v>0</v>
      </c>
      <c r="AK8" s="5">
        <v>0</v>
      </c>
      <c r="AL8" s="8">
        <v>0</v>
      </c>
      <c r="AM8" s="6">
        <v>0</v>
      </c>
      <c r="AN8" s="5">
        <v>0</v>
      </c>
      <c r="AO8" s="8">
        <v>0</v>
      </c>
      <c r="AP8" s="6">
        <v>0.04</v>
      </c>
      <c r="AQ8" s="5">
        <v>11.35</v>
      </c>
      <c r="AR8" s="8">
        <f t="shared" si="16"/>
        <v>283750</v>
      </c>
      <c r="AS8" s="6">
        <v>0</v>
      </c>
      <c r="AT8" s="5">
        <v>0</v>
      </c>
      <c r="AU8" s="8">
        <v>0</v>
      </c>
      <c r="AV8" s="6">
        <v>0</v>
      </c>
      <c r="AW8" s="5">
        <v>0</v>
      </c>
      <c r="AX8" s="8">
        <f t="shared" si="6"/>
        <v>0</v>
      </c>
      <c r="AY8" s="6">
        <v>47.997999999999998</v>
      </c>
      <c r="AZ8" s="5">
        <v>894.35</v>
      </c>
      <c r="BA8" s="8">
        <f t="shared" si="18"/>
        <v>18633.068044501855</v>
      </c>
      <c r="BB8" s="6">
        <v>47.997999999999998</v>
      </c>
      <c r="BC8" s="5">
        <v>894.35</v>
      </c>
      <c r="BD8" s="8">
        <f t="shared" si="19"/>
        <v>18633.068044501855</v>
      </c>
      <c r="BE8" s="6">
        <v>17.413</v>
      </c>
      <c r="BF8" s="5">
        <v>295.12</v>
      </c>
      <c r="BG8" s="8">
        <f t="shared" si="7"/>
        <v>16948.257049330958</v>
      </c>
      <c r="BH8" s="6">
        <v>0</v>
      </c>
      <c r="BI8" s="5">
        <v>0</v>
      </c>
      <c r="BJ8" s="8">
        <v>0</v>
      </c>
      <c r="BK8" s="6"/>
      <c r="BL8" s="5"/>
      <c r="BM8" s="8"/>
      <c r="BN8" s="6">
        <v>0</v>
      </c>
      <c r="BO8" s="5">
        <v>0</v>
      </c>
      <c r="BP8" s="8">
        <f t="shared" si="8"/>
        <v>0</v>
      </c>
      <c r="BQ8" s="6">
        <v>0</v>
      </c>
      <c r="BR8" s="5">
        <v>0</v>
      </c>
      <c r="BS8" s="8">
        <v>0</v>
      </c>
      <c r="BT8" s="6">
        <v>0</v>
      </c>
      <c r="BU8" s="5">
        <v>0</v>
      </c>
      <c r="BV8" s="8">
        <f t="shared" si="9"/>
        <v>0</v>
      </c>
      <c r="BW8" s="6">
        <v>0</v>
      </c>
      <c r="BX8" s="5">
        <v>0</v>
      </c>
      <c r="BY8" s="8">
        <v>0</v>
      </c>
      <c r="BZ8" s="6">
        <v>0</v>
      </c>
      <c r="CA8" s="5">
        <v>0</v>
      </c>
      <c r="CB8" s="8">
        <v>0</v>
      </c>
      <c r="CC8" s="6">
        <v>0</v>
      </c>
      <c r="CD8" s="5">
        <v>0</v>
      </c>
      <c r="CE8" s="8">
        <v>0</v>
      </c>
      <c r="CF8" s="6">
        <v>0</v>
      </c>
      <c r="CG8" s="5">
        <v>0</v>
      </c>
      <c r="CH8" s="8">
        <f t="shared" si="10"/>
        <v>0</v>
      </c>
      <c r="CI8" s="6">
        <v>0</v>
      </c>
      <c r="CJ8" s="5">
        <v>0</v>
      </c>
      <c r="CK8" s="8">
        <v>0</v>
      </c>
      <c r="CL8" s="6">
        <v>0</v>
      </c>
      <c r="CM8" s="5">
        <v>0</v>
      </c>
      <c r="CN8" s="8">
        <v>0</v>
      </c>
      <c r="CO8" s="6">
        <v>0</v>
      </c>
      <c r="CP8" s="5">
        <v>0</v>
      </c>
      <c r="CQ8" s="8">
        <f t="shared" si="11"/>
        <v>0</v>
      </c>
      <c r="CR8" s="6">
        <v>0</v>
      </c>
      <c r="CS8" s="5">
        <v>0</v>
      </c>
      <c r="CT8" s="8">
        <f t="shared" si="12"/>
        <v>0</v>
      </c>
      <c r="CU8" s="6">
        <v>0</v>
      </c>
      <c r="CV8" s="5">
        <v>0</v>
      </c>
      <c r="CW8" s="8">
        <f t="shared" si="13"/>
        <v>0</v>
      </c>
      <c r="CX8" s="6">
        <v>0</v>
      </c>
      <c r="CY8" s="5">
        <v>0</v>
      </c>
      <c r="CZ8" s="8">
        <v>0</v>
      </c>
      <c r="DA8" s="6">
        <v>0</v>
      </c>
      <c r="DB8" s="5">
        <v>0</v>
      </c>
      <c r="DC8" s="8">
        <v>0</v>
      </c>
      <c r="DD8" s="6">
        <v>0</v>
      </c>
      <c r="DE8" s="5">
        <v>0</v>
      </c>
      <c r="DF8" s="8">
        <v>0</v>
      </c>
      <c r="DG8" s="6">
        <v>0</v>
      </c>
      <c r="DH8" s="5">
        <v>0</v>
      </c>
      <c r="DI8" s="8">
        <v>0</v>
      </c>
      <c r="DJ8" s="6">
        <v>0</v>
      </c>
      <c r="DK8" s="5">
        <v>0</v>
      </c>
      <c r="DL8" s="8">
        <v>0</v>
      </c>
      <c r="DM8" s="6">
        <v>0</v>
      </c>
      <c r="DN8" s="5">
        <v>0</v>
      </c>
      <c r="DO8" s="8">
        <v>0</v>
      </c>
      <c r="DP8" s="6">
        <v>0</v>
      </c>
      <c r="DQ8" s="5">
        <v>0</v>
      </c>
      <c r="DR8" s="8">
        <v>0</v>
      </c>
      <c r="DS8" s="6">
        <v>0</v>
      </c>
      <c r="DT8" s="5">
        <v>0</v>
      </c>
      <c r="DU8" s="8">
        <v>0</v>
      </c>
      <c r="DV8" s="6">
        <v>0</v>
      </c>
      <c r="DW8" s="5">
        <v>0</v>
      </c>
      <c r="DX8" s="8">
        <v>0</v>
      </c>
      <c r="DY8" s="9">
        <f t="shared" si="14"/>
        <v>65.864000000000004</v>
      </c>
      <c r="DZ8" s="8">
        <f t="shared" si="15"/>
        <v>1210.99</v>
      </c>
    </row>
    <row r="9" spans="1:131" ht="15" customHeight="1" x14ac:dyDescent="0.3">
      <c r="A9" s="44">
        <v>2017</v>
      </c>
      <c r="B9" s="45" t="s">
        <v>5</v>
      </c>
      <c r="C9" s="6">
        <v>0</v>
      </c>
      <c r="D9" s="5">
        <v>0</v>
      </c>
      <c r="E9" s="8">
        <f t="shared" si="0"/>
        <v>0</v>
      </c>
      <c r="F9" s="6">
        <v>0</v>
      </c>
      <c r="G9" s="5">
        <v>0</v>
      </c>
      <c r="H9" s="8">
        <f t="shared" si="1"/>
        <v>0</v>
      </c>
      <c r="I9" s="6">
        <v>0</v>
      </c>
      <c r="J9" s="5">
        <v>0</v>
      </c>
      <c r="K9" s="8">
        <f t="shared" si="2"/>
        <v>0</v>
      </c>
      <c r="L9" s="6">
        <v>0</v>
      </c>
      <c r="M9" s="5">
        <v>0</v>
      </c>
      <c r="N9" s="8">
        <f t="shared" si="3"/>
        <v>0</v>
      </c>
      <c r="O9" s="6">
        <v>0</v>
      </c>
      <c r="P9" s="5">
        <v>0</v>
      </c>
      <c r="Q9" s="8">
        <v>0</v>
      </c>
      <c r="R9" s="6">
        <v>7.8E-2</v>
      </c>
      <c r="S9" s="5">
        <v>3.41</v>
      </c>
      <c r="T9" s="8">
        <f t="shared" si="4"/>
        <v>43717.948717948726</v>
      </c>
      <c r="U9" s="6">
        <v>0</v>
      </c>
      <c r="V9" s="5">
        <v>0</v>
      </c>
      <c r="W9" s="8">
        <f t="shared" si="5"/>
        <v>0</v>
      </c>
      <c r="X9" s="6">
        <v>0</v>
      </c>
      <c r="Y9" s="5">
        <v>0</v>
      </c>
      <c r="Z9" s="8">
        <v>0</v>
      </c>
      <c r="AA9" s="6">
        <v>0</v>
      </c>
      <c r="AB9" s="5">
        <v>0</v>
      </c>
      <c r="AC9" s="8">
        <v>0</v>
      </c>
      <c r="AD9" s="6">
        <v>0</v>
      </c>
      <c r="AE9" s="5">
        <v>0</v>
      </c>
      <c r="AF9" s="8">
        <v>0</v>
      </c>
      <c r="AG9" s="6">
        <v>0</v>
      </c>
      <c r="AH9" s="5">
        <v>0</v>
      </c>
      <c r="AI9" s="8">
        <v>0</v>
      </c>
      <c r="AJ9" s="6">
        <v>0</v>
      </c>
      <c r="AK9" s="5">
        <v>0</v>
      </c>
      <c r="AL9" s="8">
        <v>0</v>
      </c>
      <c r="AM9" s="6">
        <v>0</v>
      </c>
      <c r="AN9" s="5">
        <v>0</v>
      </c>
      <c r="AO9" s="8">
        <v>0</v>
      </c>
      <c r="AP9" s="6">
        <v>10.788</v>
      </c>
      <c r="AQ9" s="5">
        <v>217.68</v>
      </c>
      <c r="AR9" s="8">
        <f t="shared" si="16"/>
        <v>20177.975528364852</v>
      </c>
      <c r="AS9" s="6">
        <v>0.03</v>
      </c>
      <c r="AT9" s="5">
        <v>2.4</v>
      </c>
      <c r="AU9" s="8">
        <f t="shared" ref="AU9" si="22">AT9/AS9*1000</f>
        <v>80000</v>
      </c>
      <c r="AV9" s="6">
        <v>0</v>
      </c>
      <c r="AW9" s="5">
        <v>0</v>
      </c>
      <c r="AX9" s="8">
        <f t="shared" si="6"/>
        <v>0</v>
      </c>
      <c r="AY9" s="6">
        <v>23.170999999999999</v>
      </c>
      <c r="AZ9" s="5">
        <v>513.04</v>
      </c>
      <c r="BA9" s="8">
        <f t="shared" si="18"/>
        <v>22141.469940874369</v>
      </c>
      <c r="BB9" s="6">
        <v>23.170999999999999</v>
      </c>
      <c r="BC9" s="5">
        <v>513.04</v>
      </c>
      <c r="BD9" s="8">
        <f t="shared" si="19"/>
        <v>22141.469940874369</v>
      </c>
      <c r="BE9" s="6">
        <v>10.99</v>
      </c>
      <c r="BF9" s="5">
        <v>224.84</v>
      </c>
      <c r="BG9" s="8">
        <f t="shared" si="7"/>
        <v>20458.598726114651</v>
      </c>
      <c r="BH9" s="6">
        <v>0</v>
      </c>
      <c r="BI9" s="5">
        <v>0</v>
      </c>
      <c r="BJ9" s="8">
        <v>0</v>
      </c>
      <c r="BK9" s="6"/>
      <c r="BL9" s="5"/>
      <c r="BM9" s="8"/>
      <c r="BN9" s="6">
        <v>0</v>
      </c>
      <c r="BO9" s="5">
        <v>0</v>
      </c>
      <c r="BP9" s="8">
        <f t="shared" si="8"/>
        <v>0</v>
      </c>
      <c r="BQ9" s="6">
        <v>0</v>
      </c>
      <c r="BR9" s="5">
        <v>0</v>
      </c>
      <c r="BS9" s="8">
        <v>0</v>
      </c>
      <c r="BT9" s="6">
        <v>0</v>
      </c>
      <c r="BU9" s="5">
        <v>0</v>
      </c>
      <c r="BV9" s="8">
        <f t="shared" si="9"/>
        <v>0</v>
      </c>
      <c r="BW9" s="6">
        <v>0</v>
      </c>
      <c r="BX9" s="5">
        <v>0</v>
      </c>
      <c r="BY9" s="8">
        <v>0</v>
      </c>
      <c r="BZ9" s="6">
        <v>0</v>
      </c>
      <c r="CA9" s="5">
        <v>0</v>
      </c>
      <c r="CB9" s="8">
        <v>0</v>
      </c>
      <c r="CC9" s="6">
        <v>0</v>
      </c>
      <c r="CD9" s="5">
        <v>0</v>
      </c>
      <c r="CE9" s="8">
        <v>0</v>
      </c>
      <c r="CF9" s="6">
        <v>0</v>
      </c>
      <c r="CG9" s="5">
        <v>0</v>
      </c>
      <c r="CH9" s="8">
        <f t="shared" si="10"/>
        <v>0</v>
      </c>
      <c r="CI9" s="6">
        <v>0</v>
      </c>
      <c r="CJ9" s="5">
        <v>0</v>
      </c>
      <c r="CK9" s="8">
        <v>0</v>
      </c>
      <c r="CL9" s="6">
        <v>0</v>
      </c>
      <c r="CM9" s="5">
        <v>0</v>
      </c>
      <c r="CN9" s="8">
        <v>0</v>
      </c>
      <c r="CO9" s="6">
        <v>0</v>
      </c>
      <c r="CP9" s="5">
        <v>0</v>
      </c>
      <c r="CQ9" s="8">
        <f t="shared" si="11"/>
        <v>0</v>
      </c>
      <c r="CR9" s="6">
        <v>0</v>
      </c>
      <c r="CS9" s="5">
        <v>0</v>
      </c>
      <c r="CT9" s="8">
        <f t="shared" si="12"/>
        <v>0</v>
      </c>
      <c r="CU9" s="6">
        <v>0</v>
      </c>
      <c r="CV9" s="5">
        <v>0</v>
      </c>
      <c r="CW9" s="8">
        <f t="shared" si="13"/>
        <v>0</v>
      </c>
      <c r="CX9" s="6">
        <v>0</v>
      </c>
      <c r="CY9" s="5">
        <v>0</v>
      </c>
      <c r="CZ9" s="8">
        <v>0</v>
      </c>
      <c r="DA9" s="6">
        <v>0</v>
      </c>
      <c r="DB9" s="5">
        <v>0</v>
      </c>
      <c r="DC9" s="8">
        <v>0</v>
      </c>
      <c r="DD9" s="6">
        <v>0</v>
      </c>
      <c r="DE9" s="5">
        <v>0</v>
      </c>
      <c r="DF9" s="8">
        <v>0</v>
      </c>
      <c r="DG9" s="6">
        <v>0</v>
      </c>
      <c r="DH9" s="5">
        <v>0</v>
      </c>
      <c r="DI9" s="8">
        <v>0</v>
      </c>
      <c r="DJ9" s="6">
        <v>0</v>
      </c>
      <c r="DK9" s="5">
        <v>0</v>
      </c>
      <c r="DL9" s="8">
        <v>0</v>
      </c>
      <c r="DM9" s="6">
        <v>0</v>
      </c>
      <c r="DN9" s="5">
        <v>0</v>
      </c>
      <c r="DO9" s="8">
        <v>0</v>
      </c>
      <c r="DP9" s="6">
        <v>0</v>
      </c>
      <c r="DQ9" s="5">
        <v>0</v>
      </c>
      <c r="DR9" s="8">
        <v>0</v>
      </c>
      <c r="DS9" s="6">
        <v>0</v>
      </c>
      <c r="DT9" s="5">
        <v>0</v>
      </c>
      <c r="DU9" s="8">
        <v>0</v>
      </c>
      <c r="DV9" s="6">
        <v>540.41</v>
      </c>
      <c r="DW9" s="5">
        <v>6049.93</v>
      </c>
      <c r="DX9" s="8">
        <f t="shared" ref="DX9" si="23">DW9/DV9*1000</f>
        <v>11195.074110397663</v>
      </c>
      <c r="DY9" s="9">
        <f t="shared" si="14"/>
        <v>585.46699999999998</v>
      </c>
      <c r="DZ9" s="8">
        <f t="shared" si="15"/>
        <v>7011.3</v>
      </c>
    </row>
    <row r="10" spans="1:131" ht="15" customHeight="1" x14ac:dyDescent="0.3">
      <c r="A10" s="44">
        <v>2017</v>
      </c>
      <c r="B10" s="45" t="s">
        <v>6</v>
      </c>
      <c r="C10" s="6">
        <v>0</v>
      </c>
      <c r="D10" s="5">
        <v>0</v>
      </c>
      <c r="E10" s="8">
        <f t="shared" si="0"/>
        <v>0</v>
      </c>
      <c r="F10" s="6">
        <v>0</v>
      </c>
      <c r="G10" s="5">
        <v>0</v>
      </c>
      <c r="H10" s="8">
        <f t="shared" si="1"/>
        <v>0</v>
      </c>
      <c r="I10" s="6">
        <v>0</v>
      </c>
      <c r="J10" s="5">
        <v>0</v>
      </c>
      <c r="K10" s="8">
        <f t="shared" si="2"/>
        <v>0</v>
      </c>
      <c r="L10" s="6">
        <v>0</v>
      </c>
      <c r="M10" s="5">
        <v>0</v>
      </c>
      <c r="N10" s="8">
        <f t="shared" si="3"/>
        <v>0</v>
      </c>
      <c r="O10" s="6">
        <v>0</v>
      </c>
      <c r="P10" s="5">
        <v>0</v>
      </c>
      <c r="Q10" s="8">
        <v>0</v>
      </c>
      <c r="R10" s="6">
        <v>9.0999999999999998E-2</v>
      </c>
      <c r="S10" s="5">
        <v>3.84</v>
      </c>
      <c r="T10" s="8">
        <f t="shared" si="4"/>
        <v>42197.802197802201</v>
      </c>
      <c r="U10" s="6">
        <v>0</v>
      </c>
      <c r="V10" s="5">
        <v>0</v>
      </c>
      <c r="W10" s="8">
        <f t="shared" si="5"/>
        <v>0</v>
      </c>
      <c r="X10" s="6">
        <v>0</v>
      </c>
      <c r="Y10" s="5">
        <v>0</v>
      </c>
      <c r="Z10" s="8">
        <v>0</v>
      </c>
      <c r="AA10" s="6">
        <v>0</v>
      </c>
      <c r="AB10" s="5">
        <v>0</v>
      </c>
      <c r="AC10" s="8">
        <v>0</v>
      </c>
      <c r="AD10" s="6">
        <v>0</v>
      </c>
      <c r="AE10" s="5">
        <v>0</v>
      </c>
      <c r="AF10" s="8">
        <v>0</v>
      </c>
      <c r="AG10" s="6">
        <v>0</v>
      </c>
      <c r="AH10" s="5">
        <v>0</v>
      </c>
      <c r="AI10" s="8">
        <v>0</v>
      </c>
      <c r="AJ10" s="6">
        <v>0</v>
      </c>
      <c r="AK10" s="5">
        <v>0</v>
      </c>
      <c r="AL10" s="8">
        <v>0</v>
      </c>
      <c r="AM10" s="6">
        <v>0</v>
      </c>
      <c r="AN10" s="5">
        <v>0</v>
      </c>
      <c r="AO10" s="8">
        <v>0</v>
      </c>
      <c r="AP10" s="6">
        <v>0</v>
      </c>
      <c r="AQ10" s="5">
        <v>0</v>
      </c>
      <c r="AR10" s="8">
        <v>0</v>
      </c>
      <c r="AS10" s="6">
        <v>0</v>
      </c>
      <c r="AT10" s="5">
        <v>0</v>
      </c>
      <c r="AU10" s="8">
        <v>0</v>
      </c>
      <c r="AV10" s="6">
        <v>0</v>
      </c>
      <c r="AW10" s="5">
        <v>0</v>
      </c>
      <c r="AX10" s="8">
        <f t="shared" si="6"/>
        <v>0</v>
      </c>
      <c r="AY10" s="6">
        <v>12.29</v>
      </c>
      <c r="AZ10" s="5">
        <v>311.12</v>
      </c>
      <c r="BA10" s="8">
        <f t="shared" si="18"/>
        <v>25314.890154597237</v>
      </c>
      <c r="BB10" s="6">
        <v>12.29</v>
      </c>
      <c r="BC10" s="5">
        <v>311.12</v>
      </c>
      <c r="BD10" s="8">
        <f t="shared" si="19"/>
        <v>25314.890154597237</v>
      </c>
      <c r="BE10" s="6">
        <v>0.79900000000000004</v>
      </c>
      <c r="BF10" s="5">
        <v>47.05</v>
      </c>
      <c r="BG10" s="8">
        <f t="shared" si="7"/>
        <v>58886.107634543172</v>
      </c>
      <c r="BH10" s="6">
        <v>0</v>
      </c>
      <c r="BI10" s="5">
        <v>0</v>
      </c>
      <c r="BJ10" s="8">
        <f t="shared" ref="BJ10:BJ17" si="24">IF(BH10=0,0,BI10/BH10*1000)</f>
        <v>0</v>
      </c>
      <c r="BK10" s="6"/>
      <c r="BL10" s="5"/>
      <c r="BM10" s="8"/>
      <c r="BN10" s="6">
        <v>0</v>
      </c>
      <c r="BO10" s="5">
        <v>0</v>
      </c>
      <c r="BP10" s="8">
        <f t="shared" si="8"/>
        <v>0</v>
      </c>
      <c r="BQ10" s="6">
        <v>0</v>
      </c>
      <c r="BR10" s="5">
        <v>0</v>
      </c>
      <c r="BS10" s="8">
        <v>0</v>
      </c>
      <c r="BT10" s="6">
        <v>0</v>
      </c>
      <c r="BU10" s="5">
        <v>0</v>
      </c>
      <c r="BV10" s="8">
        <f t="shared" si="9"/>
        <v>0</v>
      </c>
      <c r="BW10" s="6">
        <v>0</v>
      </c>
      <c r="BX10" s="5">
        <v>0</v>
      </c>
      <c r="BY10" s="8">
        <v>0</v>
      </c>
      <c r="BZ10" s="6">
        <v>0</v>
      </c>
      <c r="CA10" s="5">
        <v>0</v>
      </c>
      <c r="CB10" s="8">
        <v>0</v>
      </c>
      <c r="CC10" s="6">
        <v>0</v>
      </c>
      <c r="CD10" s="5">
        <v>0</v>
      </c>
      <c r="CE10" s="8">
        <v>0</v>
      </c>
      <c r="CF10" s="6">
        <v>0</v>
      </c>
      <c r="CG10" s="5">
        <v>0</v>
      </c>
      <c r="CH10" s="8">
        <f t="shared" si="10"/>
        <v>0</v>
      </c>
      <c r="CI10" s="6">
        <v>0</v>
      </c>
      <c r="CJ10" s="5">
        <v>0</v>
      </c>
      <c r="CK10" s="8">
        <v>0</v>
      </c>
      <c r="CL10" s="6">
        <v>0</v>
      </c>
      <c r="CM10" s="5">
        <v>0</v>
      </c>
      <c r="CN10" s="8">
        <v>0</v>
      </c>
      <c r="CO10" s="6">
        <v>0</v>
      </c>
      <c r="CP10" s="5">
        <v>0</v>
      </c>
      <c r="CQ10" s="8">
        <f t="shared" si="11"/>
        <v>0</v>
      </c>
      <c r="CR10" s="6">
        <v>0</v>
      </c>
      <c r="CS10" s="5">
        <v>0</v>
      </c>
      <c r="CT10" s="8">
        <f t="shared" si="12"/>
        <v>0</v>
      </c>
      <c r="CU10" s="6">
        <v>0</v>
      </c>
      <c r="CV10" s="5">
        <v>0</v>
      </c>
      <c r="CW10" s="8">
        <f t="shared" si="13"/>
        <v>0</v>
      </c>
      <c r="CX10" s="6">
        <v>0</v>
      </c>
      <c r="CY10" s="5">
        <v>0</v>
      </c>
      <c r="CZ10" s="8">
        <v>0</v>
      </c>
      <c r="DA10" s="6">
        <v>0</v>
      </c>
      <c r="DB10" s="5">
        <v>0</v>
      </c>
      <c r="DC10" s="8">
        <v>0</v>
      </c>
      <c r="DD10" s="6">
        <v>0</v>
      </c>
      <c r="DE10" s="5">
        <v>0</v>
      </c>
      <c r="DF10" s="8">
        <v>0</v>
      </c>
      <c r="DG10" s="6">
        <v>0</v>
      </c>
      <c r="DH10" s="5">
        <v>0</v>
      </c>
      <c r="DI10" s="8">
        <v>0</v>
      </c>
      <c r="DJ10" s="6">
        <v>0</v>
      </c>
      <c r="DK10" s="5">
        <v>0</v>
      </c>
      <c r="DL10" s="8">
        <v>0</v>
      </c>
      <c r="DM10" s="6">
        <v>0</v>
      </c>
      <c r="DN10" s="5">
        <v>0</v>
      </c>
      <c r="DO10" s="8">
        <v>0</v>
      </c>
      <c r="DP10" s="6">
        <v>0</v>
      </c>
      <c r="DQ10" s="5">
        <v>0</v>
      </c>
      <c r="DR10" s="8">
        <v>0</v>
      </c>
      <c r="DS10" s="6">
        <v>2.25</v>
      </c>
      <c r="DT10" s="5">
        <v>42.18</v>
      </c>
      <c r="DU10" s="8">
        <f t="shared" ref="DU10:DU11" si="25">DT10/DS10*1000</f>
        <v>18746.666666666668</v>
      </c>
      <c r="DV10" s="6">
        <v>0</v>
      </c>
      <c r="DW10" s="5">
        <v>0</v>
      </c>
      <c r="DX10" s="8">
        <v>0</v>
      </c>
      <c r="DY10" s="9">
        <f t="shared" si="14"/>
        <v>15.429999999999998</v>
      </c>
      <c r="DZ10" s="8">
        <f t="shared" si="15"/>
        <v>404.19</v>
      </c>
    </row>
    <row r="11" spans="1:131" ht="15" customHeight="1" x14ac:dyDescent="0.3">
      <c r="A11" s="44">
        <v>2017</v>
      </c>
      <c r="B11" s="45" t="s">
        <v>7</v>
      </c>
      <c r="C11" s="6">
        <v>0</v>
      </c>
      <c r="D11" s="5">
        <v>0</v>
      </c>
      <c r="E11" s="8">
        <f t="shared" si="0"/>
        <v>0</v>
      </c>
      <c r="F11" s="6">
        <v>0</v>
      </c>
      <c r="G11" s="5">
        <v>0</v>
      </c>
      <c r="H11" s="8">
        <f t="shared" si="1"/>
        <v>0</v>
      </c>
      <c r="I11" s="6">
        <v>0</v>
      </c>
      <c r="J11" s="5">
        <v>0</v>
      </c>
      <c r="K11" s="8">
        <f t="shared" si="2"/>
        <v>0</v>
      </c>
      <c r="L11" s="6">
        <v>0</v>
      </c>
      <c r="M11" s="5">
        <v>0</v>
      </c>
      <c r="N11" s="8">
        <f t="shared" si="3"/>
        <v>0</v>
      </c>
      <c r="O11" s="6">
        <v>0</v>
      </c>
      <c r="P11" s="5">
        <v>0</v>
      </c>
      <c r="Q11" s="8">
        <v>0</v>
      </c>
      <c r="R11" s="6">
        <v>7.2999999999999995E-2</v>
      </c>
      <c r="S11" s="5">
        <v>3.78</v>
      </c>
      <c r="T11" s="8">
        <f t="shared" si="4"/>
        <v>51780.821917808222</v>
      </c>
      <c r="U11" s="6">
        <v>0</v>
      </c>
      <c r="V11" s="5">
        <v>0</v>
      </c>
      <c r="W11" s="8">
        <f t="shared" si="5"/>
        <v>0</v>
      </c>
      <c r="X11" s="6">
        <v>0</v>
      </c>
      <c r="Y11" s="5">
        <v>0</v>
      </c>
      <c r="Z11" s="8">
        <v>0</v>
      </c>
      <c r="AA11" s="6">
        <v>0</v>
      </c>
      <c r="AB11" s="5">
        <v>0</v>
      </c>
      <c r="AC11" s="8">
        <v>0</v>
      </c>
      <c r="AD11" s="6">
        <v>0</v>
      </c>
      <c r="AE11" s="5">
        <v>0</v>
      </c>
      <c r="AF11" s="8">
        <v>0</v>
      </c>
      <c r="AG11" s="6">
        <v>0</v>
      </c>
      <c r="AH11" s="5">
        <v>0</v>
      </c>
      <c r="AI11" s="8">
        <v>0</v>
      </c>
      <c r="AJ11" s="6">
        <v>0</v>
      </c>
      <c r="AK11" s="5">
        <v>0</v>
      </c>
      <c r="AL11" s="8">
        <v>0</v>
      </c>
      <c r="AM11" s="6">
        <v>0</v>
      </c>
      <c r="AN11" s="5">
        <v>0</v>
      </c>
      <c r="AO11" s="8">
        <v>0</v>
      </c>
      <c r="AP11" s="6">
        <v>0</v>
      </c>
      <c r="AQ11" s="5">
        <v>0</v>
      </c>
      <c r="AR11" s="8">
        <v>0</v>
      </c>
      <c r="AS11" s="6">
        <v>1.75</v>
      </c>
      <c r="AT11" s="5">
        <v>89.98</v>
      </c>
      <c r="AU11" s="8">
        <f t="shared" ref="AU11:AU17" si="26">AT11/AS11*1000</f>
        <v>51417.142857142855</v>
      </c>
      <c r="AV11" s="6">
        <v>0</v>
      </c>
      <c r="AW11" s="5">
        <v>0</v>
      </c>
      <c r="AX11" s="8">
        <f t="shared" si="6"/>
        <v>0</v>
      </c>
      <c r="AY11" s="6">
        <v>0.03</v>
      </c>
      <c r="AZ11" s="5">
        <v>0.57999999999999996</v>
      </c>
      <c r="BA11" s="8">
        <f t="shared" si="18"/>
        <v>19333.333333333332</v>
      </c>
      <c r="BB11" s="6">
        <v>0.03</v>
      </c>
      <c r="BC11" s="5">
        <v>0.57999999999999996</v>
      </c>
      <c r="BD11" s="8">
        <f t="shared" si="19"/>
        <v>19333.333333333332</v>
      </c>
      <c r="BE11" s="6">
        <v>66.566000000000003</v>
      </c>
      <c r="BF11" s="5">
        <v>232.79</v>
      </c>
      <c r="BG11" s="8">
        <f t="shared" si="7"/>
        <v>3497.1306673076342</v>
      </c>
      <c r="BH11" s="6">
        <v>0</v>
      </c>
      <c r="BI11" s="5">
        <v>0</v>
      </c>
      <c r="BJ11" s="8">
        <f t="shared" si="24"/>
        <v>0</v>
      </c>
      <c r="BK11" s="6"/>
      <c r="BL11" s="5"/>
      <c r="BM11" s="8"/>
      <c r="BN11" s="6">
        <v>0</v>
      </c>
      <c r="BO11" s="5">
        <v>0</v>
      </c>
      <c r="BP11" s="8">
        <f t="shared" si="8"/>
        <v>0</v>
      </c>
      <c r="BQ11" s="6">
        <v>1.7000000000000001E-2</v>
      </c>
      <c r="BR11" s="5">
        <v>1.91</v>
      </c>
      <c r="BS11" s="8">
        <f t="shared" ref="BS11" si="27">BR11/BQ11*1000</f>
        <v>112352.94117647057</v>
      </c>
      <c r="BT11" s="6">
        <v>0</v>
      </c>
      <c r="BU11" s="5">
        <v>0</v>
      </c>
      <c r="BV11" s="8">
        <f t="shared" si="9"/>
        <v>0</v>
      </c>
      <c r="BW11" s="6">
        <v>0</v>
      </c>
      <c r="BX11" s="5">
        <v>0</v>
      </c>
      <c r="BY11" s="8">
        <v>0</v>
      </c>
      <c r="BZ11" s="6">
        <v>0</v>
      </c>
      <c r="CA11" s="5">
        <v>0</v>
      </c>
      <c r="CB11" s="8">
        <v>0</v>
      </c>
      <c r="CC11" s="6">
        <v>0</v>
      </c>
      <c r="CD11" s="5">
        <v>0</v>
      </c>
      <c r="CE11" s="8">
        <v>0</v>
      </c>
      <c r="CF11" s="6">
        <v>0</v>
      </c>
      <c r="CG11" s="5">
        <v>0</v>
      </c>
      <c r="CH11" s="8">
        <f t="shared" si="10"/>
        <v>0</v>
      </c>
      <c r="CI11" s="6">
        <v>0</v>
      </c>
      <c r="CJ11" s="5">
        <v>0</v>
      </c>
      <c r="CK11" s="8">
        <v>0</v>
      </c>
      <c r="CL11" s="6">
        <v>0</v>
      </c>
      <c r="CM11" s="5">
        <v>0</v>
      </c>
      <c r="CN11" s="8">
        <v>0</v>
      </c>
      <c r="CO11" s="6">
        <v>0</v>
      </c>
      <c r="CP11" s="5">
        <v>0</v>
      </c>
      <c r="CQ11" s="8">
        <f t="shared" si="11"/>
        <v>0</v>
      </c>
      <c r="CR11" s="6">
        <v>0</v>
      </c>
      <c r="CS11" s="5">
        <v>0</v>
      </c>
      <c r="CT11" s="8">
        <f t="shared" si="12"/>
        <v>0</v>
      </c>
      <c r="CU11" s="6">
        <v>0</v>
      </c>
      <c r="CV11" s="5">
        <v>0</v>
      </c>
      <c r="CW11" s="8">
        <f t="shared" si="13"/>
        <v>0</v>
      </c>
      <c r="CX11" s="6">
        <v>0</v>
      </c>
      <c r="CY11" s="5">
        <v>0</v>
      </c>
      <c r="CZ11" s="8">
        <v>0</v>
      </c>
      <c r="DA11" s="6">
        <v>0</v>
      </c>
      <c r="DB11" s="5">
        <v>0</v>
      </c>
      <c r="DC11" s="8">
        <v>0</v>
      </c>
      <c r="DD11" s="6">
        <v>0</v>
      </c>
      <c r="DE11" s="5">
        <v>0</v>
      </c>
      <c r="DF11" s="8">
        <v>0</v>
      </c>
      <c r="DG11" s="6">
        <v>0</v>
      </c>
      <c r="DH11" s="5">
        <v>0</v>
      </c>
      <c r="DI11" s="8">
        <v>0</v>
      </c>
      <c r="DJ11" s="6">
        <v>0</v>
      </c>
      <c r="DK11" s="5">
        <v>0</v>
      </c>
      <c r="DL11" s="8">
        <v>0</v>
      </c>
      <c r="DM11" s="6">
        <v>0</v>
      </c>
      <c r="DN11" s="5">
        <v>0</v>
      </c>
      <c r="DO11" s="8">
        <v>0</v>
      </c>
      <c r="DP11" s="6">
        <v>0</v>
      </c>
      <c r="DQ11" s="5">
        <v>0</v>
      </c>
      <c r="DR11" s="8">
        <v>0</v>
      </c>
      <c r="DS11" s="6">
        <v>63.14</v>
      </c>
      <c r="DT11" s="5">
        <v>799.98</v>
      </c>
      <c r="DU11" s="8">
        <f t="shared" si="25"/>
        <v>12669.939816281279</v>
      </c>
      <c r="DV11" s="6">
        <v>0</v>
      </c>
      <c r="DW11" s="5">
        <v>0</v>
      </c>
      <c r="DX11" s="8">
        <v>0</v>
      </c>
      <c r="DY11" s="9">
        <f t="shared" si="14"/>
        <v>131.57599999999999</v>
      </c>
      <c r="DZ11" s="8">
        <f t="shared" si="15"/>
        <v>1129.02</v>
      </c>
    </row>
    <row r="12" spans="1:131" ht="15" customHeight="1" x14ac:dyDescent="0.3">
      <c r="A12" s="44">
        <v>2017</v>
      </c>
      <c r="B12" s="45" t="s">
        <v>8</v>
      </c>
      <c r="C12" s="6">
        <v>0</v>
      </c>
      <c r="D12" s="5">
        <v>0</v>
      </c>
      <c r="E12" s="8">
        <f t="shared" si="0"/>
        <v>0</v>
      </c>
      <c r="F12" s="6">
        <v>0</v>
      </c>
      <c r="G12" s="5">
        <v>0</v>
      </c>
      <c r="H12" s="8">
        <f t="shared" si="1"/>
        <v>0</v>
      </c>
      <c r="I12" s="6">
        <v>0</v>
      </c>
      <c r="J12" s="5">
        <v>0</v>
      </c>
      <c r="K12" s="8">
        <f t="shared" si="2"/>
        <v>0</v>
      </c>
      <c r="L12" s="6">
        <v>0</v>
      </c>
      <c r="M12" s="5">
        <v>0</v>
      </c>
      <c r="N12" s="8">
        <f t="shared" si="3"/>
        <v>0</v>
      </c>
      <c r="O12" s="6">
        <v>0</v>
      </c>
      <c r="P12" s="5">
        <v>0</v>
      </c>
      <c r="Q12" s="8">
        <v>0</v>
      </c>
      <c r="R12" s="6">
        <v>0.27700000000000002</v>
      </c>
      <c r="S12" s="5">
        <v>8.34</v>
      </c>
      <c r="T12" s="8">
        <f t="shared" si="4"/>
        <v>30108.303249097469</v>
      </c>
      <c r="U12" s="6">
        <v>0</v>
      </c>
      <c r="V12" s="5">
        <v>0</v>
      </c>
      <c r="W12" s="8">
        <f t="shared" si="5"/>
        <v>0</v>
      </c>
      <c r="X12" s="6">
        <v>0</v>
      </c>
      <c r="Y12" s="5">
        <v>0</v>
      </c>
      <c r="Z12" s="8">
        <v>0</v>
      </c>
      <c r="AA12" s="6">
        <v>0</v>
      </c>
      <c r="AB12" s="5">
        <v>0</v>
      </c>
      <c r="AC12" s="8">
        <v>0</v>
      </c>
      <c r="AD12" s="6">
        <v>0</v>
      </c>
      <c r="AE12" s="5">
        <v>0</v>
      </c>
      <c r="AF12" s="8">
        <v>0</v>
      </c>
      <c r="AG12" s="6">
        <v>0</v>
      </c>
      <c r="AH12" s="5">
        <v>0</v>
      </c>
      <c r="AI12" s="8">
        <v>0</v>
      </c>
      <c r="AJ12" s="6">
        <v>0</v>
      </c>
      <c r="AK12" s="5">
        <v>0</v>
      </c>
      <c r="AL12" s="8">
        <v>0</v>
      </c>
      <c r="AM12" s="6">
        <v>0</v>
      </c>
      <c r="AN12" s="5">
        <v>0</v>
      </c>
      <c r="AO12" s="8">
        <v>0</v>
      </c>
      <c r="AP12" s="6">
        <v>0</v>
      </c>
      <c r="AQ12" s="5">
        <v>0</v>
      </c>
      <c r="AR12" s="8">
        <v>0</v>
      </c>
      <c r="AS12" s="6">
        <v>103.92</v>
      </c>
      <c r="AT12" s="5">
        <v>1333.2</v>
      </c>
      <c r="AU12" s="8">
        <f t="shared" si="26"/>
        <v>12829.099307159353</v>
      </c>
      <c r="AV12" s="6">
        <v>0</v>
      </c>
      <c r="AW12" s="5">
        <v>0</v>
      </c>
      <c r="AX12" s="8">
        <f t="shared" si="6"/>
        <v>0</v>
      </c>
      <c r="AY12" s="6">
        <v>0.16</v>
      </c>
      <c r="AZ12" s="5">
        <v>1.66</v>
      </c>
      <c r="BA12" s="8">
        <f t="shared" si="18"/>
        <v>10375</v>
      </c>
      <c r="BB12" s="6">
        <v>0.16</v>
      </c>
      <c r="BC12" s="5">
        <v>1.66</v>
      </c>
      <c r="BD12" s="8">
        <f t="shared" si="19"/>
        <v>10375</v>
      </c>
      <c r="BE12" s="6">
        <v>0.75</v>
      </c>
      <c r="BF12" s="5">
        <v>15.78</v>
      </c>
      <c r="BG12" s="8">
        <f t="shared" si="7"/>
        <v>21040</v>
      </c>
      <c r="BH12" s="6">
        <v>0</v>
      </c>
      <c r="BI12" s="5">
        <v>0</v>
      </c>
      <c r="BJ12" s="8">
        <f t="shared" si="24"/>
        <v>0</v>
      </c>
      <c r="BK12" s="6"/>
      <c r="BL12" s="5"/>
      <c r="BM12" s="8"/>
      <c r="BN12" s="6">
        <v>0</v>
      </c>
      <c r="BO12" s="5">
        <v>0</v>
      </c>
      <c r="BP12" s="8">
        <f t="shared" si="8"/>
        <v>0</v>
      </c>
      <c r="BQ12" s="6">
        <v>0</v>
      </c>
      <c r="BR12" s="5">
        <v>0</v>
      </c>
      <c r="BS12" s="8">
        <v>0</v>
      </c>
      <c r="BT12" s="6">
        <v>0</v>
      </c>
      <c r="BU12" s="5">
        <v>0</v>
      </c>
      <c r="BV12" s="8">
        <f t="shared" si="9"/>
        <v>0</v>
      </c>
      <c r="BW12" s="6">
        <v>0</v>
      </c>
      <c r="BX12" s="5">
        <v>0</v>
      </c>
      <c r="BY12" s="8">
        <v>0</v>
      </c>
      <c r="BZ12" s="6">
        <v>0</v>
      </c>
      <c r="CA12" s="5">
        <v>0</v>
      </c>
      <c r="CB12" s="8">
        <v>0</v>
      </c>
      <c r="CC12" s="6">
        <v>0</v>
      </c>
      <c r="CD12" s="5">
        <v>0</v>
      </c>
      <c r="CE12" s="8">
        <v>0</v>
      </c>
      <c r="CF12" s="6">
        <v>0</v>
      </c>
      <c r="CG12" s="5">
        <v>0</v>
      </c>
      <c r="CH12" s="8">
        <f t="shared" si="10"/>
        <v>0</v>
      </c>
      <c r="CI12" s="6">
        <v>0</v>
      </c>
      <c r="CJ12" s="5">
        <v>0</v>
      </c>
      <c r="CK12" s="8">
        <v>0</v>
      </c>
      <c r="CL12" s="6">
        <v>0</v>
      </c>
      <c r="CM12" s="5">
        <v>0</v>
      </c>
      <c r="CN12" s="8">
        <v>0</v>
      </c>
      <c r="CO12" s="6">
        <v>0</v>
      </c>
      <c r="CP12" s="5">
        <v>0</v>
      </c>
      <c r="CQ12" s="8">
        <f t="shared" si="11"/>
        <v>0</v>
      </c>
      <c r="CR12" s="6">
        <v>0</v>
      </c>
      <c r="CS12" s="5">
        <v>0</v>
      </c>
      <c r="CT12" s="8">
        <f t="shared" si="12"/>
        <v>0</v>
      </c>
      <c r="CU12" s="6">
        <v>0</v>
      </c>
      <c r="CV12" s="5">
        <v>0</v>
      </c>
      <c r="CW12" s="8">
        <f t="shared" si="13"/>
        <v>0</v>
      </c>
      <c r="CX12" s="6">
        <v>0</v>
      </c>
      <c r="CY12" s="5">
        <v>0</v>
      </c>
      <c r="CZ12" s="8">
        <v>0</v>
      </c>
      <c r="DA12" s="6">
        <v>0</v>
      </c>
      <c r="DB12" s="5">
        <v>0</v>
      </c>
      <c r="DC12" s="8">
        <v>0</v>
      </c>
      <c r="DD12" s="6">
        <v>0</v>
      </c>
      <c r="DE12" s="5">
        <v>0</v>
      </c>
      <c r="DF12" s="8">
        <v>0</v>
      </c>
      <c r="DG12" s="6">
        <v>0</v>
      </c>
      <c r="DH12" s="5">
        <v>0</v>
      </c>
      <c r="DI12" s="8">
        <v>0</v>
      </c>
      <c r="DJ12" s="6">
        <v>0</v>
      </c>
      <c r="DK12" s="5">
        <v>0</v>
      </c>
      <c r="DL12" s="8">
        <v>0</v>
      </c>
      <c r="DM12" s="6">
        <v>0</v>
      </c>
      <c r="DN12" s="5">
        <v>0</v>
      </c>
      <c r="DO12" s="8">
        <v>0</v>
      </c>
      <c r="DP12" s="6">
        <v>0</v>
      </c>
      <c r="DQ12" s="5">
        <v>0</v>
      </c>
      <c r="DR12" s="8">
        <v>0</v>
      </c>
      <c r="DS12" s="6">
        <v>0</v>
      </c>
      <c r="DT12" s="5">
        <v>0</v>
      </c>
      <c r="DU12" s="8">
        <v>0</v>
      </c>
      <c r="DV12" s="6">
        <v>437.07</v>
      </c>
      <c r="DW12" s="5">
        <v>6132.34</v>
      </c>
      <c r="DX12" s="8">
        <f t="shared" ref="DX12:DX17" si="28">DW12/DV12*1000</f>
        <v>14030.567186034274</v>
      </c>
      <c r="DY12" s="9">
        <f t="shared" si="14"/>
        <v>542.17700000000002</v>
      </c>
      <c r="DZ12" s="8">
        <f t="shared" si="15"/>
        <v>7491.32</v>
      </c>
    </row>
    <row r="13" spans="1:131" ht="15" customHeight="1" x14ac:dyDescent="0.3">
      <c r="A13" s="44">
        <v>2017</v>
      </c>
      <c r="B13" s="45" t="s">
        <v>9</v>
      </c>
      <c r="C13" s="6">
        <v>0</v>
      </c>
      <c r="D13" s="5">
        <v>0</v>
      </c>
      <c r="E13" s="8">
        <f t="shared" si="0"/>
        <v>0</v>
      </c>
      <c r="F13" s="6">
        <v>0</v>
      </c>
      <c r="G13" s="5">
        <v>0</v>
      </c>
      <c r="H13" s="8">
        <f t="shared" si="1"/>
        <v>0</v>
      </c>
      <c r="I13" s="6">
        <v>0</v>
      </c>
      <c r="J13" s="5">
        <v>0</v>
      </c>
      <c r="K13" s="8">
        <f t="shared" si="2"/>
        <v>0</v>
      </c>
      <c r="L13" s="6">
        <v>0</v>
      </c>
      <c r="M13" s="5">
        <v>0</v>
      </c>
      <c r="N13" s="8">
        <f t="shared" si="3"/>
        <v>0</v>
      </c>
      <c r="O13" s="6">
        <v>0</v>
      </c>
      <c r="P13" s="5">
        <v>0</v>
      </c>
      <c r="Q13" s="8">
        <v>0</v>
      </c>
      <c r="R13" s="6">
        <v>0.33600000000000002</v>
      </c>
      <c r="S13" s="5">
        <v>12.75</v>
      </c>
      <c r="T13" s="8">
        <f t="shared" si="4"/>
        <v>37946.428571428572</v>
      </c>
      <c r="U13" s="6">
        <v>0</v>
      </c>
      <c r="V13" s="5">
        <v>0</v>
      </c>
      <c r="W13" s="8">
        <f t="shared" si="5"/>
        <v>0</v>
      </c>
      <c r="X13" s="6">
        <v>0</v>
      </c>
      <c r="Y13" s="5">
        <v>0</v>
      </c>
      <c r="Z13" s="8">
        <v>0</v>
      </c>
      <c r="AA13" s="6">
        <v>0</v>
      </c>
      <c r="AB13" s="5">
        <v>0</v>
      </c>
      <c r="AC13" s="8">
        <v>0</v>
      </c>
      <c r="AD13" s="6">
        <v>0</v>
      </c>
      <c r="AE13" s="5">
        <v>0</v>
      </c>
      <c r="AF13" s="8">
        <v>0</v>
      </c>
      <c r="AG13" s="6">
        <v>0</v>
      </c>
      <c r="AH13" s="5">
        <v>0</v>
      </c>
      <c r="AI13" s="8">
        <v>0</v>
      </c>
      <c r="AJ13" s="6">
        <v>0</v>
      </c>
      <c r="AK13" s="5">
        <v>0</v>
      </c>
      <c r="AL13" s="8">
        <v>0</v>
      </c>
      <c r="AM13" s="6">
        <v>0</v>
      </c>
      <c r="AN13" s="5">
        <v>0</v>
      </c>
      <c r="AO13" s="8">
        <v>0</v>
      </c>
      <c r="AP13" s="6">
        <v>3.5000000000000003E-2</v>
      </c>
      <c r="AQ13" s="5">
        <v>5.13</v>
      </c>
      <c r="AR13" s="8">
        <f t="shared" ref="AR13" si="29">AQ13/AP13*1000</f>
        <v>146571.42857142855</v>
      </c>
      <c r="AS13" s="6">
        <v>0</v>
      </c>
      <c r="AT13" s="5">
        <v>0</v>
      </c>
      <c r="AU13" s="8">
        <v>0</v>
      </c>
      <c r="AV13" s="6">
        <v>0</v>
      </c>
      <c r="AW13" s="5">
        <v>0</v>
      </c>
      <c r="AX13" s="8">
        <f t="shared" si="6"/>
        <v>0</v>
      </c>
      <c r="AY13" s="6">
        <v>0</v>
      </c>
      <c r="AZ13" s="5">
        <v>0</v>
      </c>
      <c r="BA13" s="8">
        <v>0</v>
      </c>
      <c r="BB13" s="6">
        <v>0</v>
      </c>
      <c r="BC13" s="5">
        <v>0</v>
      </c>
      <c r="BD13" s="8">
        <v>0</v>
      </c>
      <c r="BE13" s="6">
        <v>0.59599999999999997</v>
      </c>
      <c r="BF13" s="5">
        <v>12.61</v>
      </c>
      <c r="BG13" s="8">
        <f t="shared" si="7"/>
        <v>21157.71812080537</v>
      </c>
      <c r="BH13" s="6">
        <v>0</v>
      </c>
      <c r="BI13" s="5">
        <v>0</v>
      </c>
      <c r="BJ13" s="8">
        <f t="shared" si="24"/>
        <v>0</v>
      </c>
      <c r="BK13" s="6"/>
      <c r="BL13" s="5"/>
      <c r="BM13" s="8"/>
      <c r="BN13" s="6">
        <v>0</v>
      </c>
      <c r="BO13" s="5">
        <v>0</v>
      </c>
      <c r="BP13" s="8">
        <f t="shared" si="8"/>
        <v>0</v>
      </c>
      <c r="BQ13" s="6">
        <v>0</v>
      </c>
      <c r="BR13" s="5">
        <v>0</v>
      </c>
      <c r="BS13" s="8">
        <v>0</v>
      </c>
      <c r="BT13" s="6">
        <v>0</v>
      </c>
      <c r="BU13" s="5">
        <v>0</v>
      </c>
      <c r="BV13" s="8">
        <f t="shared" si="9"/>
        <v>0</v>
      </c>
      <c r="BW13" s="6">
        <v>0</v>
      </c>
      <c r="BX13" s="5">
        <v>0</v>
      </c>
      <c r="BY13" s="8">
        <v>0</v>
      </c>
      <c r="BZ13" s="6">
        <v>0</v>
      </c>
      <c r="CA13" s="5">
        <v>0</v>
      </c>
      <c r="CB13" s="8">
        <v>0</v>
      </c>
      <c r="CC13" s="6">
        <v>0</v>
      </c>
      <c r="CD13" s="5">
        <v>0</v>
      </c>
      <c r="CE13" s="8">
        <v>0</v>
      </c>
      <c r="CF13" s="6">
        <v>0</v>
      </c>
      <c r="CG13" s="5">
        <v>0</v>
      </c>
      <c r="CH13" s="8">
        <f t="shared" si="10"/>
        <v>0</v>
      </c>
      <c r="CI13" s="6">
        <v>0</v>
      </c>
      <c r="CJ13" s="5">
        <v>0</v>
      </c>
      <c r="CK13" s="8">
        <v>0</v>
      </c>
      <c r="CL13" s="6">
        <v>0</v>
      </c>
      <c r="CM13" s="5">
        <v>0</v>
      </c>
      <c r="CN13" s="8">
        <v>0</v>
      </c>
      <c r="CO13" s="6">
        <v>0</v>
      </c>
      <c r="CP13" s="5">
        <v>0</v>
      </c>
      <c r="CQ13" s="8">
        <f t="shared" si="11"/>
        <v>0</v>
      </c>
      <c r="CR13" s="6">
        <v>0</v>
      </c>
      <c r="CS13" s="5">
        <v>0</v>
      </c>
      <c r="CT13" s="8">
        <f t="shared" si="12"/>
        <v>0</v>
      </c>
      <c r="CU13" s="6">
        <v>0</v>
      </c>
      <c r="CV13" s="5">
        <v>0</v>
      </c>
      <c r="CW13" s="8">
        <f t="shared" si="13"/>
        <v>0</v>
      </c>
      <c r="CX13" s="6">
        <v>0</v>
      </c>
      <c r="CY13" s="5">
        <v>0</v>
      </c>
      <c r="CZ13" s="8">
        <v>0</v>
      </c>
      <c r="DA13" s="6">
        <v>0</v>
      </c>
      <c r="DB13" s="5">
        <v>0</v>
      </c>
      <c r="DC13" s="8">
        <v>0</v>
      </c>
      <c r="DD13" s="6">
        <v>0</v>
      </c>
      <c r="DE13" s="5">
        <v>0</v>
      </c>
      <c r="DF13" s="8">
        <v>0</v>
      </c>
      <c r="DG13" s="6">
        <v>0</v>
      </c>
      <c r="DH13" s="5">
        <v>0</v>
      </c>
      <c r="DI13" s="8">
        <v>0</v>
      </c>
      <c r="DJ13" s="6">
        <v>0</v>
      </c>
      <c r="DK13" s="5">
        <v>0</v>
      </c>
      <c r="DL13" s="8">
        <v>0</v>
      </c>
      <c r="DM13" s="6">
        <v>0</v>
      </c>
      <c r="DN13" s="5">
        <v>0</v>
      </c>
      <c r="DO13" s="8">
        <v>0</v>
      </c>
      <c r="DP13" s="6">
        <v>0</v>
      </c>
      <c r="DQ13" s="5">
        <v>0</v>
      </c>
      <c r="DR13" s="8">
        <v>0</v>
      </c>
      <c r="DS13" s="6">
        <v>63.96</v>
      </c>
      <c r="DT13" s="5">
        <v>783.7</v>
      </c>
      <c r="DU13" s="8">
        <f t="shared" ref="DU13:DU17" si="30">DT13/DS13*1000</f>
        <v>12252.970606629144</v>
      </c>
      <c r="DV13" s="6">
        <v>58.893999999999998</v>
      </c>
      <c r="DW13" s="5">
        <v>839.43</v>
      </c>
      <c r="DX13" s="8">
        <f t="shared" si="28"/>
        <v>14253.234624919345</v>
      </c>
      <c r="DY13" s="9">
        <f t="shared" si="14"/>
        <v>123.821</v>
      </c>
      <c r="DZ13" s="8">
        <f t="shared" si="15"/>
        <v>1653.62</v>
      </c>
    </row>
    <row r="14" spans="1:131" ht="15" customHeight="1" x14ac:dyDescent="0.3">
      <c r="A14" s="44">
        <v>2017</v>
      </c>
      <c r="B14" s="45" t="s">
        <v>10</v>
      </c>
      <c r="C14" s="6">
        <v>0</v>
      </c>
      <c r="D14" s="5">
        <v>0</v>
      </c>
      <c r="E14" s="8">
        <f t="shared" si="0"/>
        <v>0</v>
      </c>
      <c r="F14" s="6">
        <v>0</v>
      </c>
      <c r="G14" s="5">
        <v>0</v>
      </c>
      <c r="H14" s="8">
        <f t="shared" si="1"/>
        <v>0</v>
      </c>
      <c r="I14" s="6">
        <v>0</v>
      </c>
      <c r="J14" s="5">
        <v>0</v>
      </c>
      <c r="K14" s="8">
        <f t="shared" si="2"/>
        <v>0</v>
      </c>
      <c r="L14" s="6">
        <v>0</v>
      </c>
      <c r="M14" s="5">
        <v>0</v>
      </c>
      <c r="N14" s="8">
        <f t="shared" si="3"/>
        <v>0</v>
      </c>
      <c r="O14" s="6">
        <v>0</v>
      </c>
      <c r="P14" s="5">
        <v>0</v>
      </c>
      <c r="Q14" s="8">
        <v>0</v>
      </c>
      <c r="R14" s="6">
        <v>0.188</v>
      </c>
      <c r="S14" s="5">
        <v>8.51</v>
      </c>
      <c r="T14" s="8">
        <f t="shared" ref="T14:T17" si="31">S14/R14*1000</f>
        <v>45265.957446808505</v>
      </c>
      <c r="U14" s="6">
        <v>0</v>
      </c>
      <c r="V14" s="5">
        <v>0</v>
      </c>
      <c r="W14" s="8">
        <f t="shared" si="5"/>
        <v>0</v>
      </c>
      <c r="X14" s="6">
        <v>0</v>
      </c>
      <c r="Y14" s="5">
        <v>0</v>
      </c>
      <c r="Z14" s="8">
        <v>0</v>
      </c>
      <c r="AA14" s="6">
        <v>0</v>
      </c>
      <c r="AB14" s="5">
        <v>0</v>
      </c>
      <c r="AC14" s="8">
        <v>0</v>
      </c>
      <c r="AD14" s="6">
        <v>0</v>
      </c>
      <c r="AE14" s="5">
        <v>0</v>
      </c>
      <c r="AF14" s="8">
        <v>0</v>
      </c>
      <c r="AG14" s="6">
        <v>0</v>
      </c>
      <c r="AH14" s="5">
        <v>0</v>
      </c>
      <c r="AI14" s="8">
        <v>0</v>
      </c>
      <c r="AJ14" s="6">
        <v>0</v>
      </c>
      <c r="AK14" s="5">
        <v>0</v>
      </c>
      <c r="AL14" s="8">
        <v>0</v>
      </c>
      <c r="AM14" s="6">
        <v>0</v>
      </c>
      <c r="AN14" s="5">
        <v>0</v>
      </c>
      <c r="AO14" s="8">
        <v>0</v>
      </c>
      <c r="AP14" s="6">
        <v>0</v>
      </c>
      <c r="AQ14" s="5">
        <v>0</v>
      </c>
      <c r="AR14" s="8">
        <v>0</v>
      </c>
      <c r="AS14" s="6">
        <v>0.15</v>
      </c>
      <c r="AT14" s="5">
        <v>10</v>
      </c>
      <c r="AU14" s="8">
        <f t="shared" si="26"/>
        <v>66666.666666666672</v>
      </c>
      <c r="AV14" s="6">
        <v>0</v>
      </c>
      <c r="AW14" s="5">
        <v>0</v>
      </c>
      <c r="AX14" s="8">
        <f t="shared" si="6"/>
        <v>0</v>
      </c>
      <c r="AY14" s="6">
        <v>2.5</v>
      </c>
      <c r="AZ14" s="5">
        <v>35.56</v>
      </c>
      <c r="BA14" s="8">
        <f t="shared" ref="BA14:BA17" si="32">AZ14/AY14*1000</f>
        <v>14224</v>
      </c>
      <c r="BB14" s="6">
        <v>2.5</v>
      </c>
      <c r="BC14" s="5">
        <v>35.56</v>
      </c>
      <c r="BD14" s="8">
        <f t="shared" ref="BD14:BD17" si="33">BC14/BB14*1000</f>
        <v>14224</v>
      </c>
      <c r="BE14" s="6">
        <v>0.43099999999999999</v>
      </c>
      <c r="BF14" s="5">
        <v>9.8000000000000007</v>
      </c>
      <c r="BG14" s="8">
        <f t="shared" ref="BG14:BG17" si="34">BF14/BE14*1000</f>
        <v>22737.819025522043</v>
      </c>
      <c r="BH14" s="6">
        <v>0</v>
      </c>
      <c r="BI14" s="5">
        <v>0</v>
      </c>
      <c r="BJ14" s="8">
        <f t="shared" si="24"/>
        <v>0</v>
      </c>
      <c r="BK14" s="6"/>
      <c r="BL14" s="5"/>
      <c r="BM14" s="8"/>
      <c r="BN14" s="6">
        <v>0</v>
      </c>
      <c r="BO14" s="5">
        <v>0</v>
      </c>
      <c r="BP14" s="8">
        <f t="shared" si="8"/>
        <v>0</v>
      </c>
      <c r="BQ14" s="6">
        <v>0</v>
      </c>
      <c r="BR14" s="5">
        <v>0</v>
      </c>
      <c r="BS14" s="8">
        <v>0</v>
      </c>
      <c r="BT14" s="6">
        <v>0</v>
      </c>
      <c r="BU14" s="5">
        <v>0</v>
      </c>
      <c r="BV14" s="8">
        <f t="shared" si="9"/>
        <v>0</v>
      </c>
      <c r="BW14" s="6">
        <v>0</v>
      </c>
      <c r="BX14" s="5">
        <v>0</v>
      </c>
      <c r="BY14" s="8">
        <v>0</v>
      </c>
      <c r="BZ14" s="6">
        <v>0</v>
      </c>
      <c r="CA14" s="5">
        <v>0</v>
      </c>
      <c r="CB14" s="8">
        <v>0</v>
      </c>
      <c r="CC14" s="6">
        <v>0</v>
      </c>
      <c r="CD14" s="5">
        <v>0</v>
      </c>
      <c r="CE14" s="8">
        <v>0</v>
      </c>
      <c r="CF14" s="6">
        <v>0</v>
      </c>
      <c r="CG14" s="5">
        <v>0</v>
      </c>
      <c r="CH14" s="8">
        <f t="shared" si="10"/>
        <v>0</v>
      </c>
      <c r="CI14" s="6">
        <v>0</v>
      </c>
      <c r="CJ14" s="5">
        <v>0</v>
      </c>
      <c r="CK14" s="8">
        <v>0</v>
      </c>
      <c r="CL14" s="6">
        <v>0</v>
      </c>
      <c r="CM14" s="5">
        <v>0</v>
      </c>
      <c r="CN14" s="8">
        <v>0</v>
      </c>
      <c r="CO14" s="6">
        <v>0</v>
      </c>
      <c r="CP14" s="5">
        <v>0</v>
      </c>
      <c r="CQ14" s="8">
        <f t="shared" si="11"/>
        <v>0</v>
      </c>
      <c r="CR14" s="6">
        <v>0</v>
      </c>
      <c r="CS14" s="5">
        <v>0</v>
      </c>
      <c r="CT14" s="8">
        <f t="shared" si="12"/>
        <v>0</v>
      </c>
      <c r="CU14" s="6">
        <v>0</v>
      </c>
      <c r="CV14" s="5">
        <v>0</v>
      </c>
      <c r="CW14" s="8">
        <f t="shared" si="13"/>
        <v>0</v>
      </c>
      <c r="CX14" s="6">
        <v>0</v>
      </c>
      <c r="CY14" s="5">
        <v>0</v>
      </c>
      <c r="CZ14" s="8">
        <v>0</v>
      </c>
      <c r="DA14" s="6">
        <v>0</v>
      </c>
      <c r="DB14" s="5">
        <v>0</v>
      </c>
      <c r="DC14" s="8">
        <v>0</v>
      </c>
      <c r="DD14" s="6">
        <v>0</v>
      </c>
      <c r="DE14" s="5">
        <v>0</v>
      </c>
      <c r="DF14" s="8">
        <v>0</v>
      </c>
      <c r="DG14" s="6">
        <v>0</v>
      </c>
      <c r="DH14" s="5">
        <v>0</v>
      </c>
      <c r="DI14" s="8">
        <v>0</v>
      </c>
      <c r="DJ14" s="6">
        <v>0</v>
      </c>
      <c r="DK14" s="5">
        <v>0</v>
      </c>
      <c r="DL14" s="8">
        <v>0</v>
      </c>
      <c r="DM14" s="6">
        <v>0</v>
      </c>
      <c r="DN14" s="5">
        <v>0</v>
      </c>
      <c r="DO14" s="8">
        <v>0</v>
      </c>
      <c r="DP14" s="6">
        <v>0</v>
      </c>
      <c r="DQ14" s="5">
        <v>0</v>
      </c>
      <c r="DR14" s="8">
        <v>0</v>
      </c>
      <c r="DS14" s="6">
        <v>101.02</v>
      </c>
      <c r="DT14" s="5">
        <v>1182.48</v>
      </c>
      <c r="DU14" s="8">
        <f t="shared" si="30"/>
        <v>11705.404870322709</v>
      </c>
      <c r="DV14" s="6">
        <v>5.3780000000000001</v>
      </c>
      <c r="DW14" s="5">
        <v>83.11</v>
      </c>
      <c r="DX14" s="8">
        <f t="shared" si="28"/>
        <v>15453.70026031982</v>
      </c>
      <c r="DY14" s="9">
        <f t="shared" si="14"/>
        <v>109.667</v>
      </c>
      <c r="DZ14" s="8">
        <f t="shared" si="15"/>
        <v>1329.4599999999998</v>
      </c>
    </row>
    <row r="15" spans="1:131" ht="15" customHeight="1" x14ac:dyDescent="0.3">
      <c r="A15" s="44">
        <v>2017</v>
      </c>
      <c r="B15" s="45" t="s">
        <v>11</v>
      </c>
      <c r="C15" s="6">
        <v>0</v>
      </c>
      <c r="D15" s="5">
        <v>0</v>
      </c>
      <c r="E15" s="8">
        <f t="shared" si="0"/>
        <v>0</v>
      </c>
      <c r="F15" s="6">
        <v>0</v>
      </c>
      <c r="G15" s="5">
        <v>0</v>
      </c>
      <c r="H15" s="8">
        <f t="shared" si="1"/>
        <v>0</v>
      </c>
      <c r="I15" s="6">
        <v>0</v>
      </c>
      <c r="J15" s="5">
        <v>0</v>
      </c>
      <c r="K15" s="8">
        <f t="shared" si="2"/>
        <v>0</v>
      </c>
      <c r="L15" s="6">
        <v>0</v>
      </c>
      <c r="M15" s="5">
        <v>0</v>
      </c>
      <c r="N15" s="8">
        <f t="shared" si="3"/>
        <v>0</v>
      </c>
      <c r="O15" s="6">
        <v>0</v>
      </c>
      <c r="P15" s="5">
        <v>0</v>
      </c>
      <c r="Q15" s="8">
        <v>0</v>
      </c>
      <c r="R15" s="6">
        <v>133.61199999999999</v>
      </c>
      <c r="S15" s="5">
        <v>1807.82</v>
      </c>
      <c r="T15" s="8">
        <f t="shared" si="31"/>
        <v>13530.371523515852</v>
      </c>
      <c r="U15" s="6">
        <v>0</v>
      </c>
      <c r="V15" s="5">
        <v>0</v>
      </c>
      <c r="W15" s="8">
        <f t="shared" si="5"/>
        <v>0</v>
      </c>
      <c r="X15" s="6">
        <v>0</v>
      </c>
      <c r="Y15" s="5">
        <v>0</v>
      </c>
      <c r="Z15" s="8">
        <v>0</v>
      </c>
      <c r="AA15" s="6">
        <v>0</v>
      </c>
      <c r="AB15" s="5">
        <v>0</v>
      </c>
      <c r="AC15" s="8">
        <v>0</v>
      </c>
      <c r="AD15" s="6">
        <v>0</v>
      </c>
      <c r="AE15" s="5">
        <v>0</v>
      </c>
      <c r="AF15" s="8">
        <v>0</v>
      </c>
      <c r="AG15" s="6">
        <v>1E-3</v>
      </c>
      <c r="AH15" s="5">
        <v>0.31</v>
      </c>
      <c r="AI15" s="8">
        <f t="shared" ref="AI15" si="35">AH15/AG15*1000</f>
        <v>310000</v>
      </c>
      <c r="AJ15" s="6">
        <v>0</v>
      </c>
      <c r="AK15" s="5">
        <v>0</v>
      </c>
      <c r="AL15" s="8">
        <v>0</v>
      </c>
      <c r="AM15" s="6">
        <v>0</v>
      </c>
      <c r="AN15" s="5">
        <v>0</v>
      </c>
      <c r="AO15" s="8">
        <v>0</v>
      </c>
      <c r="AP15" s="6">
        <v>0</v>
      </c>
      <c r="AQ15" s="5">
        <v>0</v>
      </c>
      <c r="AR15" s="8">
        <v>0</v>
      </c>
      <c r="AS15" s="6">
        <v>62.69</v>
      </c>
      <c r="AT15" s="5">
        <v>856.02</v>
      </c>
      <c r="AU15" s="8">
        <f t="shared" si="26"/>
        <v>13654.809379486362</v>
      </c>
      <c r="AV15" s="6">
        <v>0</v>
      </c>
      <c r="AW15" s="5">
        <v>0</v>
      </c>
      <c r="AX15" s="8">
        <f t="shared" si="6"/>
        <v>0</v>
      </c>
      <c r="AY15" s="6">
        <v>0.08</v>
      </c>
      <c r="AZ15" s="5">
        <v>1.1299999999999999</v>
      </c>
      <c r="BA15" s="8">
        <f t="shared" si="32"/>
        <v>14124.999999999998</v>
      </c>
      <c r="BB15" s="6">
        <v>0.08</v>
      </c>
      <c r="BC15" s="5">
        <v>1.1299999999999999</v>
      </c>
      <c r="BD15" s="8">
        <f t="shared" si="33"/>
        <v>14124.999999999998</v>
      </c>
      <c r="BE15" s="6">
        <v>0.57499999999999996</v>
      </c>
      <c r="BF15" s="5">
        <v>12.53</v>
      </c>
      <c r="BG15" s="8">
        <f t="shared" si="34"/>
        <v>21791.304347826088</v>
      </c>
      <c r="BH15" s="6">
        <v>0</v>
      </c>
      <c r="BI15" s="5">
        <v>0</v>
      </c>
      <c r="BJ15" s="8">
        <f t="shared" si="24"/>
        <v>0</v>
      </c>
      <c r="BK15" s="6"/>
      <c r="BL15" s="5"/>
      <c r="BM15" s="8"/>
      <c r="BN15" s="6">
        <v>0</v>
      </c>
      <c r="BO15" s="5">
        <v>0</v>
      </c>
      <c r="BP15" s="8">
        <f t="shared" si="8"/>
        <v>0</v>
      </c>
      <c r="BQ15" s="6">
        <v>0</v>
      </c>
      <c r="BR15" s="5">
        <v>0</v>
      </c>
      <c r="BS15" s="8">
        <v>0</v>
      </c>
      <c r="BT15" s="6">
        <v>0</v>
      </c>
      <c r="BU15" s="5">
        <v>0</v>
      </c>
      <c r="BV15" s="8">
        <f t="shared" si="9"/>
        <v>0</v>
      </c>
      <c r="BW15" s="6">
        <v>0</v>
      </c>
      <c r="BX15" s="5">
        <v>0</v>
      </c>
      <c r="BY15" s="8">
        <v>0</v>
      </c>
      <c r="BZ15" s="6">
        <v>0</v>
      </c>
      <c r="CA15" s="5">
        <v>0</v>
      </c>
      <c r="CB15" s="8">
        <v>0</v>
      </c>
      <c r="CC15" s="6">
        <v>0</v>
      </c>
      <c r="CD15" s="5">
        <v>0</v>
      </c>
      <c r="CE15" s="8">
        <v>0</v>
      </c>
      <c r="CF15" s="6">
        <v>0</v>
      </c>
      <c r="CG15" s="5">
        <v>0</v>
      </c>
      <c r="CH15" s="8">
        <f t="shared" si="10"/>
        <v>0</v>
      </c>
      <c r="CI15" s="6">
        <v>0</v>
      </c>
      <c r="CJ15" s="5">
        <v>0</v>
      </c>
      <c r="CK15" s="8">
        <v>0</v>
      </c>
      <c r="CL15" s="6">
        <v>0</v>
      </c>
      <c r="CM15" s="5">
        <v>0</v>
      </c>
      <c r="CN15" s="8">
        <v>0</v>
      </c>
      <c r="CO15" s="6">
        <v>0</v>
      </c>
      <c r="CP15" s="5">
        <v>0</v>
      </c>
      <c r="CQ15" s="8">
        <f t="shared" si="11"/>
        <v>0</v>
      </c>
      <c r="CR15" s="6">
        <v>0</v>
      </c>
      <c r="CS15" s="5">
        <v>0</v>
      </c>
      <c r="CT15" s="8">
        <f t="shared" si="12"/>
        <v>0</v>
      </c>
      <c r="CU15" s="6">
        <v>0</v>
      </c>
      <c r="CV15" s="5">
        <v>0</v>
      </c>
      <c r="CW15" s="8">
        <f t="shared" si="13"/>
        <v>0</v>
      </c>
      <c r="CX15" s="6">
        <v>0</v>
      </c>
      <c r="CY15" s="5">
        <v>0</v>
      </c>
      <c r="CZ15" s="8">
        <v>0</v>
      </c>
      <c r="DA15" s="6">
        <v>0</v>
      </c>
      <c r="DB15" s="5">
        <v>0</v>
      </c>
      <c r="DC15" s="8">
        <v>0</v>
      </c>
      <c r="DD15" s="6">
        <v>0</v>
      </c>
      <c r="DE15" s="5">
        <v>0</v>
      </c>
      <c r="DF15" s="8">
        <v>0</v>
      </c>
      <c r="DG15" s="6">
        <v>2E-3</v>
      </c>
      <c r="DH15" s="5">
        <v>0.1</v>
      </c>
      <c r="DI15" s="8">
        <f t="shared" ref="DI15" si="36">DH15/DG15*1000</f>
        <v>50000</v>
      </c>
      <c r="DJ15" s="6">
        <v>0</v>
      </c>
      <c r="DK15" s="5">
        <v>0</v>
      </c>
      <c r="DL15" s="8">
        <v>0</v>
      </c>
      <c r="DM15" s="6">
        <v>0</v>
      </c>
      <c r="DN15" s="5">
        <v>0</v>
      </c>
      <c r="DO15" s="8">
        <v>0</v>
      </c>
      <c r="DP15" s="6">
        <v>0</v>
      </c>
      <c r="DQ15" s="5">
        <v>0</v>
      </c>
      <c r="DR15" s="8">
        <v>0</v>
      </c>
      <c r="DS15" s="6">
        <v>0</v>
      </c>
      <c r="DT15" s="5">
        <v>0</v>
      </c>
      <c r="DU15" s="8">
        <v>0</v>
      </c>
      <c r="DV15" s="6">
        <v>4.391</v>
      </c>
      <c r="DW15" s="5">
        <v>75.239999999999995</v>
      </c>
      <c r="DX15" s="8">
        <f t="shared" si="28"/>
        <v>17135.04896378957</v>
      </c>
      <c r="DY15" s="9">
        <f t="shared" si="14"/>
        <v>201.351</v>
      </c>
      <c r="DZ15" s="8">
        <f t="shared" si="15"/>
        <v>2753.1499999999996</v>
      </c>
    </row>
    <row r="16" spans="1:131" ht="15" customHeight="1" x14ac:dyDescent="0.3">
      <c r="A16" s="44">
        <v>2017</v>
      </c>
      <c r="B16" s="45" t="s">
        <v>12</v>
      </c>
      <c r="C16" s="6">
        <v>0</v>
      </c>
      <c r="D16" s="5">
        <v>0</v>
      </c>
      <c r="E16" s="8">
        <f t="shared" si="0"/>
        <v>0</v>
      </c>
      <c r="F16" s="6">
        <v>0</v>
      </c>
      <c r="G16" s="5">
        <v>0</v>
      </c>
      <c r="H16" s="8">
        <f t="shared" si="1"/>
        <v>0</v>
      </c>
      <c r="I16" s="6">
        <v>0</v>
      </c>
      <c r="J16" s="5">
        <v>0</v>
      </c>
      <c r="K16" s="8">
        <f t="shared" si="2"/>
        <v>0</v>
      </c>
      <c r="L16" s="6">
        <v>0</v>
      </c>
      <c r="M16" s="5">
        <v>0</v>
      </c>
      <c r="N16" s="8">
        <f t="shared" si="3"/>
        <v>0</v>
      </c>
      <c r="O16" s="6">
        <v>0</v>
      </c>
      <c r="P16" s="5">
        <v>0</v>
      </c>
      <c r="Q16" s="8">
        <v>0</v>
      </c>
      <c r="R16" s="6">
        <v>0.115</v>
      </c>
      <c r="S16" s="5">
        <v>5.64</v>
      </c>
      <c r="T16" s="8">
        <f t="shared" si="31"/>
        <v>49043.47826086956</v>
      </c>
      <c r="U16" s="6">
        <v>0</v>
      </c>
      <c r="V16" s="5">
        <v>0</v>
      </c>
      <c r="W16" s="8">
        <f t="shared" si="5"/>
        <v>0</v>
      </c>
      <c r="X16" s="6">
        <v>0</v>
      </c>
      <c r="Y16" s="5">
        <v>0</v>
      </c>
      <c r="Z16" s="8">
        <v>0</v>
      </c>
      <c r="AA16" s="6">
        <v>0</v>
      </c>
      <c r="AB16" s="5">
        <v>0</v>
      </c>
      <c r="AC16" s="8">
        <v>0</v>
      </c>
      <c r="AD16" s="6">
        <v>0</v>
      </c>
      <c r="AE16" s="5">
        <v>0</v>
      </c>
      <c r="AF16" s="8">
        <v>0</v>
      </c>
      <c r="AG16" s="6">
        <v>0</v>
      </c>
      <c r="AH16" s="5">
        <v>0</v>
      </c>
      <c r="AI16" s="8">
        <v>0</v>
      </c>
      <c r="AJ16" s="6">
        <v>0</v>
      </c>
      <c r="AK16" s="5">
        <v>0</v>
      </c>
      <c r="AL16" s="8">
        <v>0</v>
      </c>
      <c r="AM16" s="6">
        <v>0</v>
      </c>
      <c r="AN16" s="5">
        <v>0</v>
      </c>
      <c r="AO16" s="8">
        <v>0</v>
      </c>
      <c r="AP16" s="6">
        <v>0</v>
      </c>
      <c r="AQ16" s="5">
        <v>0</v>
      </c>
      <c r="AR16" s="8">
        <v>0</v>
      </c>
      <c r="AS16" s="6">
        <v>0</v>
      </c>
      <c r="AT16" s="5">
        <v>0</v>
      </c>
      <c r="AU16" s="8">
        <v>0</v>
      </c>
      <c r="AV16" s="6">
        <v>0</v>
      </c>
      <c r="AW16" s="5">
        <v>0</v>
      </c>
      <c r="AX16" s="8">
        <f t="shared" si="6"/>
        <v>0</v>
      </c>
      <c r="AY16" s="6">
        <v>0.1</v>
      </c>
      <c r="AZ16" s="5">
        <v>1.42</v>
      </c>
      <c r="BA16" s="8">
        <f t="shared" si="32"/>
        <v>14200</v>
      </c>
      <c r="BB16" s="6">
        <v>0.1</v>
      </c>
      <c r="BC16" s="5">
        <v>1.42</v>
      </c>
      <c r="BD16" s="8">
        <f t="shared" si="33"/>
        <v>14200</v>
      </c>
      <c r="BE16" s="6">
        <v>38.023000000000003</v>
      </c>
      <c r="BF16" s="5">
        <v>651.05999999999995</v>
      </c>
      <c r="BG16" s="8">
        <f t="shared" si="34"/>
        <v>17122.794098308914</v>
      </c>
      <c r="BH16" s="6">
        <v>0</v>
      </c>
      <c r="BI16" s="5">
        <v>0</v>
      </c>
      <c r="BJ16" s="8">
        <f t="shared" si="24"/>
        <v>0</v>
      </c>
      <c r="BK16" s="6"/>
      <c r="BL16" s="5"/>
      <c r="BM16" s="8"/>
      <c r="BN16" s="6">
        <v>0</v>
      </c>
      <c r="BO16" s="5">
        <v>0</v>
      </c>
      <c r="BP16" s="8">
        <f t="shared" si="8"/>
        <v>0</v>
      </c>
      <c r="BQ16" s="6">
        <v>0</v>
      </c>
      <c r="BR16" s="5">
        <v>0</v>
      </c>
      <c r="BS16" s="8">
        <v>0</v>
      </c>
      <c r="BT16" s="6">
        <v>0</v>
      </c>
      <c r="BU16" s="5">
        <v>0</v>
      </c>
      <c r="BV16" s="8">
        <f t="shared" si="9"/>
        <v>0</v>
      </c>
      <c r="BW16" s="6">
        <v>0</v>
      </c>
      <c r="BX16" s="5">
        <v>0</v>
      </c>
      <c r="BY16" s="8">
        <v>0</v>
      </c>
      <c r="BZ16" s="6">
        <v>0</v>
      </c>
      <c r="CA16" s="5">
        <v>0</v>
      </c>
      <c r="CB16" s="8">
        <v>0</v>
      </c>
      <c r="CC16" s="6">
        <v>0</v>
      </c>
      <c r="CD16" s="5">
        <v>0</v>
      </c>
      <c r="CE16" s="8">
        <v>0</v>
      </c>
      <c r="CF16" s="6">
        <v>0</v>
      </c>
      <c r="CG16" s="5">
        <v>0</v>
      </c>
      <c r="CH16" s="8">
        <f t="shared" si="10"/>
        <v>0</v>
      </c>
      <c r="CI16" s="6">
        <v>0</v>
      </c>
      <c r="CJ16" s="5">
        <v>0</v>
      </c>
      <c r="CK16" s="8">
        <v>0</v>
      </c>
      <c r="CL16" s="6">
        <v>0</v>
      </c>
      <c r="CM16" s="5">
        <v>0</v>
      </c>
      <c r="CN16" s="8">
        <v>0</v>
      </c>
      <c r="CO16" s="6">
        <v>0</v>
      </c>
      <c r="CP16" s="5">
        <v>0</v>
      </c>
      <c r="CQ16" s="8">
        <f t="shared" si="11"/>
        <v>0</v>
      </c>
      <c r="CR16" s="6">
        <v>0</v>
      </c>
      <c r="CS16" s="5">
        <v>0</v>
      </c>
      <c r="CT16" s="8">
        <f t="shared" si="12"/>
        <v>0</v>
      </c>
      <c r="CU16" s="6">
        <v>0</v>
      </c>
      <c r="CV16" s="5">
        <v>0</v>
      </c>
      <c r="CW16" s="8">
        <f t="shared" si="13"/>
        <v>0</v>
      </c>
      <c r="CX16" s="6">
        <v>0</v>
      </c>
      <c r="CY16" s="5">
        <v>0</v>
      </c>
      <c r="CZ16" s="8">
        <v>0</v>
      </c>
      <c r="DA16" s="6">
        <v>0</v>
      </c>
      <c r="DB16" s="5">
        <v>0</v>
      </c>
      <c r="DC16" s="8">
        <v>0</v>
      </c>
      <c r="DD16" s="6">
        <v>0</v>
      </c>
      <c r="DE16" s="5">
        <v>0</v>
      </c>
      <c r="DF16" s="8">
        <v>0</v>
      </c>
      <c r="DG16" s="6">
        <v>0</v>
      </c>
      <c r="DH16" s="5">
        <v>0</v>
      </c>
      <c r="DI16" s="8">
        <v>0</v>
      </c>
      <c r="DJ16" s="6">
        <v>0</v>
      </c>
      <c r="DK16" s="5">
        <v>0</v>
      </c>
      <c r="DL16" s="8">
        <v>0</v>
      </c>
      <c r="DM16" s="6">
        <v>0</v>
      </c>
      <c r="DN16" s="5">
        <v>0</v>
      </c>
      <c r="DO16" s="8">
        <v>0</v>
      </c>
      <c r="DP16" s="6">
        <v>0</v>
      </c>
      <c r="DQ16" s="5">
        <v>0</v>
      </c>
      <c r="DR16" s="8">
        <v>0</v>
      </c>
      <c r="DS16" s="6">
        <v>0</v>
      </c>
      <c r="DT16" s="5">
        <v>0</v>
      </c>
      <c r="DU16" s="8">
        <v>0</v>
      </c>
      <c r="DV16" s="6">
        <v>0</v>
      </c>
      <c r="DW16" s="5">
        <v>0</v>
      </c>
      <c r="DX16" s="8">
        <v>0</v>
      </c>
      <c r="DY16" s="9">
        <f t="shared" si="14"/>
        <v>38.238000000000007</v>
      </c>
      <c r="DZ16" s="8">
        <f t="shared" si="15"/>
        <v>658.11999999999989</v>
      </c>
    </row>
    <row r="17" spans="1:130" ht="15" customHeight="1" x14ac:dyDescent="0.3">
      <c r="A17" s="44">
        <v>2017</v>
      </c>
      <c r="B17" s="45" t="s">
        <v>13</v>
      </c>
      <c r="C17" s="6">
        <v>0</v>
      </c>
      <c r="D17" s="5">
        <v>0</v>
      </c>
      <c r="E17" s="8">
        <f t="shared" si="0"/>
        <v>0</v>
      </c>
      <c r="F17" s="6">
        <v>0</v>
      </c>
      <c r="G17" s="5">
        <v>0</v>
      </c>
      <c r="H17" s="8">
        <f t="shared" si="1"/>
        <v>0</v>
      </c>
      <c r="I17" s="6">
        <v>0</v>
      </c>
      <c r="J17" s="5">
        <v>0</v>
      </c>
      <c r="K17" s="8">
        <f t="shared" si="2"/>
        <v>0</v>
      </c>
      <c r="L17" s="6">
        <v>0</v>
      </c>
      <c r="M17" s="5">
        <v>0</v>
      </c>
      <c r="N17" s="8">
        <f t="shared" si="3"/>
        <v>0</v>
      </c>
      <c r="O17" s="6">
        <v>0</v>
      </c>
      <c r="P17" s="5">
        <v>0</v>
      </c>
      <c r="Q17" s="8">
        <v>0</v>
      </c>
      <c r="R17" s="6">
        <v>5.7000000000000002E-2</v>
      </c>
      <c r="S17" s="5">
        <v>3.63</v>
      </c>
      <c r="T17" s="8">
        <f t="shared" si="31"/>
        <v>63684.210526315786</v>
      </c>
      <c r="U17" s="6">
        <v>0</v>
      </c>
      <c r="V17" s="5">
        <v>0</v>
      </c>
      <c r="W17" s="8">
        <f t="shared" si="5"/>
        <v>0</v>
      </c>
      <c r="X17" s="6">
        <v>0</v>
      </c>
      <c r="Y17" s="5">
        <v>0</v>
      </c>
      <c r="Z17" s="8">
        <v>0</v>
      </c>
      <c r="AA17" s="6">
        <v>0</v>
      </c>
      <c r="AB17" s="5">
        <v>0</v>
      </c>
      <c r="AC17" s="8">
        <v>0</v>
      </c>
      <c r="AD17" s="6">
        <v>0</v>
      </c>
      <c r="AE17" s="5">
        <v>0</v>
      </c>
      <c r="AF17" s="8">
        <v>0</v>
      </c>
      <c r="AG17" s="6">
        <v>0</v>
      </c>
      <c r="AH17" s="5">
        <v>0</v>
      </c>
      <c r="AI17" s="8">
        <v>0</v>
      </c>
      <c r="AJ17" s="6">
        <v>0</v>
      </c>
      <c r="AK17" s="5">
        <v>0</v>
      </c>
      <c r="AL17" s="8">
        <v>0</v>
      </c>
      <c r="AM17" s="6">
        <v>0</v>
      </c>
      <c r="AN17" s="5">
        <v>0</v>
      </c>
      <c r="AO17" s="8">
        <v>0</v>
      </c>
      <c r="AP17" s="6">
        <v>0</v>
      </c>
      <c r="AQ17" s="5">
        <v>0</v>
      </c>
      <c r="AR17" s="8">
        <v>0</v>
      </c>
      <c r="AS17" s="6">
        <v>0.5</v>
      </c>
      <c r="AT17" s="5">
        <v>15.63</v>
      </c>
      <c r="AU17" s="8">
        <f t="shared" si="26"/>
        <v>31260</v>
      </c>
      <c r="AV17" s="6">
        <v>0</v>
      </c>
      <c r="AW17" s="5">
        <v>0</v>
      </c>
      <c r="AX17" s="8">
        <f t="shared" si="6"/>
        <v>0</v>
      </c>
      <c r="AY17" s="6">
        <v>0.05</v>
      </c>
      <c r="AZ17" s="5">
        <v>2.44</v>
      </c>
      <c r="BA17" s="8">
        <f t="shared" si="32"/>
        <v>48800</v>
      </c>
      <c r="BB17" s="6">
        <v>0.05</v>
      </c>
      <c r="BC17" s="5">
        <v>2.44</v>
      </c>
      <c r="BD17" s="8">
        <f t="shared" si="33"/>
        <v>48800</v>
      </c>
      <c r="BE17" s="6">
        <v>4.7859999999999996</v>
      </c>
      <c r="BF17" s="5">
        <v>92.64</v>
      </c>
      <c r="BG17" s="8">
        <f t="shared" si="34"/>
        <v>19356.45633096532</v>
      </c>
      <c r="BH17" s="6">
        <v>0</v>
      </c>
      <c r="BI17" s="5">
        <v>0</v>
      </c>
      <c r="BJ17" s="8">
        <f t="shared" si="24"/>
        <v>0</v>
      </c>
      <c r="BK17" s="6"/>
      <c r="BL17" s="5"/>
      <c r="BM17" s="8"/>
      <c r="BN17" s="6">
        <v>0</v>
      </c>
      <c r="BO17" s="5">
        <v>0</v>
      </c>
      <c r="BP17" s="8">
        <f t="shared" si="8"/>
        <v>0</v>
      </c>
      <c r="BQ17" s="6">
        <v>0</v>
      </c>
      <c r="BR17" s="5">
        <v>0</v>
      </c>
      <c r="BS17" s="8">
        <v>0</v>
      </c>
      <c r="BT17" s="6">
        <v>0</v>
      </c>
      <c r="BU17" s="5">
        <v>0</v>
      </c>
      <c r="BV17" s="8">
        <f t="shared" si="9"/>
        <v>0</v>
      </c>
      <c r="BW17" s="6">
        <v>0</v>
      </c>
      <c r="BX17" s="5">
        <v>0</v>
      </c>
      <c r="BY17" s="8">
        <v>0</v>
      </c>
      <c r="BZ17" s="6">
        <v>0</v>
      </c>
      <c r="CA17" s="5">
        <v>0</v>
      </c>
      <c r="CB17" s="8">
        <v>0</v>
      </c>
      <c r="CC17" s="6">
        <v>0</v>
      </c>
      <c r="CD17" s="5">
        <v>0</v>
      </c>
      <c r="CE17" s="8">
        <v>0</v>
      </c>
      <c r="CF17" s="6">
        <v>0</v>
      </c>
      <c r="CG17" s="5">
        <v>0</v>
      </c>
      <c r="CH17" s="8">
        <f t="shared" si="10"/>
        <v>0</v>
      </c>
      <c r="CI17" s="6">
        <v>0</v>
      </c>
      <c r="CJ17" s="5">
        <v>0</v>
      </c>
      <c r="CK17" s="8">
        <v>0</v>
      </c>
      <c r="CL17" s="6">
        <v>0</v>
      </c>
      <c r="CM17" s="5">
        <v>0</v>
      </c>
      <c r="CN17" s="8">
        <v>0</v>
      </c>
      <c r="CO17" s="6">
        <v>0</v>
      </c>
      <c r="CP17" s="5">
        <v>0</v>
      </c>
      <c r="CQ17" s="8">
        <f t="shared" si="11"/>
        <v>0</v>
      </c>
      <c r="CR17" s="6">
        <v>0</v>
      </c>
      <c r="CS17" s="5">
        <v>0</v>
      </c>
      <c r="CT17" s="8">
        <f t="shared" si="12"/>
        <v>0</v>
      </c>
      <c r="CU17" s="6">
        <v>0</v>
      </c>
      <c r="CV17" s="5">
        <v>0</v>
      </c>
      <c r="CW17" s="8">
        <f t="shared" si="13"/>
        <v>0</v>
      </c>
      <c r="CX17" s="6">
        <v>0</v>
      </c>
      <c r="CY17" s="5">
        <v>0</v>
      </c>
      <c r="CZ17" s="8">
        <v>0</v>
      </c>
      <c r="DA17" s="6">
        <v>0</v>
      </c>
      <c r="DB17" s="5">
        <v>0</v>
      </c>
      <c r="DC17" s="8">
        <v>0</v>
      </c>
      <c r="DD17" s="6">
        <v>0</v>
      </c>
      <c r="DE17" s="5">
        <v>0</v>
      </c>
      <c r="DF17" s="8">
        <v>0</v>
      </c>
      <c r="DG17" s="6">
        <v>0</v>
      </c>
      <c r="DH17" s="5">
        <v>0</v>
      </c>
      <c r="DI17" s="8">
        <v>0</v>
      </c>
      <c r="DJ17" s="6">
        <v>0</v>
      </c>
      <c r="DK17" s="5">
        <v>0</v>
      </c>
      <c r="DL17" s="8">
        <v>0</v>
      </c>
      <c r="DM17" s="6">
        <v>0</v>
      </c>
      <c r="DN17" s="5">
        <v>0</v>
      </c>
      <c r="DO17" s="8">
        <v>0</v>
      </c>
      <c r="DP17" s="6">
        <v>0</v>
      </c>
      <c r="DQ17" s="5">
        <v>0</v>
      </c>
      <c r="DR17" s="8">
        <v>0</v>
      </c>
      <c r="DS17" s="6">
        <v>0.74</v>
      </c>
      <c r="DT17" s="5">
        <v>9.5</v>
      </c>
      <c r="DU17" s="8">
        <f t="shared" si="30"/>
        <v>12837.837837837838</v>
      </c>
      <c r="DV17" s="6">
        <v>95.864999999999995</v>
      </c>
      <c r="DW17" s="5">
        <v>1384.42</v>
      </c>
      <c r="DX17" s="8">
        <f t="shared" si="28"/>
        <v>14441.349814843794</v>
      </c>
      <c r="DY17" s="9">
        <f t="shared" si="14"/>
        <v>101.99799999999999</v>
      </c>
      <c r="DZ17" s="8">
        <f t="shared" si="15"/>
        <v>1508.26</v>
      </c>
    </row>
    <row r="18" spans="1:130" ht="15" customHeight="1" thickBot="1" x14ac:dyDescent="0.35">
      <c r="A18" s="48"/>
      <c r="B18" s="49" t="s">
        <v>14</v>
      </c>
      <c r="C18" s="50">
        <f t="shared" ref="C18:D18" si="37">SUM(C6:C17)</f>
        <v>0</v>
      </c>
      <c r="D18" s="35">
        <f t="shared" si="37"/>
        <v>0</v>
      </c>
      <c r="E18" s="37"/>
      <c r="F18" s="50">
        <f t="shared" ref="F18:G18" si="38">SUM(F6:F17)</f>
        <v>0</v>
      </c>
      <c r="G18" s="35">
        <f t="shared" si="38"/>
        <v>0</v>
      </c>
      <c r="H18" s="37"/>
      <c r="I18" s="50">
        <f t="shared" ref="I18:J18" si="39">SUM(I6:I17)</f>
        <v>0</v>
      </c>
      <c r="J18" s="35">
        <f t="shared" si="39"/>
        <v>0</v>
      </c>
      <c r="K18" s="37"/>
      <c r="L18" s="50">
        <f t="shared" ref="L18:M18" si="40">SUM(L6:L17)</f>
        <v>0</v>
      </c>
      <c r="M18" s="35">
        <f t="shared" si="40"/>
        <v>0</v>
      </c>
      <c r="N18" s="37"/>
      <c r="O18" s="50">
        <f t="shared" ref="O18:P18" si="41">SUM(O6:O17)</f>
        <v>0</v>
      </c>
      <c r="P18" s="35">
        <f t="shared" si="41"/>
        <v>0</v>
      </c>
      <c r="Q18" s="37"/>
      <c r="R18" s="50">
        <f t="shared" ref="R18:S18" si="42">SUM(R6:R17)</f>
        <v>220.01699999999997</v>
      </c>
      <c r="S18" s="35">
        <f t="shared" si="42"/>
        <v>2993.6099999999997</v>
      </c>
      <c r="T18" s="37"/>
      <c r="U18" s="50">
        <f t="shared" ref="U18:V18" si="43">SUM(U6:U17)</f>
        <v>0</v>
      </c>
      <c r="V18" s="35">
        <f t="shared" si="43"/>
        <v>0</v>
      </c>
      <c r="W18" s="37"/>
      <c r="X18" s="50">
        <f t="shared" ref="X18:Y18" si="44">SUM(X6:X17)</f>
        <v>0.35</v>
      </c>
      <c r="Y18" s="35">
        <f t="shared" si="44"/>
        <v>6.49</v>
      </c>
      <c r="Z18" s="37"/>
      <c r="AA18" s="50">
        <f t="shared" ref="AA18:AB18" si="45">SUM(AA6:AA17)</f>
        <v>0</v>
      </c>
      <c r="AB18" s="35">
        <f t="shared" si="45"/>
        <v>0</v>
      </c>
      <c r="AC18" s="37"/>
      <c r="AD18" s="50">
        <f t="shared" ref="AD18:AE18" si="46">SUM(AD6:AD17)</f>
        <v>0</v>
      </c>
      <c r="AE18" s="35">
        <f t="shared" si="46"/>
        <v>0</v>
      </c>
      <c r="AF18" s="37"/>
      <c r="AG18" s="50">
        <f t="shared" ref="AG18:AH18" si="47">SUM(AG6:AG17)</f>
        <v>1E-3</v>
      </c>
      <c r="AH18" s="35">
        <f t="shared" si="47"/>
        <v>0.31</v>
      </c>
      <c r="AI18" s="37"/>
      <c r="AJ18" s="50">
        <v>0</v>
      </c>
      <c r="AK18" s="35">
        <v>0</v>
      </c>
      <c r="AL18" s="37"/>
      <c r="AM18" s="50">
        <f t="shared" ref="AM18:AN18" si="48">SUM(AM6:AM17)</f>
        <v>0</v>
      </c>
      <c r="AN18" s="35">
        <f t="shared" si="48"/>
        <v>0</v>
      </c>
      <c r="AO18" s="37"/>
      <c r="AP18" s="50">
        <f t="shared" ref="AP18:AQ18" si="49">SUM(AP6:AP17)</f>
        <v>10.943</v>
      </c>
      <c r="AQ18" s="35">
        <f t="shared" si="49"/>
        <v>236.28</v>
      </c>
      <c r="AR18" s="37"/>
      <c r="AS18" s="50">
        <f t="shared" ref="AS18:AT18" si="50">SUM(AS6:AS17)</f>
        <v>170.11</v>
      </c>
      <c r="AT18" s="35">
        <f t="shared" si="50"/>
        <v>2326.0700000000002</v>
      </c>
      <c r="AU18" s="37"/>
      <c r="AV18" s="50">
        <f t="shared" ref="AV18:AW18" si="51">SUM(AV6:AV17)</f>
        <v>0</v>
      </c>
      <c r="AW18" s="35">
        <f t="shared" si="51"/>
        <v>0</v>
      </c>
      <c r="AX18" s="37"/>
      <c r="AY18" s="50">
        <f t="shared" ref="AY18:AZ18" si="52">SUM(AY6:AY17)</f>
        <v>92.978999999999985</v>
      </c>
      <c r="AZ18" s="35">
        <f t="shared" si="52"/>
        <v>1890.8300000000002</v>
      </c>
      <c r="BA18" s="37"/>
      <c r="BB18" s="50">
        <f t="shared" ref="BB18:BC18" si="53">SUM(BB6:BB17)</f>
        <v>92.978999999999985</v>
      </c>
      <c r="BC18" s="35">
        <f t="shared" si="53"/>
        <v>1890.8300000000002</v>
      </c>
      <c r="BD18" s="37"/>
      <c r="BE18" s="50">
        <f t="shared" ref="BE18:BF18" si="54">SUM(BE6:BE17)</f>
        <v>163.584</v>
      </c>
      <c r="BF18" s="35">
        <f t="shared" si="54"/>
        <v>1994.7499999999998</v>
      </c>
      <c r="BG18" s="37"/>
      <c r="BH18" s="50">
        <f t="shared" ref="BH18:BI18" si="55">SUM(BH6:BH17)</f>
        <v>0</v>
      </c>
      <c r="BI18" s="35">
        <f t="shared" si="55"/>
        <v>0</v>
      </c>
      <c r="BJ18" s="37"/>
      <c r="BK18" s="50"/>
      <c r="BL18" s="35"/>
      <c r="BM18" s="37"/>
      <c r="BN18" s="50">
        <f t="shared" ref="BN18:BO18" si="56">SUM(BN6:BN17)</f>
        <v>0</v>
      </c>
      <c r="BO18" s="35">
        <f t="shared" si="56"/>
        <v>0</v>
      </c>
      <c r="BP18" s="37"/>
      <c r="BQ18" s="50">
        <f t="shared" ref="BQ18:BR18" si="57">SUM(BQ6:BQ17)</f>
        <v>1.7000000000000001E-2</v>
      </c>
      <c r="BR18" s="35">
        <f t="shared" si="57"/>
        <v>1.91</v>
      </c>
      <c r="BS18" s="37"/>
      <c r="BT18" s="50">
        <f t="shared" ref="BT18:BU18" si="58">SUM(BT6:BT17)</f>
        <v>0</v>
      </c>
      <c r="BU18" s="35">
        <f t="shared" si="58"/>
        <v>0</v>
      </c>
      <c r="BV18" s="37"/>
      <c r="BW18" s="50">
        <f t="shared" ref="BW18:BX18" si="59">SUM(BW6:BW17)</f>
        <v>0</v>
      </c>
      <c r="BX18" s="35">
        <f t="shared" si="59"/>
        <v>0</v>
      </c>
      <c r="BY18" s="37"/>
      <c r="BZ18" s="50">
        <f t="shared" ref="BZ18:CA18" si="60">SUM(BZ6:BZ17)</f>
        <v>0</v>
      </c>
      <c r="CA18" s="35">
        <f t="shared" si="60"/>
        <v>0</v>
      </c>
      <c r="CB18" s="37"/>
      <c r="CC18" s="50">
        <f t="shared" ref="CC18:CD18" si="61">SUM(CC6:CC17)</f>
        <v>0</v>
      </c>
      <c r="CD18" s="35">
        <f t="shared" si="61"/>
        <v>0</v>
      </c>
      <c r="CE18" s="37"/>
      <c r="CF18" s="50">
        <f t="shared" ref="CF18:CG18" si="62">SUM(CF6:CF17)</f>
        <v>0</v>
      </c>
      <c r="CG18" s="35">
        <f t="shared" si="62"/>
        <v>0</v>
      </c>
      <c r="CH18" s="37"/>
      <c r="CI18" s="50">
        <f t="shared" ref="CI18:CJ18" si="63">SUM(CI6:CI17)</f>
        <v>0</v>
      </c>
      <c r="CJ18" s="35">
        <f t="shared" si="63"/>
        <v>0</v>
      </c>
      <c r="CK18" s="37"/>
      <c r="CL18" s="50">
        <f t="shared" ref="CL18:CM18" si="64">SUM(CL6:CL17)</f>
        <v>0</v>
      </c>
      <c r="CM18" s="35">
        <f t="shared" si="64"/>
        <v>0</v>
      </c>
      <c r="CN18" s="37"/>
      <c r="CO18" s="50">
        <f t="shared" ref="CO18:CP18" si="65">SUM(CO6:CO17)</f>
        <v>0</v>
      </c>
      <c r="CP18" s="35">
        <f t="shared" si="65"/>
        <v>0</v>
      </c>
      <c r="CQ18" s="37"/>
      <c r="CR18" s="50">
        <f t="shared" ref="CR18:CS18" si="66">SUM(CR6:CR17)</f>
        <v>0</v>
      </c>
      <c r="CS18" s="35">
        <f t="shared" si="66"/>
        <v>0</v>
      </c>
      <c r="CT18" s="37"/>
      <c r="CU18" s="50">
        <f t="shared" ref="CU18:CV18" si="67">SUM(CU6:CU17)</f>
        <v>0</v>
      </c>
      <c r="CV18" s="35">
        <f t="shared" si="67"/>
        <v>0</v>
      </c>
      <c r="CW18" s="37"/>
      <c r="CX18" s="50">
        <v>0</v>
      </c>
      <c r="CY18" s="35">
        <v>0</v>
      </c>
      <c r="CZ18" s="37"/>
      <c r="DA18" s="50">
        <f t="shared" ref="DA18:DB18" si="68">SUM(DA6:DA17)</f>
        <v>0</v>
      </c>
      <c r="DB18" s="35">
        <f t="shared" si="68"/>
        <v>0</v>
      </c>
      <c r="DC18" s="37"/>
      <c r="DD18" s="50">
        <f t="shared" ref="DD18:DE18" si="69">SUM(DD6:DD17)</f>
        <v>0</v>
      </c>
      <c r="DE18" s="35">
        <f t="shared" si="69"/>
        <v>0</v>
      </c>
      <c r="DF18" s="37"/>
      <c r="DG18" s="50">
        <f t="shared" ref="DG18:DH18" si="70">SUM(DG6:DG17)</f>
        <v>2E-3</v>
      </c>
      <c r="DH18" s="35">
        <f t="shared" si="70"/>
        <v>0.1</v>
      </c>
      <c r="DI18" s="37"/>
      <c r="DJ18" s="50">
        <f t="shared" ref="DJ18:DK18" si="71">SUM(DJ6:DJ17)</f>
        <v>0</v>
      </c>
      <c r="DK18" s="35">
        <f t="shared" si="71"/>
        <v>0</v>
      </c>
      <c r="DL18" s="37"/>
      <c r="DM18" s="50">
        <f t="shared" ref="DM18:DN18" si="72">SUM(DM6:DM17)</f>
        <v>0</v>
      </c>
      <c r="DN18" s="35">
        <f t="shared" si="72"/>
        <v>0</v>
      </c>
      <c r="DO18" s="37"/>
      <c r="DP18" s="50">
        <f t="shared" ref="DP18:DQ18" si="73">SUM(DP6:DP17)</f>
        <v>0</v>
      </c>
      <c r="DQ18" s="35">
        <f t="shared" si="73"/>
        <v>0</v>
      </c>
      <c r="DR18" s="37"/>
      <c r="DS18" s="50">
        <f t="shared" ref="DS18:DT18" si="74">SUM(DS6:DS17)</f>
        <v>231.11</v>
      </c>
      <c r="DT18" s="35">
        <f t="shared" si="74"/>
        <v>2817.84</v>
      </c>
      <c r="DU18" s="37"/>
      <c r="DV18" s="50">
        <f t="shared" ref="DV18:DW18" si="75">SUM(DV6:DV17)</f>
        <v>1142.058</v>
      </c>
      <c r="DW18" s="35">
        <f t="shared" si="75"/>
        <v>14568.070000000002</v>
      </c>
      <c r="DX18" s="37"/>
      <c r="DY18" s="36">
        <f t="shared" si="14"/>
        <v>2031.171</v>
      </c>
      <c r="DZ18" s="37">
        <f t="shared" si="15"/>
        <v>26836.26</v>
      </c>
    </row>
    <row r="19" spans="1:130" x14ac:dyDescent="0.3">
      <c r="A19" s="42">
        <v>2018</v>
      </c>
      <c r="B19" s="43" t="s">
        <v>2</v>
      </c>
      <c r="C19" s="24">
        <v>0</v>
      </c>
      <c r="D19" s="23">
        <v>0</v>
      </c>
      <c r="E19" s="25">
        <f t="shared" ref="E19:E30" si="76">IF(C19=0,0,D19/C19*1000)</f>
        <v>0</v>
      </c>
      <c r="F19" s="24">
        <v>0</v>
      </c>
      <c r="G19" s="23">
        <v>0</v>
      </c>
      <c r="H19" s="25">
        <f t="shared" ref="H19:H30" si="77">IF(F19=0,0,G19/F19*1000)</f>
        <v>0</v>
      </c>
      <c r="I19" s="24">
        <v>0</v>
      </c>
      <c r="J19" s="23">
        <v>0</v>
      </c>
      <c r="K19" s="25">
        <f t="shared" ref="K19:K30" si="78">IF(I19=0,0,J19/I19*1000)</f>
        <v>0</v>
      </c>
      <c r="L19" s="24">
        <v>0</v>
      </c>
      <c r="M19" s="23">
        <v>0</v>
      </c>
      <c r="N19" s="25">
        <f t="shared" ref="N19:N30" si="79">IF(L19=0,0,M19/L19*1000)</f>
        <v>0</v>
      </c>
      <c r="O19" s="24">
        <v>0</v>
      </c>
      <c r="P19" s="23">
        <v>0</v>
      </c>
      <c r="Q19" s="25">
        <v>0</v>
      </c>
      <c r="R19" s="24">
        <v>0.115</v>
      </c>
      <c r="S19" s="23">
        <v>10.57</v>
      </c>
      <c r="T19" s="25">
        <f t="shared" ref="T19:T30" si="80">S19/R19*1000</f>
        <v>91913.043478260879</v>
      </c>
      <c r="U19" s="24">
        <v>0</v>
      </c>
      <c r="V19" s="23">
        <v>0</v>
      </c>
      <c r="W19" s="25">
        <f t="shared" ref="W19:W30" si="81">IF(U19=0,0,V19/U19*1000)</f>
        <v>0</v>
      </c>
      <c r="X19" s="24">
        <v>0</v>
      </c>
      <c r="Y19" s="23">
        <v>0</v>
      </c>
      <c r="Z19" s="25">
        <v>0</v>
      </c>
      <c r="AA19" s="24">
        <v>0</v>
      </c>
      <c r="AB19" s="23">
        <v>0</v>
      </c>
      <c r="AC19" s="25">
        <v>0</v>
      </c>
      <c r="AD19" s="24">
        <v>0</v>
      </c>
      <c r="AE19" s="23">
        <v>0</v>
      </c>
      <c r="AF19" s="25">
        <v>0</v>
      </c>
      <c r="AG19" s="24">
        <v>0</v>
      </c>
      <c r="AH19" s="23">
        <v>0</v>
      </c>
      <c r="AI19" s="25">
        <v>0</v>
      </c>
      <c r="AJ19" s="24">
        <v>0</v>
      </c>
      <c r="AK19" s="23">
        <v>0</v>
      </c>
      <c r="AL19" s="25">
        <v>0</v>
      </c>
      <c r="AM19" s="24">
        <v>0</v>
      </c>
      <c r="AN19" s="23">
        <v>0</v>
      </c>
      <c r="AO19" s="25">
        <v>0</v>
      </c>
      <c r="AP19" s="24">
        <v>0</v>
      </c>
      <c r="AQ19" s="23">
        <v>0</v>
      </c>
      <c r="AR19" s="25">
        <v>0</v>
      </c>
      <c r="AS19" s="24">
        <v>0</v>
      </c>
      <c r="AT19" s="23">
        <v>0</v>
      </c>
      <c r="AU19" s="25">
        <v>0</v>
      </c>
      <c r="AV19" s="24">
        <v>0</v>
      </c>
      <c r="AW19" s="23">
        <v>0</v>
      </c>
      <c r="AX19" s="25">
        <f t="shared" ref="AX19:AX30" si="82">IF(AV19=0,0,AW19/AV19*1000)</f>
        <v>0</v>
      </c>
      <c r="AY19" s="24">
        <v>0</v>
      </c>
      <c r="AZ19" s="23">
        <v>0</v>
      </c>
      <c r="BA19" s="25">
        <v>0</v>
      </c>
      <c r="BB19" s="24">
        <v>0</v>
      </c>
      <c r="BC19" s="23">
        <v>0</v>
      </c>
      <c r="BD19" s="25">
        <v>0</v>
      </c>
      <c r="BE19" s="24">
        <v>8.7550000000000008</v>
      </c>
      <c r="BF19" s="23">
        <v>154.34</v>
      </c>
      <c r="BG19" s="25">
        <f t="shared" ref="BG19:BG29" si="83">BF19/BE19*1000</f>
        <v>17628.783552255853</v>
      </c>
      <c r="BH19" s="24">
        <v>0</v>
      </c>
      <c r="BI19" s="23">
        <v>0</v>
      </c>
      <c r="BJ19" s="25">
        <v>0</v>
      </c>
      <c r="BK19" s="24"/>
      <c r="BL19" s="23"/>
      <c r="BM19" s="25"/>
      <c r="BN19" s="24">
        <v>0</v>
      </c>
      <c r="BO19" s="23">
        <v>0</v>
      </c>
      <c r="BP19" s="25">
        <f t="shared" ref="BP19:BP30" si="84">IF(BN19=0,0,BO19/BN19*1000)</f>
        <v>0</v>
      </c>
      <c r="BQ19" s="24">
        <v>0</v>
      </c>
      <c r="BR19" s="23">
        <v>0</v>
      </c>
      <c r="BS19" s="25">
        <v>0</v>
      </c>
      <c r="BT19" s="24">
        <v>0</v>
      </c>
      <c r="BU19" s="23">
        <v>0</v>
      </c>
      <c r="BV19" s="25">
        <f t="shared" ref="BV19:BV30" si="85">IF(BT19=0,0,BU19/BT19*1000)</f>
        <v>0</v>
      </c>
      <c r="BW19" s="24">
        <v>0</v>
      </c>
      <c r="BX19" s="23">
        <v>0</v>
      </c>
      <c r="BY19" s="25">
        <v>0</v>
      </c>
      <c r="BZ19" s="24">
        <v>0</v>
      </c>
      <c r="CA19" s="23">
        <v>0</v>
      </c>
      <c r="CB19" s="25">
        <v>0</v>
      </c>
      <c r="CC19" s="24">
        <v>0</v>
      </c>
      <c r="CD19" s="23">
        <v>0</v>
      </c>
      <c r="CE19" s="25">
        <v>0</v>
      </c>
      <c r="CF19" s="24">
        <v>0</v>
      </c>
      <c r="CG19" s="23">
        <v>0</v>
      </c>
      <c r="CH19" s="25">
        <f t="shared" ref="CH19:CH30" si="86">IF(CF19=0,0,CG19/CF19*1000)</f>
        <v>0</v>
      </c>
      <c r="CI19" s="24">
        <v>0</v>
      </c>
      <c r="CJ19" s="23">
        <v>0</v>
      </c>
      <c r="CK19" s="25">
        <v>0</v>
      </c>
      <c r="CL19" s="24">
        <v>0</v>
      </c>
      <c r="CM19" s="23">
        <v>0</v>
      </c>
      <c r="CN19" s="25">
        <v>0</v>
      </c>
      <c r="CO19" s="6">
        <v>0</v>
      </c>
      <c r="CP19" s="5">
        <v>0</v>
      </c>
      <c r="CQ19" s="8">
        <f t="shared" ref="CQ19:CQ30" si="87">IF(CO19=0,0,CP19/CO19*1000)</f>
        <v>0</v>
      </c>
      <c r="CR19" s="6">
        <v>0</v>
      </c>
      <c r="CS19" s="5">
        <v>0</v>
      </c>
      <c r="CT19" s="8">
        <f t="shared" ref="CT19:CT30" si="88">IF(CR19=0,0,CS19/CR19*1000)</f>
        <v>0</v>
      </c>
      <c r="CU19" s="6">
        <v>0</v>
      </c>
      <c r="CV19" s="5">
        <v>0</v>
      </c>
      <c r="CW19" s="8">
        <f t="shared" ref="CW19:CW30" si="89">IF(CU19=0,0,CV19/CU19*1000)</f>
        <v>0</v>
      </c>
      <c r="CX19" s="6">
        <v>0</v>
      </c>
      <c r="CY19" s="5">
        <v>0</v>
      </c>
      <c r="CZ19" s="8">
        <v>0</v>
      </c>
      <c r="DA19" s="6">
        <v>0</v>
      </c>
      <c r="DB19" s="5">
        <v>0</v>
      </c>
      <c r="DC19" s="8">
        <v>0</v>
      </c>
      <c r="DD19" s="24">
        <v>0</v>
      </c>
      <c r="DE19" s="23">
        <v>0</v>
      </c>
      <c r="DF19" s="25">
        <v>0</v>
      </c>
      <c r="DG19" s="24">
        <v>0</v>
      </c>
      <c r="DH19" s="23">
        <v>0</v>
      </c>
      <c r="DI19" s="25">
        <v>0</v>
      </c>
      <c r="DJ19" s="24">
        <v>0</v>
      </c>
      <c r="DK19" s="23">
        <v>0</v>
      </c>
      <c r="DL19" s="25">
        <v>0</v>
      </c>
      <c r="DM19" s="24">
        <v>0</v>
      </c>
      <c r="DN19" s="23">
        <v>0</v>
      </c>
      <c r="DO19" s="25">
        <v>0</v>
      </c>
      <c r="DP19" s="6">
        <v>0</v>
      </c>
      <c r="DQ19" s="5">
        <v>0</v>
      </c>
      <c r="DR19" s="8">
        <v>0</v>
      </c>
      <c r="DS19" s="24">
        <v>0</v>
      </c>
      <c r="DT19" s="23">
        <v>0</v>
      </c>
      <c r="DU19" s="25">
        <v>0</v>
      </c>
      <c r="DV19" s="24">
        <v>196.43</v>
      </c>
      <c r="DW19" s="23">
        <v>2572.02</v>
      </c>
      <c r="DX19" s="25">
        <f t="shared" ref="DX19:DX30" si="90">DW19/DV19*1000</f>
        <v>13093.824772183474</v>
      </c>
      <c r="DY19" s="34">
        <f t="shared" si="14"/>
        <v>205.3</v>
      </c>
      <c r="DZ19" s="25">
        <f t="shared" si="15"/>
        <v>2736.93</v>
      </c>
    </row>
    <row r="20" spans="1:130" ht="15" customHeight="1" x14ac:dyDescent="0.3">
      <c r="A20" s="44">
        <v>2018</v>
      </c>
      <c r="B20" s="45" t="s">
        <v>3</v>
      </c>
      <c r="C20" s="6">
        <v>0</v>
      </c>
      <c r="D20" s="5">
        <v>0</v>
      </c>
      <c r="E20" s="8">
        <f t="shared" si="76"/>
        <v>0</v>
      </c>
      <c r="F20" s="6">
        <v>0</v>
      </c>
      <c r="G20" s="5">
        <v>0</v>
      </c>
      <c r="H20" s="8">
        <f t="shared" si="77"/>
        <v>0</v>
      </c>
      <c r="I20" s="6">
        <v>0</v>
      </c>
      <c r="J20" s="5">
        <v>0</v>
      </c>
      <c r="K20" s="8">
        <f t="shared" si="78"/>
        <v>0</v>
      </c>
      <c r="L20" s="6">
        <v>0</v>
      </c>
      <c r="M20" s="5">
        <v>0</v>
      </c>
      <c r="N20" s="8">
        <f t="shared" si="79"/>
        <v>0</v>
      </c>
      <c r="O20" s="6">
        <v>0</v>
      </c>
      <c r="P20" s="5">
        <v>0</v>
      </c>
      <c r="Q20" s="8">
        <v>0</v>
      </c>
      <c r="R20" s="6">
        <v>24.568999999999999</v>
      </c>
      <c r="S20" s="5">
        <v>250.59</v>
      </c>
      <c r="T20" s="8">
        <f t="shared" si="80"/>
        <v>10199.438316577802</v>
      </c>
      <c r="U20" s="6">
        <v>0</v>
      </c>
      <c r="V20" s="5">
        <v>0</v>
      </c>
      <c r="W20" s="8">
        <f t="shared" si="81"/>
        <v>0</v>
      </c>
      <c r="X20" s="6">
        <v>0</v>
      </c>
      <c r="Y20" s="5">
        <v>0</v>
      </c>
      <c r="Z20" s="8">
        <v>0</v>
      </c>
      <c r="AA20" s="6">
        <v>0</v>
      </c>
      <c r="AB20" s="5">
        <v>0</v>
      </c>
      <c r="AC20" s="8">
        <v>0</v>
      </c>
      <c r="AD20" s="6">
        <v>0</v>
      </c>
      <c r="AE20" s="5">
        <v>0</v>
      </c>
      <c r="AF20" s="8">
        <v>0</v>
      </c>
      <c r="AG20" s="6">
        <v>0</v>
      </c>
      <c r="AH20" s="5">
        <v>0</v>
      </c>
      <c r="AI20" s="8">
        <v>0</v>
      </c>
      <c r="AJ20" s="6">
        <v>0</v>
      </c>
      <c r="AK20" s="5">
        <v>0</v>
      </c>
      <c r="AL20" s="8">
        <v>0</v>
      </c>
      <c r="AM20" s="6">
        <v>0.02</v>
      </c>
      <c r="AN20" s="5">
        <v>110.82</v>
      </c>
      <c r="AO20" s="8">
        <f t="shared" ref="AO20" si="91">AN20/AM20*1000</f>
        <v>5540999.9999999991</v>
      </c>
      <c r="AP20" s="6">
        <v>0</v>
      </c>
      <c r="AQ20" s="5">
        <v>0</v>
      </c>
      <c r="AR20" s="8">
        <v>0</v>
      </c>
      <c r="AS20" s="6">
        <v>0</v>
      </c>
      <c r="AT20" s="5">
        <v>0</v>
      </c>
      <c r="AU20" s="8">
        <v>0</v>
      </c>
      <c r="AV20" s="6">
        <v>0</v>
      </c>
      <c r="AW20" s="5">
        <v>0</v>
      </c>
      <c r="AX20" s="8">
        <f t="shared" si="82"/>
        <v>0</v>
      </c>
      <c r="AY20" s="6">
        <v>0.15</v>
      </c>
      <c r="AZ20" s="5">
        <v>1.65</v>
      </c>
      <c r="BA20" s="8">
        <f t="shared" ref="BA20:BA21" si="92">AZ20/AY20*1000</f>
        <v>11000</v>
      </c>
      <c r="BB20" s="6">
        <v>0.15</v>
      </c>
      <c r="BC20" s="5">
        <v>1.65</v>
      </c>
      <c r="BD20" s="8">
        <f t="shared" ref="BD20:BD30" si="93">BC20/BB20*1000</f>
        <v>11000</v>
      </c>
      <c r="BE20" s="6">
        <v>17.402000000000001</v>
      </c>
      <c r="BF20" s="5">
        <v>100.56</v>
      </c>
      <c r="BG20" s="8">
        <f t="shared" si="83"/>
        <v>5778.6461326284334</v>
      </c>
      <c r="BH20" s="6">
        <v>0</v>
      </c>
      <c r="BI20" s="5">
        <v>0</v>
      </c>
      <c r="BJ20" s="8">
        <v>0</v>
      </c>
      <c r="BK20" s="6"/>
      <c r="BL20" s="5"/>
      <c r="BM20" s="8"/>
      <c r="BN20" s="6">
        <v>0</v>
      </c>
      <c r="BO20" s="5">
        <v>0</v>
      </c>
      <c r="BP20" s="8">
        <f t="shared" si="84"/>
        <v>0</v>
      </c>
      <c r="BQ20" s="6">
        <v>0</v>
      </c>
      <c r="BR20" s="5">
        <v>0</v>
      </c>
      <c r="BS20" s="8">
        <v>0</v>
      </c>
      <c r="BT20" s="6">
        <v>0</v>
      </c>
      <c r="BU20" s="5">
        <v>0</v>
      </c>
      <c r="BV20" s="8">
        <f t="shared" si="85"/>
        <v>0</v>
      </c>
      <c r="BW20" s="6">
        <v>0</v>
      </c>
      <c r="BX20" s="5">
        <v>0</v>
      </c>
      <c r="BY20" s="8">
        <v>0</v>
      </c>
      <c r="BZ20" s="6">
        <v>0</v>
      </c>
      <c r="CA20" s="5">
        <v>0</v>
      </c>
      <c r="CB20" s="8">
        <v>0</v>
      </c>
      <c r="CC20" s="6">
        <v>0</v>
      </c>
      <c r="CD20" s="5">
        <v>0</v>
      </c>
      <c r="CE20" s="8">
        <v>0</v>
      </c>
      <c r="CF20" s="6">
        <v>0</v>
      </c>
      <c r="CG20" s="5">
        <v>0</v>
      </c>
      <c r="CH20" s="8">
        <f t="shared" si="86"/>
        <v>0</v>
      </c>
      <c r="CI20" s="6">
        <v>0.372</v>
      </c>
      <c r="CJ20" s="5">
        <v>8.33</v>
      </c>
      <c r="CK20" s="8">
        <f t="shared" ref="CK20" si="94">CJ20/CI20*1000</f>
        <v>22392.473118279573</v>
      </c>
      <c r="CL20" s="6">
        <v>0</v>
      </c>
      <c r="CM20" s="5">
        <v>0</v>
      </c>
      <c r="CN20" s="8">
        <v>0</v>
      </c>
      <c r="CO20" s="6">
        <v>0</v>
      </c>
      <c r="CP20" s="5">
        <v>0</v>
      </c>
      <c r="CQ20" s="8">
        <f t="shared" si="87"/>
        <v>0</v>
      </c>
      <c r="CR20" s="6">
        <v>0</v>
      </c>
      <c r="CS20" s="5">
        <v>0</v>
      </c>
      <c r="CT20" s="8">
        <f t="shared" si="88"/>
        <v>0</v>
      </c>
      <c r="CU20" s="6">
        <v>0</v>
      </c>
      <c r="CV20" s="5">
        <v>0</v>
      </c>
      <c r="CW20" s="8">
        <f t="shared" si="89"/>
        <v>0</v>
      </c>
      <c r="CX20" s="6">
        <v>0</v>
      </c>
      <c r="CY20" s="5">
        <v>0</v>
      </c>
      <c r="CZ20" s="8">
        <v>0</v>
      </c>
      <c r="DA20" s="6">
        <v>0</v>
      </c>
      <c r="DB20" s="5">
        <v>0</v>
      </c>
      <c r="DC20" s="8">
        <v>0</v>
      </c>
      <c r="DD20" s="6">
        <v>1E-3</v>
      </c>
      <c r="DE20" s="5">
        <v>0.77</v>
      </c>
      <c r="DF20" s="8">
        <f t="shared" ref="DF20" si="95">DE20/DD20*1000</f>
        <v>770000</v>
      </c>
      <c r="DG20" s="6">
        <v>0</v>
      </c>
      <c r="DH20" s="5">
        <v>0</v>
      </c>
      <c r="DI20" s="8">
        <v>0</v>
      </c>
      <c r="DJ20" s="6">
        <v>0</v>
      </c>
      <c r="DK20" s="5">
        <v>0</v>
      </c>
      <c r="DL20" s="8">
        <v>0</v>
      </c>
      <c r="DM20" s="6">
        <v>0</v>
      </c>
      <c r="DN20" s="5">
        <v>0</v>
      </c>
      <c r="DO20" s="8">
        <v>0</v>
      </c>
      <c r="DP20" s="6">
        <v>0</v>
      </c>
      <c r="DQ20" s="5">
        <v>0</v>
      </c>
      <c r="DR20" s="8">
        <v>0</v>
      </c>
      <c r="DS20" s="6">
        <v>0</v>
      </c>
      <c r="DT20" s="5">
        <v>0</v>
      </c>
      <c r="DU20" s="8">
        <v>0</v>
      </c>
      <c r="DV20" s="6">
        <v>0.84099999999999997</v>
      </c>
      <c r="DW20" s="5">
        <v>21.95</v>
      </c>
      <c r="DX20" s="8">
        <f t="shared" si="90"/>
        <v>26099.881093935794</v>
      </c>
      <c r="DY20" s="9">
        <f t="shared" si="14"/>
        <v>43.354999999999997</v>
      </c>
      <c r="DZ20" s="8">
        <f t="shared" si="15"/>
        <v>494.66999999999996</v>
      </c>
    </row>
    <row r="21" spans="1:130" ht="15" customHeight="1" x14ac:dyDescent="0.3">
      <c r="A21" s="44">
        <v>2018</v>
      </c>
      <c r="B21" s="45" t="s">
        <v>4</v>
      </c>
      <c r="C21" s="6">
        <v>0</v>
      </c>
      <c r="D21" s="5">
        <v>0</v>
      </c>
      <c r="E21" s="8">
        <f t="shared" si="76"/>
        <v>0</v>
      </c>
      <c r="F21" s="6">
        <v>0</v>
      </c>
      <c r="G21" s="5">
        <v>0</v>
      </c>
      <c r="H21" s="8">
        <f t="shared" si="77"/>
        <v>0</v>
      </c>
      <c r="I21" s="6">
        <v>0</v>
      </c>
      <c r="J21" s="5">
        <v>0</v>
      </c>
      <c r="K21" s="8">
        <f t="shared" si="78"/>
        <v>0</v>
      </c>
      <c r="L21" s="6">
        <v>0</v>
      </c>
      <c r="M21" s="5">
        <v>0</v>
      </c>
      <c r="N21" s="8">
        <f t="shared" si="79"/>
        <v>0</v>
      </c>
      <c r="O21" s="6">
        <v>0</v>
      </c>
      <c r="P21" s="5">
        <v>0</v>
      </c>
      <c r="Q21" s="8">
        <v>0</v>
      </c>
      <c r="R21" s="6">
        <v>7.0000000000000007E-2</v>
      </c>
      <c r="S21" s="5">
        <v>4.8499999999999996</v>
      </c>
      <c r="T21" s="8">
        <f t="shared" si="80"/>
        <v>69285.714285714275</v>
      </c>
      <c r="U21" s="6">
        <v>0</v>
      </c>
      <c r="V21" s="5">
        <v>0</v>
      </c>
      <c r="W21" s="8">
        <f t="shared" si="81"/>
        <v>0</v>
      </c>
      <c r="X21" s="6">
        <v>0</v>
      </c>
      <c r="Y21" s="5">
        <v>0</v>
      </c>
      <c r="Z21" s="8">
        <v>0</v>
      </c>
      <c r="AA21" s="6">
        <v>0</v>
      </c>
      <c r="AB21" s="5">
        <v>0</v>
      </c>
      <c r="AC21" s="8">
        <v>0</v>
      </c>
      <c r="AD21" s="6">
        <v>0</v>
      </c>
      <c r="AE21" s="5">
        <v>0</v>
      </c>
      <c r="AF21" s="8">
        <v>0</v>
      </c>
      <c r="AG21" s="6">
        <v>0</v>
      </c>
      <c r="AH21" s="5">
        <v>0</v>
      </c>
      <c r="AI21" s="8">
        <v>0</v>
      </c>
      <c r="AJ21" s="6">
        <v>0</v>
      </c>
      <c r="AK21" s="5">
        <v>0</v>
      </c>
      <c r="AL21" s="8">
        <v>0</v>
      </c>
      <c r="AM21" s="6">
        <v>0</v>
      </c>
      <c r="AN21" s="5">
        <v>0</v>
      </c>
      <c r="AO21" s="8">
        <v>0</v>
      </c>
      <c r="AP21" s="6">
        <v>0</v>
      </c>
      <c r="AQ21" s="5">
        <v>0</v>
      </c>
      <c r="AR21" s="8">
        <v>0</v>
      </c>
      <c r="AS21" s="6">
        <v>0</v>
      </c>
      <c r="AT21" s="5">
        <v>0</v>
      </c>
      <c r="AU21" s="8">
        <v>0</v>
      </c>
      <c r="AV21" s="6">
        <v>0</v>
      </c>
      <c r="AW21" s="5">
        <v>0</v>
      </c>
      <c r="AX21" s="8">
        <f t="shared" si="82"/>
        <v>0</v>
      </c>
      <c r="AY21" s="6">
        <v>0.06</v>
      </c>
      <c r="AZ21" s="5">
        <v>1.53</v>
      </c>
      <c r="BA21" s="8">
        <f t="shared" si="92"/>
        <v>25500</v>
      </c>
      <c r="BB21" s="6">
        <v>0.06</v>
      </c>
      <c r="BC21" s="5">
        <v>1.53</v>
      </c>
      <c r="BD21" s="8">
        <f t="shared" si="93"/>
        <v>25500</v>
      </c>
      <c r="BE21" s="6">
        <v>10.749000000000001</v>
      </c>
      <c r="BF21" s="5">
        <v>185.82</v>
      </c>
      <c r="BG21" s="8">
        <f t="shared" si="83"/>
        <v>17287.189506000555</v>
      </c>
      <c r="BH21" s="6">
        <v>0</v>
      </c>
      <c r="BI21" s="5">
        <v>0</v>
      </c>
      <c r="BJ21" s="8">
        <v>0</v>
      </c>
      <c r="BK21" s="6"/>
      <c r="BL21" s="5"/>
      <c r="BM21" s="8"/>
      <c r="BN21" s="6">
        <v>0</v>
      </c>
      <c r="BO21" s="5">
        <v>0</v>
      </c>
      <c r="BP21" s="8">
        <f t="shared" si="84"/>
        <v>0</v>
      </c>
      <c r="BQ21" s="6">
        <v>0</v>
      </c>
      <c r="BR21" s="5">
        <v>0</v>
      </c>
      <c r="BS21" s="8">
        <v>0</v>
      </c>
      <c r="BT21" s="6">
        <v>0</v>
      </c>
      <c r="BU21" s="5">
        <v>0</v>
      </c>
      <c r="BV21" s="8">
        <f t="shared" si="85"/>
        <v>0</v>
      </c>
      <c r="BW21" s="6">
        <v>0</v>
      </c>
      <c r="BX21" s="5">
        <v>0</v>
      </c>
      <c r="BY21" s="8">
        <v>0</v>
      </c>
      <c r="BZ21" s="6">
        <v>0</v>
      </c>
      <c r="CA21" s="5">
        <v>0</v>
      </c>
      <c r="CB21" s="8">
        <v>0</v>
      </c>
      <c r="CC21" s="6">
        <v>0.03</v>
      </c>
      <c r="CD21" s="5">
        <v>2.1800000000000002</v>
      </c>
      <c r="CE21" s="8">
        <f t="shared" ref="CE21" si="96">CD21/CC21*1000</f>
        <v>72666.666666666672</v>
      </c>
      <c r="CF21" s="6">
        <v>0</v>
      </c>
      <c r="CG21" s="5">
        <v>0</v>
      </c>
      <c r="CH21" s="8">
        <f t="shared" si="86"/>
        <v>0</v>
      </c>
      <c r="CI21" s="6">
        <v>0</v>
      </c>
      <c r="CJ21" s="5">
        <v>0</v>
      </c>
      <c r="CK21" s="8">
        <v>0</v>
      </c>
      <c r="CL21" s="6">
        <v>0</v>
      </c>
      <c r="CM21" s="5">
        <v>0</v>
      </c>
      <c r="CN21" s="8">
        <v>0</v>
      </c>
      <c r="CO21" s="6">
        <v>0</v>
      </c>
      <c r="CP21" s="5">
        <v>0</v>
      </c>
      <c r="CQ21" s="8">
        <f t="shared" si="87"/>
        <v>0</v>
      </c>
      <c r="CR21" s="6">
        <v>0</v>
      </c>
      <c r="CS21" s="5">
        <v>0</v>
      </c>
      <c r="CT21" s="8">
        <f t="shared" si="88"/>
        <v>0</v>
      </c>
      <c r="CU21" s="6">
        <v>0</v>
      </c>
      <c r="CV21" s="5">
        <v>0</v>
      </c>
      <c r="CW21" s="8">
        <f t="shared" si="89"/>
        <v>0</v>
      </c>
      <c r="CX21" s="6">
        <v>0</v>
      </c>
      <c r="CY21" s="5">
        <v>0</v>
      </c>
      <c r="CZ21" s="8">
        <v>0</v>
      </c>
      <c r="DA21" s="6">
        <v>0</v>
      </c>
      <c r="DB21" s="5">
        <v>0</v>
      </c>
      <c r="DC21" s="8">
        <v>0</v>
      </c>
      <c r="DD21" s="6">
        <v>0</v>
      </c>
      <c r="DE21" s="5">
        <v>0</v>
      </c>
      <c r="DF21" s="8">
        <v>0</v>
      </c>
      <c r="DG21" s="6">
        <v>0</v>
      </c>
      <c r="DH21" s="5">
        <v>0</v>
      </c>
      <c r="DI21" s="8">
        <v>0</v>
      </c>
      <c r="DJ21" s="6">
        <v>0</v>
      </c>
      <c r="DK21" s="5">
        <v>0</v>
      </c>
      <c r="DL21" s="8">
        <v>0</v>
      </c>
      <c r="DM21" s="6">
        <v>0</v>
      </c>
      <c r="DN21" s="5">
        <v>0</v>
      </c>
      <c r="DO21" s="8">
        <v>0</v>
      </c>
      <c r="DP21" s="6">
        <v>0</v>
      </c>
      <c r="DQ21" s="5">
        <v>0</v>
      </c>
      <c r="DR21" s="8">
        <v>0</v>
      </c>
      <c r="DS21" s="6">
        <v>0</v>
      </c>
      <c r="DT21" s="5">
        <v>0</v>
      </c>
      <c r="DU21" s="8">
        <v>0</v>
      </c>
      <c r="DV21" s="6">
        <v>0.12</v>
      </c>
      <c r="DW21" s="5">
        <v>3.2</v>
      </c>
      <c r="DX21" s="8">
        <f t="shared" si="90"/>
        <v>26666.666666666668</v>
      </c>
      <c r="DY21" s="9">
        <f t="shared" si="14"/>
        <v>11.029</v>
      </c>
      <c r="DZ21" s="8">
        <f t="shared" si="15"/>
        <v>195.39999999999998</v>
      </c>
    </row>
    <row r="22" spans="1:130" ht="15" customHeight="1" x14ac:dyDescent="0.3">
      <c r="A22" s="44">
        <v>2018</v>
      </c>
      <c r="B22" s="45" t="s">
        <v>5</v>
      </c>
      <c r="C22" s="6">
        <v>0</v>
      </c>
      <c r="D22" s="5">
        <v>0</v>
      </c>
      <c r="E22" s="8">
        <f t="shared" si="76"/>
        <v>0</v>
      </c>
      <c r="F22" s="6">
        <v>0</v>
      </c>
      <c r="G22" s="5">
        <v>0</v>
      </c>
      <c r="H22" s="8">
        <f t="shared" si="77"/>
        <v>0</v>
      </c>
      <c r="I22" s="6">
        <v>0</v>
      </c>
      <c r="J22" s="5">
        <v>0</v>
      </c>
      <c r="K22" s="8">
        <f t="shared" si="78"/>
        <v>0</v>
      </c>
      <c r="L22" s="6">
        <v>0</v>
      </c>
      <c r="M22" s="5">
        <v>0</v>
      </c>
      <c r="N22" s="8">
        <f t="shared" si="79"/>
        <v>0</v>
      </c>
      <c r="O22" s="6">
        <v>2.5999999999999999E-2</v>
      </c>
      <c r="P22" s="5">
        <v>7.27</v>
      </c>
      <c r="Q22" s="8">
        <f t="shared" ref="Q22" si="97">P22/O22*1000</f>
        <v>279615.38461538457</v>
      </c>
      <c r="R22" s="6">
        <v>2.9000000000000001E-2</v>
      </c>
      <c r="S22" s="5">
        <v>2.29</v>
      </c>
      <c r="T22" s="8">
        <f t="shared" si="80"/>
        <v>78965.517241379304</v>
      </c>
      <c r="U22" s="6">
        <v>0</v>
      </c>
      <c r="V22" s="5">
        <v>0</v>
      </c>
      <c r="W22" s="8">
        <f t="shared" si="81"/>
        <v>0</v>
      </c>
      <c r="X22" s="6">
        <v>0</v>
      </c>
      <c r="Y22" s="5">
        <v>0</v>
      </c>
      <c r="Z22" s="8">
        <v>0</v>
      </c>
      <c r="AA22" s="6">
        <v>0</v>
      </c>
      <c r="AB22" s="5">
        <v>0</v>
      </c>
      <c r="AC22" s="8">
        <v>0</v>
      </c>
      <c r="AD22" s="6">
        <v>0</v>
      </c>
      <c r="AE22" s="5">
        <v>0</v>
      </c>
      <c r="AF22" s="8">
        <v>0</v>
      </c>
      <c r="AG22" s="6">
        <v>0</v>
      </c>
      <c r="AH22" s="5">
        <v>0</v>
      </c>
      <c r="AI22" s="8">
        <v>0</v>
      </c>
      <c r="AJ22" s="6">
        <v>0</v>
      </c>
      <c r="AK22" s="5">
        <v>0</v>
      </c>
      <c r="AL22" s="8">
        <v>0</v>
      </c>
      <c r="AM22" s="6">
        <v>0</v>
      </c>
      <c r="AN22" s="5">
        <v>0</v>
      </c>
      <c r="AO22" s="8">
        <v>0</v>
      </c>
      <c r="AP22" s="6">
        <v>0</v>
      </c>
      <c r="AQ22" s="5">
        <v>0</v>
      </c>
      <c r="AR22" s="8">
        <v>0</v>
      </c>
      <c r="AS22" s="6">
        <v>58.2</v>
      </c>
      <c r="AT22" s="5">
        <v>643.89</v>
      </c>
      <c r="AU22" s="8">
        <f t="shared" ref="AU22:AU28" si="98">AT22/AS22*1000</f>
        <v>11063.40206185567</v>
      </c>
      <c r="AV22" s="6">
        <v>0</v>
      </c>
      <c r="AW22" s="5">
        <v>0</v>
      </c>
      <c r="AX22" s="8">
        <f t="shared" si="82"/>
        <v>0</v>
      </c>
      <c r="AY22" s="6">
        <v>0</v>
      </c>
      <c r="AZ22" s="5">
        <v>0</v>
      </c>
      <c r="BA22" s="8">
        <v>0</v>
      </c>
      <c r="BB22" s="6">
        <v>0</v>
      </c>
      <c r="BC22" s="5">
        <v>0</v>
      </c>
      <c r="BD22" s="8">
        <v>0</v>
      </c>
      <c r="BE22" s="6">
        <v>40.662999999999997</v>
      </c>
      <c r="BF22" s="5">
        <v>753.66</v>
      </c>
      <c r="BG22" s="8">
        <f t="shared" si="83"/>
        <v>18534.29407569535</v>
      </c>
      <c r="BH22" s="6">
        <v>0</v>
      </c>
      <c r="BI22" s="5">
        <v>0</v>
      </c>
      <c r="BJ22" s="8">
        <v>0</v>
      </c>
      <c r="BK22" s="6"/>
      <c r="BL22" s="5"/>
      <c r="BM22" s="8"/>
      <c r="BN22" s="6">
        <v>0</v>
      </c>
      <c r="BO22" s="5">
        <v>0</v>
      </c>
      <c r="BP22" s="8">
        <f t="shared" si="84"/>
        <v>0</v>
      </c>
      <c r="BQ22" s="6">
        <v>0</v>
      </c>
      <c r="BR22" s="5">
        <v>0</v>
      </c>
      <c r="BS22" s="8">
        <v>0</v>
      </c>
      <c r="BT22" s="6">
        <v>0</v>
      </c>
      <c r="BU22" s="5">
        <v>0</v>
      </c>
      <c r="BV22" s="8">
        <f t="shared" si="85"/>
        <v>0</v>
      </c>
      <c r="BW22" s="6">
        <v>0</v>
      </c>
      <c r="BX22" s="5">
        <v>0</v>
      </c>
      <c r="BY22" s="8">
        <v>0</v>
      </c>
      <c r="BZ22" s="6">
        <v>0</v>
      </c>
      <c r="CA22" s="5">
        <v>0</v>
      </c>
      <c r="CB22" s="8">
        <v>0</v>
      </c>
      <c r="CC22" s="6">
        <v>0</v>
      </c>
      <c r="CD22" s="5">
        <v>0</v>
      </c>
      <c r="CE22" s="8">
        <v>0</v>
      </c>
      <c r="CF22" s="6">
        <v>0</v>
      </c>
      <c r="CG22" s="5">
        <v>0</v>
      </c>
      <c r="CH22" s="8">
        <f t="shared" si="86"/>
        <v>0</v>
      </c>
      <c r="CI22" s="6">
        <v>0</v>
      </c>
      <c r="CJ22" s="5">
        <v>0</v>
      </c>
      <c r="CK22" s="8">
        <v>0</v>
      </c>
      <c r="CL22" s="6">
        <v>0</v>
      </c>
      <c r="CM22" s="5">
        <v>0</v>
      </c>
      <c r="CN22" s="8">
        <v>0</v>
      </c>
      <c r="CO22" s="6">
        <v>0</v>
      </c>
      <c r="CP22" s="5">
        <v>0</v>
      </c>
      <c r="CQ22" s="8">
        <f t="shared" si="87"/>
        <v>0</v>
      </c>
      <c r="CR22" s="6">
        <v>0</v>
      </c>
      <c r="CS22" s="5">
        <v>0</v>
      </c>
      <c r="CT22" s="8">
        <f t="shared" si="88"/>
        <v>0</v>
      </c>
      <c r="CU22" s="6">
        <v>0</v>
      </c>
      <c r="CV22" s="5">
        <v>0</v>
      </c>
      <c r="CW22" s="8">
        <f t="shared" si="89"/>
        <v>0</v>
      </c>
      <c r="CX22" s="6">
        <v>0</v>
      </c>
      <c r="CY22" s="5">
        <v>0</v>
      </c>
      <c r="CZ22" s="8">
        <v>0</v>
      </c>
      <c r="DA22" s="6">
        <v>0</v>
      </c>
      <c r="DB22" s="5">
        <v>0</v>
      </c>
      <c r="DC22" s="8">
        <v>0</v>
      </c>
      <c r="DD22" s="6">
        <v>0</v>
      </c>
      <c r="DE22" s="5">
        <v>0</v>
      </c>
      <c r="DF22" s="8">
        <v>0</v>
      </c>
      <c r="DG22" s="6">
        <v>0</v>
      </c>
      <c r="DH22" s="5">
        <v>0</v>
      </c>
      <c r="DI22" s="8">
        <v>0</v>
      </c>
      <c r="DJ22" s="6">
        <v>0</v>
      </c>
      <c r="DK22" s="5">
        <v>0</v>
      </c>
      <c r="DL22" s="8">
        <v>0</v>
      </c>
      <c r="DM22" s="6">
        <v>0</v>
      </c>
      <c r="DN22" s="5">
        <v>0</v>
      </c>
      <c r="DO22" s="8">
        <v>0</v>
      </c>
      <c r="DP22" s="6">
        <v>0</v>
      </c>
      <c r="DQ22" s="5">
        <v>0</v>
      </c>
      <c r="DR22" s="8">
        <v>0</v>
      </c>
      <c r="DS22" s="6">
        <v>0</v>
      </c>
      <c r="DT22" s="5">
        <v>0</v>
      </c>
      <c r="DU22" s="8">
        <v>0</v>
      </c>
      <c r="DV22" s="6">
        <v>0</v>
      </c>
      <c r="DW22" s="5">
        <v>0</v>
      </c>
      <c r="DX22" s="8">
        <v>0</v>
      </c>
      <c r="DY22" s="9">
        <f t="shared" si="14"/>
        <v>98.917999999999992</v>
      </c>
      <c r="DZ22" s="8">
        <f t="shared" si="15"/>
        <v>1407.11</v>
      </c>
    </row>
    <row r="23" spans="1:130" ht="15" customHeight="1" x14ac:dyDescent="0.3">
      <c r="A23" s="44">
        <v>2018</v>
      </c>
      <c r="B23" s="45" t="s">
        <v>6</v>
      </c>
      <c r="C23" s="6">
        <v>0</v>
      </c>
      <c r="D23" s="5">
        <v>0</v>
      </c>
      <c r="E23" s="8">
        <f t="shared" si="76"/>
        <v>0</v>
      </c>
      <c r="F23" s="6">
        <v>0</v>
      </c>
      <c r="G23" s="5">
        <v>0</v>
      </c>
      <c r="H23" s="8">
        <f t="shared" si="77"/>
        <v>0</v>
      </c>
      <c r="I23" s="6">
        <v>0</v>
      </c>
      <c r="J23" s="5">
        <v>0</v>
      </c>
      <c r="K23" s="8">
        <f t="shared" si="78"/>
        <v>0</v>
      </c>
      <c r="L23" s="6">
        <v>0</v>
      </c>
      <c r="M23" s="5">
        <v>0</v>
      </c>
      <c r="N23" s="8">
        <f t="shared" si="79"/>
        <v>0</v>
      </c>
      <c r="O23" s="6">
        <v>0</v>
      </c>
      <c r="P23" s="5">
        <v>0</v>
      </c>
      <c r="Q23" s="8">
        <v>0</v>
      </c>
      <c r="R23" s="6">
        <v>0.27300000000000002</v>
      </c>
      <c r="S23" s="5">
        <v>8.2899999999999991</v>
      </c>
      <c r="T23" s="8">
        <f t="shared" si="80"/>
        <v>30366.300366300362</v>
      </c>
      <c r="U23" s="6">
        <v>0</v>
      </c>
      <c r="V23" s="5">
        <v>0</v>
      </c>
      <c r="W23" s="8">
        <f t="shared" si="81"/>
        <v>0</v>
      </c>
      <c r="X23" s="6">
        <v>0</v>
      </c>
      <c r="Y23" s="5">
        <v>0</v>
      </c>
      <c r="Z23" s="8">
        <v>0</v>
      </c>
      <c r="AA23" s="6">
        <v>0</v>
      </c>
      <c r="AB23" s="5">
        <v>0</v>
      </c>
      <c r="AC23" s="8">
        <v>0</v>
      </c>
      <c r="AD23" s="6">
        <v>0</v>
      </c>
      <c r="AE23" s="5">
        <v>0</v>
      </c>
      <c r="AF23" s="8">
        <v>0</v>
      </c>
      <c r="AG23" s="6">
        <v>0</v>
      </c>
      <c r="AH23" s="5">
        <v>0</v>
      </c>
      <c r="AI23" s="8">
        <v>0</v>
      </c>
      <c r="AJ23" s="6">
        <v>0</v>
      </c>
      <c r="AK23" s="5">
        <v>0</v>
      </c>
      <c r="AL23" s="8">
        <v>0</v>
      </c>
      <c r="AM23" s="6">
        <v>0</v>
      </c>
      <c r="AN23" s="5">
        <v>0</v>
      </c>
      <c r="AO23" s="8">
        <v>0</v>
      </c>
      <c r="AP23" s="6">
        <v>0</v>
      </c>
      <c r="AQ23" s="5">
        <v>0</v>
      </c>
      <c r="AR23" s="8">
        <v>0</v>
      </c>
      <c r="AS23" s="6">
        <v>0</v>
      </c>
      <c r="AT23" s="5">
        <v>0</v>
      </c>
      <c r="AU23" s="8">
        <v>0</v>
      </c>
      <c r="AV23" s="6">
        <v>0</v>
      </c>
      <c r="AW23" s="5">
        <v>0</v>
      </c>
      <c r="AX23" s="8">
        <f t="shared" si="82"/>
        <v>0</v>
      </c>
      <c r="AY23" s="6">
        <v>538.16899999999998</v>
      </c>
      <c r="AZ23" s="5">
        <v>6780.81</v>
      </c>
      <c r="BA23" s="8">
        <f t="shared" ref="BA23:BA26" si="99">AZ23/AY23*1000</f>
        <v>12599.778136607647</v>
      </c>
      <c r="BB23" s="6">
        <v>538.16899999999998</v>
      </c>
      <c r="BC23" s="5">
        <v>6780.81</v>
      </c>
      <c r="BD23" s="8">
        <f t="shared" si="93"/>
        <v>12599.778136607647</v>
      </c>
      <c r="BE23" s="6">
        <v>7.8159999999999998</v>
      </c>
      <c r="BF23" s="5">
        <v>126.66</v>
      </c>
      <c r="BG23" s="8">
        <f t="shared" si="83"/>
        <v>16205.220061412487</v>
      </c>
      <c r="BH23" s="6">
        <v>0</v>
      </c>
      <c r="BI23" s="5">
        <v>0</v>
      </c>
      <c r="BJ23" s="8">
        <v>0</v>
      </c>
      <c r="BK23" s="6"/>
      <c r="BL23" s="5"/>
      <c r="BM23" s="8"/>
      <c r="BN23" s="6">
        <v>0</v>
      </c>
      <c r="BO23" s="5">
        <v>0</v>
      </c>
      <c r="BP23" s="8">
        <f t="shared" si="84"/>
        <v>0</v>
      </c>
      <c r="BQ23" s="6">
        <v>0</v>
      </c>
      <c r="BR23" s="5">
        <v>0</v>
      </c>
      <c r="BS23" s="8">
        <v>0</v>
      </c>
      <c r="BT23" s="6">
        <v>0</v>
      </c>
      <c r="BU23" s="5">
        <v>0</v>
      </c>
      <c r="BV23" s="8">
        <f t="shared" si="85"/>
        <v>0</v>
      </c>
      <c r="BW23" s="6">
        <v>0</v>
      </c>
      <c r="BX23" s="5">
        <v>0</v>
      </c>
      <c r="BY23" s="8">
        <v>0</v>
      </c>
      <c r="BZ23" s="6">
        <v>0</v>
      </c>
      <c r="CA23" s="5">
        <v>0</v>
      </c>
      <c r="CB23" s="8">
        <v>0</v>
      </c>
      <c r="CC23" s="6">
        <v>0</v>
      </c>
      <c r="CD23" s="5">
        <v>0</v>
      </c>
      <c r="CE23" s="8">
        <v>0</v>
      </c>
      <c r="CF23" s="6">
        <v>0</v>
      </c>
      <c r="CG23" s="5">
        <v>0</v>
      </c>
      <c r="CH23" s="8">
        <f t="shared" si="86"/>
        <v>0</v>
      </c>
      <c r="CI23" s="6">
        <v>0</v>
      </c>
      <c r="CJ23" s="5">
        <v>0</v>
      </c>
      <c r="CK23" s="8">
        <v>0</v>
      </c>
      <c r="CL23" s="6">
        <v>0</v>
      </c>
      <c r="CM23" s="5">
        <v>0</v>
      </c>
      <c r="CN23" s="8">
        <v>0</v>
      </c>
      <c r="CO23" s="6">
        <v>0</v>
      </c>
      <c r="CP23" s="5">
        <v>0</v>
      </c>
      <c r="CQ23" s="8">
        <f t="shared" si="87"/>
        <v>0</v>
      </c>
      <c r="CR23" s="6">
        <v>0</v>
      </c>
      <c r="CS23" s="5">
        <v>0</v>
      </c>
      <c r="CT23" s="8">
        <f t="shared" si="88"/>
        <v>0</v>
      </c>
      <c r="CU23" s="6">
        <v>0</v>
      </c>
      <c r="CV23" s="5">
        <v>0</v>
      </c>
      <c r="CW23" s="8">
        <f t="shared" si="89"/>
        <v>0</v>
      </c>
      <c r="CX23" s="6">
        <v>0</v>
      </c>
      <c r="CY23" s="5">
        <v>0</v>
      </c>
      <c r="CZ23" s="8">
        <v>0</v>
      </c>
      <c r="DA23" s="6">
        <v>0</v>
      </c>
      <c r="DB23" s="5">
        <v>0</v>
      </c>
      <c r="DC23" s="8">
        <f t="shared" ref="DC23:DC30" si="100">IF(DA23=0,0,DB23/DA23*1000)</f>
        <v>0</v>
      </c>
      <c r="DD23" s="6">
        <v>0</v>
      </c>
      <c r="DE23" s="5">
        <v>0</v>
      </c>
      <c r="DF23" s="8">
        <v>0</v>
      </c>
      <c r="DG23" s="6">
        <v>0</v>
      </c>
      <c r="DH23" s="5">
        <v>0</v>
      </c>
      <c r="DI23" s="8">
        <v>0</v>
      </c>
      <c r="DJ23" s="6">
        <v>0</v>
      </c>
      <c r="DK23" s="5">
        <v>0</v>
      </c>
      <c r="DL23" s="8">
        <v>0</v>
      </c>
      <c r="DM23" s="6">
        <v>0</v>
      </c>
      <c r="DN23" s="5">
        <v>0</v>
      </c>
      <c r="DO23" s="8">
        <v>0</v>
      </c>
      <c r="DP23" s="6">
        <v>0</v>
      </c>
      <c r="DQ23" s="5">
        <v>0</v>
      </c>
      <c r="DR23" s="8">
        <v>0</v>
      </c>
      <c r="DS23" s="6">
        <v>6.0000000000000001E-3</v>
      </c>
      <c r="DT23" s="5">
        <v>0.48</v>
      </c>
      <c r="DU23" s="8">
        <f t="shared" ref="DU23:DU28" si="101">DT23/DS23*1000</f>
        <v>80000</v>
      </c>
      <c r="DV23" s="6">
        <v>0.35599999999999998</v>
      </c>
      <c r="DW23" s="5">
        <v>5.86</v>
      </c>
      <c r="DX23" s="8">
        <f t="shared" si="90"/>
        <v>16460.674157303372</v>
      </c>
      <c r="DY23" s="9">
        <f t="shared" si="14"/>
        <v>546.62</v>
      </c>
      <c r="DZ23" s="8">
        <f t="shared" si="15"/>
        <v>6922.0999999999995</v>
      </c>
    </row>
    <row r="24" spans="1:130" ht="15" customHeight="1" x14ac:dyDescent="0.3">
      <c r="A24" s="44">
        <v>2018</v>
      </c>
      <c r="B24" s="45" t="s">
        <v>7</v>
      </c>
      <c r="C24" s="6">
        <v>0</v>
      </c>
      <c r="D24" s="5">
        <v>0</v>
      </c>
      <c r="E24" s="8">
        <f t="shared" si="76"/>
        <v>0</v>
      </c>
      <c r="F24" s="6">
        <v>0</v>
      </c>
      <c r="G24" s="5">
        <v>0</v>
      </c>
      <c r="H24" s="8">
        <f t="shared" si="77"/>
        <v>0</v>
      </c>
      <c r="I24" s="6">
        <v>0</v>
      </c>
      <c r="J24" s="5">
        <v>0</v>
      </c>
      <c r="K24" s="8">
        <f t="shared" si="78"/>
        <v>0</v>
      </c>
      <c r="L24" s="6">
        <v>0</v>
      </c>
      <c r="M24" s="5">
        <v>0</v>
      </c>
      <c r="N24" s="8">
        <f t="shared" si="79"/>
        <v>0</v>
      </c>
      <c r="O24" s="6">
        <v>0</v>
      </c>
      <c r="P24" s="5">
        <v>0</v>
      </c>
      <c r="Q24" s="8">
        <v>0</v>
      </c>
      <c r="R24" s="6">
        <v>0</v>
      </c>
      <c r="S24" s="5">
        <v>0</v>
      </c>
      <c r="T24" s="8">
        <v>0</v>
      </c>
      <c r="U24" s="6">
        <v>0</v>
      </c>
      <c r="V24" s="5">
        <v>0</v>
      </c>
      <c r="W24" s="8">
        <f t="shared" si="81"/>
        <v>0</v>
      </c>
      <c r="X24" s="6">
        <v>0</v>
      </c>
      <c r="Y24" s="5">
        <v>0</v>
      </c>
      <c r="Z24" s="8">
        <v>0</v>
      </c>
      <c r="AA24" s="6">
        <v>0</v>
      </c>
      <c r="AB24" s="5">
        <v>0</v>
      </c>
      <c r="AC24" s="8">
        <v>0</v>
      </c>
      <c r="AD24" s="6">
        <v>0</v>
      </c>
      <c r="AE24" s="5">
        <v>0</v>
      </c>
      <c r="AF24" s="8">
        <v>0</v>
      </c>
      <c r="AG24" s="6">
        <v>0</v>
      </c>
      <c r="AH24" s="5">
        <v>0</v>
      </c>
      <c r="AI24" s="8">
        <v>0</v>
      </c>
      <c r="AJ24" s="6">
        <v>0</v>
      </c>
      <c r="AK24" s="5">
        <v>0</v>
      </c>
      <c r="AL24" s="8">
        <v>0</v>
      </c>
      <c r="AM24" s="6">
        <v>0</v>
      </c>
      <c r="AN24" s="5">
        <v>0</v>
      </c>
      <c r="AO24" s="8">
        <v>0</v>
      </c>
      <c r="AP24" s="6">
        <v>0</v>
      </c>
      <c r="AQ24" s="5">
        <v>0</v>
      </c>
      <c r="AR24" s="8">
        <v>0</v>
      </c>
      <c r="AS24" s="6">
        <v>65.599999999999994</v>
      </c>
      <c r="AT24" s="5">
        <v>795.06</v>
      </c>
      <c r="AU24" s="8">
        <f t="shared" si="98"/>
        <v>12119.817073170731</v>
      </c>
      <c r="AV24" s="6">
        <v>0</v>
      </c>
      <c r="AW24" s="5">
        <v>0</v>
      </c>
      <c r="AX24" s="8">
        <f t="shared" si="82"/>
        <v>0</v>
      </c>
      <c r="AY24" s="6">
        <v>62.16</v>
      </c>
      <c r="AZ24" s="5">
        <v>799.51199999999994</v>
      </c>
      <c r="BA24" s="8">
        <f t="shared" si="99"/>
        <v>12862.162162162162</v>
      </c>
      <c r="BB24" s="6">
        <v>62.16</v>
      </c>
      <c r="BC24" s="5">
        <v>799.51199999999994</v>
      </c>
      <c r="BD24" s="8">
        <f t="shared" si="93"/>
        <v>12862.162162162162</v>
      </c>
      <c r="BE24" s="6">
        <v>0.57882</v>
      </c>
      <c r="BF24" s="5">
        <v>13.24</v>
      </c>
      <c r="BG24" s="8">
        <f t="shared" si="83"/>
        <v>22874.123216198474</v>
      </c>
      <c r="BH24" s="6">
        <v>0</v>
      </c>
      <c r="BI24" s="5">
        <v>0</v>
      </c>
      <c r="BJ24" s="8">
        <v>0</v>
      </c>
      <c r="BK24" s="6"/>
      <c r="BL24" s="5"/>
      <c r="BM24" s="8"/>
      <c r="BN24" s="6">
        <v>0</v>
      </c>
      <c r="BO24" s="5">
        <v>0</v>
      </c>
      <c r="BP24" s="8">
        <f t="shared" si="84"/>
        <v>0</v>
      </c>
      <c r="BQ24" s="6">
        <v>0</v>
      </c>
      <c r="BR24" s="5">
        <v>0</v>
      </c>
      <c r="BS24" s="8">
        <v>0</v>
      </c>
      <c r="BT24" s="6">
        <v>0</v>
      </c>
      <c r="BU24" s="5">
        <v>0</v>
      </c>
      <c r="BV24" s="8">
        <f t="shared" si="85"/>
        <v>0</v>
      </c>
      <c r="BW24" s="6">
        <v>0</v>
      </c>
      <c r="BX24" s="5">
        <v>0</v>
      </c>
      <c r="BY24" s="8">
        <v>0</v>
      </c>
      <c r="BZ24" s="6">
        <v>0</v>
      </c>
      <c r="CA24" s="5">
        <v>0</v>
      </c>
      <c r="CB24" s="8">
        <v>0</v>
      </c>
      <c r="CC24" s="6">
        <v>0</v>
      </c>
      <c r="CD24" s="5">
        <v>0</v>
      </c>
      <c r="CE24" s="8">
        <v>0</v>
      </c>
      <c r="CF24" s="6">
        <v>0</v>
      </c>
      <c r="CG24" s="5">
        <v>0</v>
      </c>
      <c r="CH24" s="8">
        <f t="shared" si="86"/>
        <v>0</v>
      </c>
      <c r="CI24" s="6">
        <v>0</v>
      </c>
      <c r="CJ24" s="5">
        <v>0</v>
      </c>
      <c r="CK24" s="8">
        <v>0</v>
      </c>
      <c r="CL24" s="6">
        <v>0</v>
      </c>
      <c r="CM24" s="5">
        <v>0</v>
      </c>
      <c r="CN24" s="8">
        <v>0</v>
      </c>
      <c r="CO24" s="6">
        <v>0</v>
      </c>
      <c r="CP24" s="5">
        <v>0</v>
      </c>
      <c r="CQ24" s="8">
        <f t="shared" si="87"/>
        <v>0</v>
      </c>
      <c r="CR24" s="6">
        <v>0</v>
      </c>
      <c r="CS24" s="5">
        <v>0</v>
      </c>
      <c r="CT24" s="8">
        <f t="shared" si="88"/>
        <v>0</v>
      </c>
      <c r="CU24" s="6">
        <v>0</v>
      </c>
      <c r="CV24" s="5">
        <v>0</v>
      </c>
      <c r="CW24" s="8">
        <f t="shared" si="89"/>
        <v>0</v>
      </c>
      <c r="CX24" s="6">
        <v>0</v>
      </c>
      <c r="CY24" s="5">
        <v>0</v>
      </c>
      <c r="CZ24" s="8">
        <v>0</v>
      </c>
      <c r="DA24" s="6">
        <v>0</v>
      </c>
      <c r="DB24" s="5">
        <v>0</v>
      </c>
      <c r="DC24" s="8">
        <f t="shared" si="100"/>
        <v>0</v>
      </c>
      <c r="DD24" s="6">
        <v>0</v>
      </c>
      <c r="DE24" s="5">
        <v>0</v>
      </c>
      <c r="DF24" s="8">
        <v>0</v>
      </c>
      <c r="DG24" s="6">
        <v>0</v>
      </c>
      <c r="DH24" s="5">
        <v>0</v>
      </c>
      <c r="DI24" s="8">
        <v>0</v>
      </c>
      <c r="DJ24" s="6">
        <v>0</v>
      </c>
      <c r="DK24" s="5">
        <v>0</v>
      </c>
      <c r="DL24" s="8">
        <v>0</v>
      </c>
      <c r="DM24" s="6">
        <v>0</v>
      </c>
      <c r="DN24" s="5">
        <v>0</v>
      </c>
      <c r="DO24" s="8">
        <v>0</v>
      </c>
      <c r="DP24" s="6">
        <v>0</v>
      </c>
      <c r="DQ24" s="5">
        <v>0</v>
      </c>
      <c r="DR24" s="8">
        <v>0</v>
      </c>
      <c r="DS24" s="6">
        <v>0</v>
      </c>
      <c r="DT24" s="5">
        <v>0</v>
      </c>
      <c r="DU24" s="8">
        <v>0</v>
      </c>
      <c r="DV24" s="6">
        <v>0</v>
      </c>
      <c r="DW24" s="5">
        <v>0</v>
      </c>
      <c r="DX24" s="8">
        <v>0</v>
      </c>
      <c r="DY24" s="9">
        <f t="shared" si="14"/>
        <v>128.33882</v>
      </c>
      <c r="DZ24" s="8">
        <f t="shared" si="15"/>
        <v>1607.8119999999999</v>
      </c>
    </row>
    <row r="25" spans="1:130" ht="15" customHeight="1" x14ac:dyDescent="0.3">
      <c r="A25" s="44">
        <v>2018</v>
      </c>
      <c r="B25" s="45" t="s">
        <v>8</v>
      </c>
      <c r="C25" s="6">
        <v>0</v>
      </c>
      <c r="D25" s="5">
        <v>0</v>
      </c>
      <c r="E25" s="8">
        <f t="shared" si="76"/>
        <v>0</v>
      </c>
      <c r="F25" s="6">
        <v>0</v>
      </c>
      <c r="G25" s="5">
        <v>0</v>
      </c>
      <c r="H25" s="8">
        <f t="shared" si="77"/>
        <v>0</v>
      </c>
      <c r="I25" s="6">
        <v>0</v>
      </c>
      <c r="J25" s="5">
        <v>0</v>
      </c>
      <c r="K25" s="8">
        <f t="shared" si="78"/>
        <v>0</v>
      </c>
      <c r="L25" s="6">
        <v>0</v>
      </c>
      <c r="M25" s="5">
        <v>0</v>
      </c>
      <c r="N25" s="8">
        <f t="shared" si="79"/>
        <v>0</v>
      </c>
      <c r="O25" s="6">
        <v>0</v>
      </c>
      <c r="P25" s="5">
        <v>0</v>
      </c>
      <c r="Q25" s="8">
        <v>0</v>
      </c>
      <c r="R25" s="6">
        <v>6.7500000000000004E-2</v>
      </c>
      <c r="S25" s="5">
        <v>5.0529999999999999</v>
      </c>
      <c r="T25" s="8">
        <f t="shared" si="80"/>
        <v>74859.259259259241</v>
      </c>
      <c r="U25" s="6">
        <v>0</v>
      </c>
      <c r="V25" s="5">
        <v>0</v>
      </c>
      <c r="W25" s="8">
        <f t="shared" si="81"/>
        <v>0</v>
      </c>
      <c r="X25" s="6">
        <v>0</v>
      </c>
      <c r="Y25" s="5">
        <v>0</v>
      </c>
      <c r="Z25" s="8">
        <v>0</v>
      </c>
      <c r="AA25" s="6">
        <v>0</v>
      </c>
      <c r="AB25" s="5">
        <v>0</v>
      </c>
      <c r="AC25" s="8">
        <v>0</v>
      </c>
      <c r="AD25" s="6">
        <v>0</v>
      </c>
      <c r="AE25" s="5">
        <v>0</v>
      </c>
      <c r="AF25" s="8">
        <v>0</v>
      </c>
      <c r="AG25" s="6">
        <v>0</v>
      </c>
      <c r="AH25" s="5">
        <v>0</v>
      </c>
      <c r="AI25" s="8">
        <v>0</v>
      </c>
      <c r="AJ25" s="6">
        <v>0</v>
      </c>
      <c r="AK25" s="5">
        <v>0</v>
      </c>
      <c r="AL25" s="8">
        <v>0</v>
      </c>
      <c r="AM25" s="6">
        <v>0</v>
      </c>
      <c r="AN25" s="5">
        <v>0</v>
      </c>
      <c r="AO25" s="8">
        <v>0</v>
      </c>
      <c r="AP25" s="6">
        <v>0</v>
      </c>
      <c r="AQ25" s="5">
        <v>0</v>
      </c>
      <c r="AR25" s="8">
        <v>0</v>
      </c>
      <c r="AS25" s="6">
        <v>63.78</v>
      </c>
      <c r="AT25" s="5">
        <v>759.13199999999995</v>
      </c>
      <c r="AU25" s="8">
        <f t="shared" si="98"/>
        <v>11902.351834430854</v>
      </c>
      <c r="AV25" s="6">
        <v>0</v>
      </c>
      <c r="AW25" s="5">
        <v>0</v>
      </c>
      <c r="AX25" s="8">
        <f t="shared" si="82"/>
        <v>0</v>
      </c>
      <c r="AY25" s="6">
        <v>0.01</v>
      </c>
      <c r="AZ25" s="5">
        <v>0.22</v>
      </c>
      <c r="BA25" s="8">
        <f t="shared" si="99"/>
        <v>22000</v>
      </c>
      <c r="BB25" s="6">
        <v>0.01</v>
      </c>
      <c r="BC25" s="5">
        <v>0.22</v>
      </c>
      <c r="BD25" s="8">
        <f t="shared" si="93"/>
        <v>22000</v>
      </c>
      <c r="BE25" s="6">
        <v>3.6259800000000002</v>
      </c>
      <c r="BF25" s="5">
        <v>46.210999999999999</v>
      </c>
      <c r="BG25" s="8">
        <f t="shared" si="83"/>
        <v>12744.416681834979</v>
      </c>
      <c r="BH25" s="6">
        <v>0</v>
      </c>
      <c r="BI25" s="5">
        <v>0</v>
      </c>
      <c r="BJ25" s="8">
        <v>0</v>
      </c>
      <c r="BK25" s="6"/>
      <c r="BL25" s="5"/>
      <c r="BM25" s="8"/>
      <c r="BN25" s="6">
        <v>0</v>
      </c>
      <c r="BO25" s="5">
        <v>0</v>
      </c>
      <c r="BP25" s="8">
        <f t="shared" si="84"/>
        <v>0</v>
      </c>
      <c r="BQ25" s="6">
        <v>0</v>
      </c>
      <c r="BR25" s="5">
        <v>0</v>
      </c>
      <c r="BS25" s="8">
        <v>0</v>
      </c>
      <c r="BT25" s="6">
        <v>0</v>
      </c>
      <c r="BU25" s="5">
        <v>0</v>
      </c>
      <c r="BV25" s="8">
        <f t="shared" si="85"/>
        <v>0</v>
      </c>
      <c r="BW25" s="6">
        <v>0</v>
      </c>
      <c r="BX25" s="5">
        <v>0</v>
      </c>
      <c r="BY25" s="8">
        <v>0</v>
      </c>
      <c r="BZ25" s="6">
        <v>0</v>
      </c>
      <c r="CA25" s="5">
        <v>0</v>
      </c>
      <c r="CB25" s="8">
        <v>0</v>
      </c>
      <c r="CC25" s="6">
        <v>0</v>
      </c>
      <c r="CD25" s="5">
        <v>0</v>
      </c>
      <c r="CE25" s="8">
        <v>0</v>
      </c>
      <c r="CF25" s="6">
        <v>0</v>
      </c>
      <c r="CG25" s="5">
        <v>0</v>
      </c>
      <c r="CH25" s="8">
        <f t="shared" si="86"/>
        <v>0</v>
      </c>
      <c r="CI25" s="6">
        <v>0</v>
      </c>
      <c r="CJ25" s="5">
        <v>0</v>
      </c>
      <c r="CK25" s="8">
        <v>0</v>
      </c>
      <c r="CL25" s="6">
        <v>0</v>
      </c>
      <c r="CM25" s="5">
        <v>0</v>
      </c>
      <c r="CN25" s="8">
        <v>0</v>
      </c>
      <c r="CO25" s="6">
        <v>0</v>
      </c>
      <c r="CP25" s="5">
        <v>0</v>
      </c>
      <c r="CQ25" s="8">
        <f t="shared" si="87"/>
        <v>0</v>
      </c>
      <c r="CR25" s="6">
        <v>0</v>
      </c>
      <c r="CS25" s="5">
        <v>0</v>
      </c>
      <c r="CT25" s="8">
        <f t="shared" si="88"/>
        <v>0</v>
      </c>
      <c r="CU25" s="6">
        <v>0</v>
      </c>
      <c r="CV25" s="5">
        <v>0</v>
      </c>
      <c r="CW25" s="8">
        <f t="shared" si="89"/>
        <v>0</v>
      </c>
      <c r="CX25" s="6">
        <v>0</v>
      </c>
      <c r="CY25" s="5">
        <v>0</v>
      </c>
      <c r="CZ25" s="8">
        <v>0</v>
      </c>
      <c r="DA25" s="6">
        <v>0</v>
      </c>
      <c r="DB25" s="5">
        <v>0</v>
      </c>
      <c r="DC25" s="8">
        <f t="shared" si="100"/>
        <v>0</v>
      </c>
      <c r="DD25" s="6">
        <v>0</v>
      </c>
      <c r="DE25" s="5">
        <v>0</v>
      </c>
      <c r="DF25" s="8">
        <v>0</v>
      </c>
      <c r="DG25" s="6">
        <v>0</v>
      </c>
      <c r="DH25" s="5">
        <v>0</v>
      </c>
      <c r="DI25" s="8">
        <v>0</v>
      </c>
      <c r="DJ25" s="6">
        <v>0</v>
      </c>
      <c r="DK25" s="5">
        <v>0</v>
      </c>
      <c r="DL25" s="8">
        <v>0</v>
      </c>
      <c r="DM25" s="6">
        <v>0.13162000000000001</v>
      </c>
      <c r="DN25" s="5">
        <v>4.3140000000000001</v>
      </c>
      <c r="DO25" s="8">
        <f>DN25/DM25*1000</f>
        <v>32776.17383376386</v>
      </c>
      <c r="DP25" s="6">
        <v>0</v>
      </c>
      <c r="DQ25" s="5">
        <v>0</v>
      </c>
      <c r="DR25" s="8">
        <v>0</v>
      </c>
      <c r="DS25" s="6">
        <v>0</v>
      </c>
      <c r="DT25" s="5">
        <v>0</v>
      </c>
      <c r="DU25" s="8">
        <v>0</v>
      </c>
      <c r="DV25" s="6">
        <v>192.79499999999999</v>
      </c>
      <c r="DW25" s="5">
        <v>2317.192</v>
      </c>
      <c r="DX25" s="8">
        <f t="shared" si="90"/>
        <v>12018.942399958507</v>
      </c>
      <c r="DY25" s="9">
        <f t="shared" si="14"/>
        <v>260.4101</v>
      </c>
      <c r="DZ25" s="8">
        <f t="shared" si="15"/>
        <v>3132.1219999999998</v>
      </c>
    </row>
    <row r="26" spans="1:130" ht="15" customHeight="1" x14ac:dyDescent="0.3">
      <c r="A26" s="44">
        <v>2018</v>
      </c>
      <c r="B26" s="45" t="s">
        <v>9</v>
      </c>
      <c r="C26" s="6">
        <v>0</v>
      </c>
      <c r="D26" s="5">
        <v>0</v>
      </c>
      <c r="E26" s="8">
        <f t="shared" si="76"/>
        <v>0</v>
      </c>
      <c r="F26" s="6">
        <v>0</v>
      </c>
      <c r="G26" s="5">
        <v>0</v>
      </c>
      <c r="H26" s="8">
        <f t="shared" si="77"/>
        <v>0</v>
      </c>
      <c r="I26" s="6">
        <v>0</v>
      </c>
      <c r="J26" s="5">
        <v>0</v>
      </c>
      <c r="K26" s="8">
        <f t="shared" si="78"/>
        <v>0</v>
      </c>
      <c r="L26" s="6">
        <v>0</v>
      </c>
      <c r="M26" s="5">
        <v>0</v>
      </c>
      <c r="N26" s="8">
        <f t="shared" si="79"/>
        <v>0</v>
      </c>
      <c r="O26" s="6">
        <v>0</v>
      </c>
      <c r="P26" s="5">
        <v>0</v>
      </c>
      <c r="Q26" s="8">
        <v>0</v>
      </c>
      <c r="R26" s="6">
        <v>163.96250000000001</v>
      </c>
      <c r="S26" s="5">
        <v>1771.0719999999999</v>
      </c>
      <c r="T26" s="8">
        <f t="shared" si="80"/>
        <v>10801.689410688417</v>
      </c>
      <c r="U26" s="6">
        <v>0</v>
      </c>
      <c r="V26" s="5">
        <v>0</v>
      </c>
      <c r="W26" s="8">
        <f t="shared" si="81"/>
        <v>0</v>
      </c>
      <c r="X26" s="6">
        <v>0</v>
      </c>
      <c r="Y26" s="5">
        <v>0</v>
      </c>
      <c r="Z26" s="8">
        <v>0</v>
      </c>
      <c r="AA26" s="6">
        <v>0</v>
      </c>
      <c r="AB26" s="5">
        <v>0</v>
      </c>
      <c r="AC26" s="8">
        <v>0</v>
      </c>
      <c r="AD26" s="6">
        <v>0</v>
      </c>
      <c r="AE26" s="5">
        <v>0</v>
      </c>
      <c r="AF26" s="8">
        <v>0</v>
      </c>
      <c r="AG26" s="6">
        <v>0</v>
      </c>
      <c r="AH26" s="5">
        <v>0</v>
      </c>
      <c r="AI26" s="8">
        <v>0</v>
      </c>
      <c r="AJ26" s="6">
        <v>0</v>
      </c>
      <c r="AK26" s="5">
        <v>0</v>
      </c>
      <c r="AL26" s="8">
        <v>0</v>
      </c>
      <c r="AM26" s="6">
        <v>0</v>
      </c>
      <c r="AN26" s="5">
        <v>0</v>
      </c>
      <c r="AO26" s="8">
        <v>0</v>
      </c>
      <c r="AP26" s="6">
        <v>55.2</v>
      </c>
      <c r="AQ26" s="5">
        <v>478.68</v>
      </c>
      <c r="AR26" s="8">
        <f t="shared" ref="AR26:AR30" si="102">AQ26/AP26*1000</f>
        <v>8671.7391304347821</v>
      </c>
      <c r="AS26" s="6">
        <v>0</v>
      </c>
      <c r="AT26" s="5">
        <v>0</v>
      </c>
      <c r="AU26" s="8">
        <v>0</v>
      </c>
      <c r="AV26" s="6">
        <v>0</v>
      </c>
      <c r="AW26" s="5">
        <v>0</v>
      </c>
      <c r="AX26" s="8">
        <f t="shared" si="82"/>
        <v>0</v>
      </c>
      <c r="AY26" s="6">
        <v>0.18</v>
      </c>
      <c r="AZ26" s="5">
        <v>14.31</v>
      </c>
      <c r="BA26" s="8">
        <f t="shared" si="99"/>
        <v>79500</v>
      </c>
      <c r="BB26" s="6">
        <v>0.18</v>
      </c>
      <c r="BC26" s="5">
        <v>14.31</v>
      </c>
      <c r="BD26" s="8">
        <f t="shared" si="93"/>
        <v>79500</v>
      </c>
      <c r="BE26" s="6">
        <v>26.3794</v>
      </c>
      <c r="BF26" s="5">
        <v>459.65899999999999</v>
      </c>
      <c r="BG26" s="8">
        <f t="shared" si="83"/>
        <v>17424.922477387656</v>
      </c>
      <c r="BH26" s="6">
        <v>0</v>
      </c>
      <c r="BI26" s="5">
        <v>0</v>
      </c>
      <c r="BJ26" s="8">
        <v>0</v>
      </c>
      <c r="BK26" s="6"/>
      <c r="BL26" s="5"/>
      <c r="BM26" s="8"/>
      <c r="BN26" s="6">
        <v>0</v>
      </c>
      <c r="BO26" s="5">
        <v>0</v>
      </c>
      <c r="BP26" s="8">
        <f t="shared" si="84"/>
        <v>0</v>
      </c>
      <c r="BQ26" s="6">
        <v>0</v>
      </c>
      <c r="BR26" s="5">
        <v>0</v>
      </c>
      <c r="BS26" s="8">
        <v>0</v>
      </c>
      <c r="BT26" s="6">
        <v>0</v>
      </c>
      <c r="BU26" s="5">
        <v>0</v>
      </c>
      <c r="BV26" s="8">
        <f t="shared" si="85"/>
        <v>0</v>
      </c>
      <c r="BW26" s="6">
        <v>0</v>
      </c>
      <c r="BX26" s="5">
        <v>0</v>
      </c>
      <c r="BY26" s="8">
        <v>0</v>
      </c>
      <c r="BZ26" s="6">
        <v>0</v>
      </c>
      <c r="CA26" s="5">
        <v>0</v>
      </c>
      <c r="CB26" s="8">
        <v>0</v>
      </c>
      <c r="CC26" s="6">
        <v>0</v>
      </c>
      <c r="CD26" s="5">
        <v>0</v>
      </c>
      <c r="CE26" s="8">
        <v>0</v>
      </c>
      <c r="CF26" s="6">
        <v>0</v>
      </c>
      <c r="CG26" s="5">
        <v>0</v>
      </c>
      <c r="CH26" s="8">
        <f t="shared" si="86"/>
        <v>0</v>
      </c>
      <c r="CI26" s="6">
        <v>0</v>
      </c>
      <c r="CJ26" s="5">
        <v>0</v>
      </c>
      <c r="CK26" s="8">
        <v>0</v>
      </c>
      <c r="CL26" s="6">
        <v>0</v>
      </c>
      <c r="CM26" s="5">
        <v>0</v>
      </c>
      <c r="CN26" s="8">
        <v>0</v>
      </c>
      <c r="CO26" s="6">
        <v>0</v>
      </c>
      <c r="CP26" s="5">
        <v>0</v>
      </c>
      <c r="CQ26" s="8">
        <f t="shared" si="87"/>
        <v>0</v>
      </c>
      <c r="CR26" s="6">
        <v>0</v>
      </c>
      <c r="CS26" s="5">
        <v>0</v>
      </c>
      <c r="CT26" s="8">
        <f t="shared" si="88"/>
        <v>0</v>
      </c>
      <c r="CU26" s="6">
        <v>0</v>
      </c>
      <c r="CV26" s="5">
        <v>0</v>
      </c>
      <c r="CW26" s="8">
        <f t="shared" si="89"/>
        <v>0</v>
      </c>
      <c r="CX26" s="6">
        <v>0</v>
      </c>
      <c r="CY26" s="5">
        <v>0</v>
      </c>
      <c r="CZ26" s="8">
        <v>0</v>
      </c>
      <c r="DA26" s="6">
        <v>0</v>
      </c>
      <c r="DB26" s="5">
        <v>0</v>
      </c>
      <c r="DC26" s="8">
        <f t="shared" si="100"/>
        <v>0</v>
      </c>
      <c r="DD26" s="6">
        <v>0</v>
      </c>
      <c r="DE26" s="5">
        <v>0</v>
      </c>
      <c r="DF26" s="8">
        <v>0</v>
      </c>
      <c r="DG26" s="6">
        <v>9.8999999999999999E-4</v>
      </c>
      <c r="DH26" s="5">
        <v>0.02</v>
      </c>
      <c r="DI26" s="8">
        <f t="shared" ref="DI26" si="103">DH26/DG26*1000</f>
        <v>20202.020202020205</v>
      </c>
      <c r="DJ26" s="6">
        <v>0</v>
      </c>
      <c r="DK26" s="5">
        <v>0</v>
      </c>
      <c r="DL26" s="8">
        <v>0</v>
      </c>
      <c r="DM26" s="6">
        <v>0</v>
      </c>
      <c r="DN26" s="5">
        <v>0</v>
      </c>
      <c r="DO26" s="8">
        <v>0</v>
      </c>
      <c r="DP26" s="6">
        <v>0</v>
      </c>
      <c r="DQ26" s="5">
        <v>0</v>
      </c>
      <c r="DR26" s="8">
        <v>0</v>
      </c>
      <c r="DS26" s="6">
        <v>0</v>
      </c>
      <c r="DT26" s="5">
        <v>0</v>
      </c>
      <c r="DU26" s="8">
        <v>0</v>
      </c>
      <c r="DV26" s="6">
        <v>1.6879999999999999</v>
      </c>
      <c r="DW26" s="5">
        <v>20.434000000000001</v>
      </c>
      <c r="DX26" s="8">
        <f t="shared" si="90"/>
        <v>12105.450236966826</v>
      </c>
      <c r="DY26" s="9">
        <f t="shared" si="14"/>
        <v>247.41088999999999</v>
      </c>
      <c r="DZ26" s="8">
        <f t="shared" si="15"/>
        <v>2744.1750000000002</v>
      </c>
    </row>
    <row r="27" spans="1:130" ht="15" customHeight="1" x14ac:dyDescent="0.3">
      <c r="A27" s="44">
        <v>2018</v>
      </c>
      <c r="B27" s="45" t="s">
        <v>10</v>
      </c>
      <c r="C27" s="6">
        <v>0</v>
      </c>
      <c r="D27" s="5">
        <v>0</v>
      </c>
      <c r="E27" s="8">
        <f t="shared" si="76"/>
        <v>0</v>
      </c>
      <c r="F27" s="6">
        <v>0</v>
      </c>
      <c r="G27" s="5">
        <v>0</v>
      </c>
      <c r="H27" s="8">
        <f t="shared" si="77"/>
        <v>0</v>
      </c>
      <c r="I27" s="6">
        <v>0</v>
      </c>
      <c r="J27" s="5">
        <v>0</v>
      </c>
      <c r="K27" s="8">
        <f t="shared" si="78"/>
        <v>0</v>
      </c>
      <c r="L27" s="6">
        <v>0</v>
      </c>
      <c r="M27" s="5">
        <v>0</v>
      </c>
      <c r="N27" s="8">
        <f t="shared" si="79"/>
        <v>0</v>
      </c>
      <c r="O27" s="6">
        <v>0</v>
      </c>
      <c r="P27" s="5">
        <v>0</v>
      </c>
      <c r="Q27" s="8">
        <v>0</v>
      </c>
      <c r="R27" s="6">
        <v>3.8399999999999997E-2</v>
      </c>
      <c r="S27" s="5">
        <v>2.669</v>
      </c>
      <c r="T27" s="8">
        <f t="shared" si="80"/>
        <v>69505.208333333343</v>
      </c>
      <c r="U27" s="6">
        <v>0</v>
      </c>
      <c r="V27" s="5">
        <v>0</v>
      </c>
      <c r="W27" s="8">
        <f t="shared" si="81"/>
        <v>0</v>
      </c>
      <c r="X27" s="6">
        <v>0</v>
      </c>
      <c r="Y27" s="5">
        <v>0</v>
      </c>
      <c r="Z27" s="8">
        <v>0</v>
      </c>
      <c r="AA27" s="6">
        <v>0</v>
      </c>
      <c r="AB27" s="5">
        <v>0</v>
      </c>
      <c r="AC27" s="8">
        <v>0</v>
      </c>
      <c r="AD27" s="6">
        <v>0</v>
      </c>
      <c r="AE27" s="5">
        <v>0</v>
      </c>
      <c r="AF27" s="8">
        <v>0</v>
      </c>
      <c r="AG27" s="6">
        <v>0</v>
      </c>
      <c r="AH27" s="5">
        <v>0</v>
      </c>
      <c r="AI27" s="8">
        <v>0</v>
      </c>
      <c r="AJ27" s="6">
        <v>0</v>
      </c>
      <c r="AK27" s="5">
        <v>0</v>
      </c>
      <c r="AL27" s="8">
        <v>0</v>
      </c>
      <c r="AM27" s="6">
        <v>0</v>
      </c>
      <c r="AN27" s="5">
        <v>0</v>
      </c>
      <c r="AO27" s="8">
        <v>0</v>
      </c>
      <c r="AP27" s="6">
        <v>0</v>
      </c>
      <c r="AQ27" s="5">
        <v>0</v>
      </c>
      <c r="AR27" s="8">
        <v>0</v>
      </c>
      <c r="AS27" s="6">
        <v>1.49E-3</v>
      </c>
      <c r="AT27" s="5">
        <v>0.01</v>
      </c>
      <c r="AU27" s="8">
        <f t="shared" si="98"/>
        <v>6711.4093959731545</v>
      </c>
      <c r="AV27" s="6">
        <v>0</v>
      </c>
      <c r="AW27" s="5">
        <v>0</v>
      </c>
      <c r="AX27" s="8">
        <f t="shared" si="82"/>
        <v>0</v>
      </c>
      <c r="AY27" s="6">
        <v>0</v>
      </c>
      <c r="AZ27" s="5">
        <v>0</v>
      </c>
      <c r="BA27" s="8">
        <v>0</v>
      </c>
      <c r="BB27" s="6">
        <v>0</v>
      </c>
      <c r="BC27" s="5">
        <v>0</v>
      </c>
      <c r="BD27" s="8">
        <v>0</v>
      </c>
      <c r="BE27" s="6">
        <v>0.26264999999999999</v>
      </c>
      <c r="BF27" s="5">
        <v>4.6609999999999996</v>
      </c>
      <c r="BG27" s="8">
        <f t="shared" si="83"/>
        <v>17746.049876261182</v>
      </c>
      <c r="BH27" s="6">
        <v>0</v>
      </c>
      <c r="BI27" s="5">
        <v>0</v>
      </c>
      <c r="BJ27" s="8">
        <v>0</v>
      </c>
      <c r="BK27" s="6"/>
      <c r="BL27" s="5"/>
      <c r="BM27" s="8"/>
      <c r="BN27" s="6">
        <v>0</v>
      </c>
      <c r="BO27" s="5">
        <v>0</v>
      </c>
      <c r="BP27" s="8">
        <f t="shared" si="84"/>
        <v>0</v>
      </c>
      <c r="BQ27" s="6">
        <v>0</v>
      </c>
      <c r="BR27" s="5">
        <v>0</v>
      </c>
      <c r="BS27" s="8">
        <v>0</v>
      </c>
      <c r="BT27" s="6">
        <v>0</v>
      </c>
      <c r="BU27" s="5">
        <v>0</v>
      </c>
      <c r="BV27" s="8">
        <f t="shared" si="85"/>
        <v>0</v>
      </c>
      <c r="BW27" s="6">
        <v>0</v>
      </c>
      <c r="BX27" s="5">
        <v>0</v>
      </c>
      <c r="BY27" s="8">
        <v>0</v>
      </c>
      <c r="BZ27" s="6">
        <v>0</v>
      </c>
      <c r="CA27" s="5">
        <v>0</v>
      </c>
      <c r="CB27" s="8">
        <v>0</v>
      </c>
      <c r="CC27" s="6">
        <v>0</v>
      </c>
      <c r="CD27" s="5">
        <v>0</v>
      </c>
      <c r="CE27" s="8">
        <v>0</v>
      </c>
      <c r="CF27" s="6">
        <v>0</v>
      </c>
      <c r="CG27" s="5">
        <v>0</v>
      </c>
      <c r="CH27" s="8">
        <f t="shared" si="86"/>
        <v>0</v>
      </c>
      <c r="CI27" s="6">
        <v>0</v>
      </c>
      <c r="CJ27" s="5">
        <v>0</v>
      </c>
      <c r="CK27" s="8">
        <v>0</v>
      </c>
      <c r="CL27" s="6">
        <v>1.06E-3</v>
      </c>
      <c r="CM27" s="5">
        <v>0.1</v>
      </c>
      <c r="CN27" s="8">
        <f t="shared" ref="CN27" si="104">CM27/CL27*1000</f>
        <v>94339.622641509442</v>
      </c>
      <c r="CO27" s="6">
        <v>0</v>
      </c>
      <c r="CP27" s="5">
        <v>0</v>
      </c>
      <c r="CQ27" s="8">
        <f t="shared" si="87"/>
        <v>0</v>
      </c>
      <c r="CR27" s="6">
        <v>0</v>
      </c>
      <c r="CS27" s="5">
        <v>0</v>
      </c>
      <c r="CT27" s="8">
        <f t="shared" si="88"/>
        <v>0</v>
      </c>
      <c r="CU27" s="6">
        <v>0</v>
      </c>
      <c r="CV27" s="5">
        <v>0</v>
      </c>
      <c r="CW27" s="8">
        <f t="shared" si="89"/>
        <v>0</v>
      </c>
      <c r="CX27" s="6">
        <v>0</v>
      </c>
      <c r="CY27" s="5">
        <v>0</v>
      </c>
      <c r="CZ27" s="8">
        <v>0</v>
      </c>
      <c r="DA27" s="6">
        <v>0</v>
      </c>
      <c r="DB27" s="5">
        <v>0</v>
      </c>
      <c r="DC27" s="8">
        <f t="shared" si="100"/>
        <v>0</v>
      </c>
      <c r="DD27" s="6">
        <v>0</v>
      </c>
      <c r="DE27" s="5">
        <v>0</v>
      </c>
      <c r="DF27" s="8">
        <v>0</v>
      </c>
      <c r="DG27" s="6">
        <v>0</v>
      </c>
      <c r="DH27" s="5">
        <v>0</v>
      </c>
      <c r="DI27" s="8">
        <v>0</v>
      </c>
      <c r="DJ27" s="6">
        <v>0</v>
      </c>
      <c r="DK27" s="5">
        <v>0</v>
      </c>
      <c r="DL27" s="8">
        <v>0</v>
      </c>
      <c r="DM27" s="6">
        <v>0.12287999999999999</v>
      </c>
      <c r="DN27" s="5">
        <v>3.016</v>
      </c>
      <c r="DO27" s="8">
        <f t="shared" ref="DO27:DO29" si="105">DN27/DM27*1000</f>
        <v>24544.270833333336</v>
      </c>
      <c r="DP27" s="6">
        <v>0</v>
      </c>
      <c r="DQ27" s="5">
        <v>0</v>
      </c>
      <c r="DR27" s="8">
        <v>0</v>
      </c>
      <c r="DS27" s="6">
        <v>29.92</v>
      </c>
      <c r="DT27" s="5">
        <v>346.17399999999998</v>
      </c>
      <c r="DU27" s="8">
        <f t="shared" si="101"/>
        <v>11569.986631016041</v>
      </c>
      <c r="DV27" s="6">
        <v>0.32800000000000001</v>
      </c>
      <c r="DW27" s="5">
        <v>5.77</v>
      </c>
      <c r="DX27" s="8">
        <f t="shared" si="90"/>
        <v>17591.463414634145</v>
      </c>
      <c r="DY27" s="9">
        <f t="shared" si="14"/>
        <v>30.674479999999999</v>
      </c>
      <c r="DZ27" s="8">
        <f t="shared" si="15"/>
        <v>362.4</v>
      </c>
    </row>
    <row r="28" spans="1:130" ht="15" customHeight="1" x14ac:dyDescent="0.3">
      <c r="A28" s="44">
        <v>2018</v>
      </c>
      <c r="B28" s="45" t="s">
        <v>11</v>
      </c>
      <c r="C28" s="6">
        <v>0</v>
      </c>
      <c r="D28" s="5">
        <v>0</v>
      </c>
      <c r="E28" s="8">
        <f t="shared" si="76"/>
        <v>0</v>
      </c>
      <c r="F28" s="6">
        <v>0</v>
      </c>
      <c r="G28" s="5">
        <v>0</v>
      </c>
      <c r="H28" s="8">
        <f t="shared" si="77"/>
        <v>0</v>
      </c>
      <c r="I28" s="6">
        <v>0</v>
      </c>
      <c r="J28" s="5">
        <v>0</v>
      </c>
      <c r="K28" s="8">
        <f t="shared" si="78"/>
        <v>0</v>
      </c>
      <c r="L28" s="6">
        <v>0</v>
      </c>
      <c r="M28" s="5">
        <v>0</v>
      </c>
      <c r="N28" s="8">
        <f t="shared" si="79"/>
        <v>0</v>
      </c>
      <c r="O28" s="6">
        <v>0</v>
      </c>
      <c r="P28" s="5">
        <v>0</v>
      </c>
      <c r="Q28" s="8">
        <v>0</v>
      </c>
      <c r="R28" s="6">
        <v>3.5700000000000003E-2</v>
      </c>
      <c r="S28" s="5">
        <v>2.8740000000000001</v>
      </c>
      <c r="T28" s="8">
        <f t="shared" si="80"/>
        <v>80504.201680672268</v>
      </c>
      <c r="U28" s="6">
        <v>0</v>
      </c>
      <c r="V28" s="5">
        <v>0</v>
      </c>
      <c r="W28" s="8">
        <f t="shared" si="81"/>
        <v>0</v>
      </c>
      <c r="X28" s="6">
        <v>0</v>
      </c>
      <c r="Y28" s="5">
        <v>0</v>
      </c>
      <c r="Z28" s="8">
        <v>0</v>
      </c>
      <c r="AA28" s="6">
        <v>0</v>
      </c>
      <c r="AB28" s="5">
        <v>0</v>
      </c>
      <c r="AC28" s="8">
        <v>0</v>
      </c>
      <c r="AD28" s="6">
        <v>0</v>
      </c>
      <c r="AE28" s="5">
        <v>0</v>
      </c>
      <c r="AF28" s="8">
        <v>0</v>
      </c>
      <c r="AG28" s="6">
        <v>0</v>
      </c>
      <c r="AH28" s="5">
        <v>0</v>
      </c>
      <c r="AI28" s="8">
        <v>0</v>
      </c>
      <c r="AJ28" s="6">
        <v>0</v>
      </c>
      <c r="AK28" s="5">
        <v>0</v>
      </c>
      <c r="AL28" s="8">
        <v>0</v>
      </c>
      <c r="AM28" s="6">
        <v>0</v>
      </c>
      <c r="AN28" s="5">
        <v>0</v>
      </c>
      <c r="AO28" s="8">
        <v>0</v>
      </c>
      <c r="AP28" s="6">
        <v>34</v>
      </c>
      <c r="AQ28" s="5">
        <v>422.202</v>
      </c>
      <c r="AR28" s="8">
        <f t="shared" si="102"/>
        <v>12417.705882352941</v>
      </c>
      <c r="AS28" s="6">
        <v>31.6</v>
      </c>
      <c r="AT28" s="5">
        <v>506.73500000000001</v>
      </c>
      <c r="AU28" s="8">
        <f t="shared" si="98"/>
        <v>16035.917721518988</v>
      </c>
      <c r="AV28" s="6">
        <v>0</v>
      </c>
      <c r="AW28" s="5">
        <v>0</v>
      </c>
      <c r="AX28" s="8">
        <f t="shared" si="82"/>
        <v>0</v>
      </c>
      <c r="AY28" s="6">
        <v>0</v>
      </c>
      <c r="AZ28" s="5">
        <v>0</v>
      </c>
      <c r="BA28" s="8">
        <v>0</v>
      </c>
      <c r="BB28" s="6">
        <v>0</v>
      </c>
      <c r="BC28" s="5">
        <v>0</v>
      </c>
      <c r="BD28" s="8">
        <v>0</v>
      </c>
      <c r="BE28" s="6">
        <v>0</v>
      </c>
      <c r="BF28" s="5">
        <v>0</v>
      </c>
      <c r="BG28" s="8">
        <v>0</v>
      </c>
      <c r="BH28" s="6">
        <v>0</v>
      </c>
      <c r="BI28" s="5">
        <v>0</v>
      </c>
      <c r="BJ28" s="8">
        <v>0</v>
      </c>
      <c r="BK28" s="6"/>
      <c r="BL28" s="5"/>
      <c r="BM28" s="8"/>
      <c r="BN28" s="6">
        <v>0</v>
      </c>
      <c r="BO28" s="5">
        <v>0</v>
      </c>
      <c r="BP28" s="8">
        <f t="shared" si="84"/>
        <v>0</v>
      </c>
      <c r="BQ28" s="6">
        <v>0</v>
      </c>
      <c r="BR28" s="5">
        <v>0</v>
      </c>
      <c r="BS28" s="8">
        <v>0</v>
      </c>
      <c r="BT28" s="6">
        <v>0</v>
      </c>
      <c r="BU28" s="5">
        <v>0</v>
      </c>
      <c r="BV28" s="8">
        <f t="shared" si="85"/>
        <v>0</v>
      </c>
      <c r="BW28" s="6">
        <v>0</v>
      </c>
      <c r="BX28" s="5">
        <v>0</v>
      </c>
      <c r="BY28" s="8">
        <v>0</v>
      </c>
      <c r="BZ28" s="6">
        <v>0</v>
      </c>
      <c r="CA28" s="5">
        <v>0</v>
      </c>
      <c r="CB28" s="8">
        <v>0</v>
      </c>
      <c r="CC28" s="6">
        <v>0</v>
      </c>
      <c r="CD28" s="5">
        <v>0</v>
      </c>
      <c r="CE28" s="8">
        <v>0</v>
      </c>
      <c r="CF28" s="6">
        <v>0</v>
      </c>
      <c r="CG28" s="5">
        <v>0</v>
      </c>
      <c r="CH28" s="8">
        <f t="shared" si="86"/>
        <v>0</v>
      </c>
      <c r="CI28" s="6">
        <v>0</v>
      </c>
      <c r="CJ28" s="5">
        <v>0</v>
      </c>
      <c r="CK28" s="8">
        <v>0</v>
      </c>
      <c r="CL28" s="6">
        <v>0</v>
      </c>
      <c r="CM28" s="5">
        <v>0</v>
      </c>
      <c r="CN28" s="8">
        <v>0</v>
      </c>
      <c r="CO28" s="6">
        <v>0</v>
      </c>
      <c r="CP28" s="5">
        <v>0</v>
      </c>
      <c r="CQ28" s="8">
        <f t="shared" si="87"/>
        <v>0</v>
      </c>
      <c r="CR28" s="6">
        <v>0</v>
      </c>
      <c r="CS28" s="5">
        <v>0</v>
      </c>
      <c r="CT28" s="8">
        <f t="shared" si="88"/>
        <v>0</v>
      </c>
      <c r="CU28" s="6">
        <v>0</v>
      </c>
      <c r="CV28" s="5">
        <v>0</v>
      </c>
      <c r="CW28" s="8">
        <f t="shared" si="89"/>
        <v>0</v>
      </c>
      <c r="CX28" s="6">
        <v>0</v>
      </c>
      <c r="CY28" s="5">
        <v>0</v>
      </c>
      <c r="CZ28" s="8">
        <v>0</v>
      </c>
      <c r="DA28" s="6">
        <v>0</v>
      </c>
      <c r="DB28" s="5">
        <v>0</v>
      </c>
      <c r="DC28" s="8">
        <f t="shared" si="100"/>
        <v>0</v>
      </c>
      <c r="DD28" s="6">
        <v>0</v>
      </c>
      <c r="DE28" s="5">
        <v>0</v>
      </c>
      <c r="DF28" s="8">
        <v>0</v>
      </c>
      <c r="DG28" s="6">
        <v>0</v>
      </c>
      <c r="DH28" s="5">
        <v>0</v>
      </c>
      <c r="DI28" s="8">
        <v>0</v>
      </c>
      <c r="DJ28" s="6">
        <v>0</v>
      </c>
      <c r="DK28" s="5">
        <v>0</v>
      </c>
      <c r="DL28" s="8">
        <v>0</v>
      </c>
      <c r="DM28" s="6">
        <v>0.11191</v>
      </c>
      <c r="DN28" s="5">
        <v>2.7280000000000002</v>
      </c>
      <c r="DO28" s="8">
        <f t="shared" si="105"/>
        <v>24376.73130193906</v>
      </c>
      <c r="DP28" s="6">
        <v>0</v>
      </c>
      <c r="DQ28" s="5">
        <v>0</v>
      </c>
      <c r="DR28" s="8">
        <v>0</v>
      </c>
      <c r="DS28" s="6">
        <v>0.19040000000000001</v>
      </c>
      <c r="DT28" s="5">
        <v>7.0949999999999998</v>
      </c>
      <c r="DU28" s="8">
        <f t="shared" si="101"/>
        <v>37263.65546218487</v>
      </c>
      <c r="DV28" s="6">
        <v>2.4E-2</v>
      </c>
      <c r="DW28" s="5">
        <v>0.36</v>
      </c>
      <c r="DX28" s="8">
        <f t="shared" si="90"/>
        <v>15000</v>
      </c>
      <c r="DY28" s="9">
        <f t="shared" si="14"/>
        <v>65.962009999999992</v>
      </c>
      <c r="DZ28" s="8">
        <f t="shared" si="15"/>
        <v>941.99400000000003</v>
      </c>
    </row>
    <row r="29" spans="1:130" ht="15" customHeight="1" x14ac:dyDescent="0.3">
      <c r="A29" s="44">
        <v>2018</v>
      </c>
      <c r="B29" s="45" t="s">
        <v>12</v>
      </c>
      <c r="C29" s="6">
        <v>0</v>
      </c>
      <c r="D29" s="5">
        <v>0</v>
      </c>
      <c r="E29" s="8">
        <f t="shared" si="76"/>
        <v>0</v>
      </c>
      <c r="F29" s="6">
        <v>0</v>
      </c>
      <c r="G29" s="5">
        <v>0</v>
      </c>
      <c r="H29" s="8">
        <f t="shared" si="77"/>
        <v>0</v>
      </c>
      <c r="I29" s="6">
        <v>0</v>
      </c>
      <c r="J29" s="5">
        <v>0</v>
      </c>
      <c r="K29" s="8">
        <f t="shared" si="78"/>
        <v>0</v>
      </c>
      <c r="L29" s="6">
        <v>0</v>
      </c>
      <c r="M29" s="5">
        <v>0</v>
      </c>
      <c r="N29" s="8">
        <f t="shared" si="79"/>
        <v>0</v>
      </c>
      <c r="O29" s="6">
        <v>0</v>
      </c>
      <c r="P29" s="5">
        <v>0</v>
      </c>
      <c r="Q29" s="8">
        <v>0</v>
      </c>
      <c r="R29" s="6">
        <v>170.02459999999999</v>
      </c>
      <c r="S29" s="5">
        <v>1868.54</v>
      </c>
      <c r="T29" s="8">
        <f t="shared" si="80"/>
        <v>10989.821472892747</v>
      </c>
      <c r="U29" s="6">
        <v>0</v>
      </c>
      <c r="V29" s="5">
        <v>0</v>
      </c>
      <c r="W29" s="8">
        <f t="shared" si="81"/>
        <v>0</v>
      </c>
      <c r="X29" s="6">
        <v>0</v>
      </c>
      <c r="Y29" s="5">
        <v>0</v>
      </c>
      <c r="Z29" s="8">
        <v>0</v>
      </c>
      <c r="AA29" s="6">
        <v>0</v>
      </c>
      <c r="AB29" s="5">
        <v>0</v>
      </c>
      <c r="AC29" s="8">
        <v>0</v>
      </c>
      <c r="AD29" s="6">
        <v>0</v>
      </c>
      <c r="AE29" s="5">
        <v>0</v>
      </c>
      <c r="AF29" s="8">
        <v>0</v>
      </c>
      <c r="AG29" s="6">
        <v>0</v>
      </c>
      <c r="AH29" s="5">
        <v>0</v>
      </c>
      <c r="AI29" s="8">
        <v>0</v>
      </c>
      <c r="AJ29" s="6">
        <v>0</v>
      </c>
      <c r="AK29" s="5">
        <v>0</v>
      </c>
      <c r="AL29" s="8">
        <v>0</v>
      </c>
      <c r="AM29" s="6">
        <v>0</v>
      </c>
      <c r="AN29" s="5">
        <v>0</v>
      </c>
      <c r="AO29" s="8">
        <v>0</v>
      </c>
      <c r="AP29" s="6">
        <v>15.08</v>
      </c>
      <c r="AQ29" s="5">
        <v>423.31299999999999</v>
      </c>
      <c r="AR29" s="8">
        <f t="shared" si="102"/>
        <v>28071.153846153844</v>
      </c>
      <c r="AS29" s="6">
        <v>0</v>
      </c>
      <c r="AT29" s="5">
        <v>0</v>
      </c>
      <c r="AU29" s="8">
        <v>0</v>
      </c>
      <c r="AV29" s="6">
        <v>0</v>
      </c>
      <c r="AW29" s="5">
        <v>0</v>
      </c>
      <c r="AX29" s="8">
        <f t="shared" si="82"/>
        <v>0</v>
      </c>
      <c r="AY29" s="6">
        <v>0</v>
      </c>
      <c r="AZ29" s="5">
        <v>0</v>
      </c>
      <c r="BA29" s="8">
        <v>0</v>
      </c>
      <c r="BB29" s="6">
        <v>0</v>
      </c>
      <c r="BC29" s="5">
        <v>0</v>
      </c>
      <c r="BD29" s="8">
        <v>0</v>
      </c>
      <c r="BE29" s="6">
        <v>0.39565</v>
      </c>
      <c r="BF29" s="5">
        <v>40.972000000000001</v>
      </c>
      <c r="BG29" s="8">
        <f t="shared" si="83"/>
        <v>103556.17338556806</v>
      </c>
      <c r="BH29" s="6">
        <v>0</v>
      </c>
      <c r="BI29" s="5">
        <v>0</v>
      </c>
      <c r="BJ29" s="8">
        <v>0</v>
      </c>
      <c r="BK29" s="6"/>
      <c r="BL29" s="5"/>
      <c r="BM29" s="8"/>
      <c r="BN29" s="6">
        <v>0</v>
      </c>
      <c r="BO29" s="5">
        <v>0</v>
      </c>
      <c r="BP29" s="8">
        <f t="shared" si="84"/>
        <v>0</v>
      </c>
      <c r="BQ29" s="6">
        <v>0</v>
      </c>
      <c r="BR29" s="5">
        <v>0</v>
      </c>
      <c r="BS29" s="8">
        <v>0</v>
      </c>
      <c r="BT29" s="6">
        <v>0</v>
      </c>
      <c r="BU29" s="5">
        <v>0</v>
      </c>
      <c r="BV29" s="8">
        <f t="shared" si="85"/>
        <v>0</v>
      </c>
      <c r="BW29" s="6">
        <v>0</v>
      </c>
      <c r="BX29" s="5">
        <v>0</v>
      </c>
      <c r="BY29" s="8">
        <v>0</v>
      </c>
      <c r="BZ29" s="6">
        <v>0</v>
      </c>
      <c r="CA29" s="5">
        <v>0</v>
      </c>
      <c r="CB29" s="8">
        <v>0</v>
      </c>
      <c r="CC29" s="6">
        <v>0</v>
      </c>
      <c r="CD29" s="5">
        <v>0</v>
      </c>
      <c r="CE29" s="8">
        <v>0</v>
      </c>
      <c r="CF29" s="6">
        <v>0</v>
      </c>
      <c r="CG29" s="5">
        <v>0</v>
      </c>
      <c r="CH29" s="8">
        <f t="shared" si="86"/>
        <v>0</v>
      </c>
      <c r="CI29" s="6">
        <v>0</v>
      </c>
      <c r="CJ29" s="5">
        <v>0</v>
      </c>
      <c r="CK29" s="8">
        <v>0</v>
      </c>
      <c r="CL29" s="6">
        <v>1E-3</v>
      </c>
      <c r="CM29" s="5">
        <v>0.15</v>
      </c>
      <c r="CN29" s="8">
        <f t="shared" ref="CN29" si="106">CM29/CL29*1000</f>
        <v>150000</v>
      </c>
      <c r="CO29" s="6">
        <v>0</v>
      </c>
      <c r="CP29" s="5">
        <v>0</v>
      </c>
      <c r="CQ29" s="8">
        <f t="shared" si="87"/>
        <v>0</v>
      </c>
      <c r="CR29" s="6">
        <v>0</v>
      </c>
      <c r="CS29" s="5">
        <v>0</v>
      </c>
      <c r="CT29" s="8">
        <f t="shared" si="88"/>
        <v>0</v>
      </c>
      <c r="CU29" s="6">
        <v>0</v>
      </c>
      <c r="CV29" s="5">
        <v>0</v>
      </c>
      <c r="CW29" s="8">
        <f t="shared" si="89"/>
        <v>0</v>
      </c>
      <c r="CX29" s="6">
        <v>0</v>
      </c>
      <c r="CY29" s="5">
        <v>0</v>
      </c>
      <c r="CZ29" s="8">
        <v>0</v>
      </c>
      <c r="DA29" s="6">
        <v>0</v>
      </c>
      <c r="DB29" s="5">
        <v>0</v>
      </c>
      <c r="DC29" s="8">
        <f t="shared" si="100"/>
        <v>0</v>
      </c>
      <c r="DD29" s="6">
        <v>0</v>
      </c>
      <c r="DE29" s="5">
        <v>0</v>
      </c>
      <c r="DF29" s="8">
        <v>0</v>
      </c>
      <c r="DG29" s="6">
        <v>0</v>
      </c>
      <c r="DH29" s="5">
        <v>0</v>
      </c>
      <c r="DI29" s="8">
        <v>0</v>
      </c>
      <c r="DJ29" s="6">
        <v>0</v>
      </c>
      <c r="DK29" s="5">
        <v>0</v>
      </c>
      <c r="DL29" s="8">
        <v>0</v>
      </c>
      <c r="DM29" s="6">
        <v>0.13555</v>
      </c>
      <c r="DN29" s="5">
        <v>4.9829999999999997</v>
      </c>
      <c r="DO29" s="8">
        <f t="shared" si="105"/>
        <v>36761.342677978602</v>
      </c>
      <c r="DP29" s="6">
        <v>0</v>
      </c>
      <c r="DQ29" s="5">
        <v>0</v>
      </c>
      <c r="DR29" s="8">
        <v>0</v>
      </c>
      <c r="DS29" s="6">
        <v>0</v>
      </c>
      <c r="DT29" s="5">
        <v>0</v>
      </c>
      <c r="DU29" s="8">
        <v>0</v>
      </c>
      <c r="DV29" s="6">
        <v>4.5540000000000003</v>
      </c>
      <c r="DW29" s="5">
        <v>71.319999999999993</v>
      </c>
      <c r="DX29" s="8">
        <f t="shared" si="90"/>
        <v>15660.957400087833</v>
      </c>
      <c r="DY29" s="9">
        <f t="shared" si="14"/>
        <v>190.1908</v>
      </c>
      <c r="DZ29" s="8">
        <f t="shared" si="15"/>
        <v>2409.2780000000002</v>
      </c>
    </row>
    <row r="30" spans="1:130" ht="15" customHeight="1" x14ac:dyDescent="0.3">
      <c r="A30" s="44">
        <v>2018</v>
      </c>
      <c r="B30" s="45" t="s">
        <v>13</v>
      </c>
      <c r="C30" s="6">
        <v>0</v>
      </c>
      <c r="D30" s="5">
        <v>0</v>
      </c>
      <c r="E30" s="8">
        <f t="shared" si="76"/>
        <v>0</v>
      </c>
      <c r="F30" s="6">
        <v>0</v>
      </c>
      <c r="G30" s="5">
        <v>0</v>
      </c>
      <c r="H30" s="8">
        <f t="shared" si="77"/>
        <v>0</v>
      </c>
      <c r="I30" s="6">
        <v>0</v>
      </c>
      <c r="J30" s="5">
        <v>0</v>
      </c>
      <c r="K30" s="8">
        <f t="shared" si="78"/>
        <v>0</v>
      </c>
      <c r="L30" s="6">
        <v>0</v>
      </c>
      <c r="M30" s="5">
        <v>0</v>
      </c>
      <c r="N30" s="8">
        <f t="shared" si="79"/>
        <v>0</v>
      </c>
      <c r="O30" s="6">
        <v>0</v>
      </c>
      <c r="P30" s="5">
        <v>0</v>
      </c>
      <c r="Q30" s="8">
        <v>0</v>
      </c>
      <c r="R30" s="6">
        <v>0.1129</v>
      </c>
      <c r="S30" s="5">
        <v>8.5860000000000003</v>
      </c>
      <c r="T30" s="8">
        <f t="shared" si="80"/>
        <v>76049.601417183352</v>
      </c>
      <c r="U30" s="6">
        <v>0</v>
      </c>
      <c r="V30" s="5">
        <v>0</v>
      </c>
      <c r="W30" s="8">
        <f t="shared" si="81"/>
        <v>0</v>
      </c>
      <c r="X30" s="6">
        <v>0</v>
      </c>
      <c r="Y30" s="5">
        <v>0</v>
      </c>
      <c r="Z30" s="8">
        <v>0</v>
      </c>
      <c r="AA30" s="6">
        <v>0</v>
      </c>
      <c r="AB30" s="5">
        <v>0</v>
      </c>
      <c r="AC30" s="8">
        <v>0</v>
      </c>
      <c r="AD30" s="6">
        <v>0</v>
      </c>
      <c r="AE30" s="5">
        <v>0</v>
      </c>
      <c r="AF30" s="8">
        <v>0</v>
      </c>
      <c r="AG30" s="6">
        <v>0</v>
      </c>
      <c r="AH30" s="5">
        <v>0</v>
      </c>
      <c r="AI30" s="8">
        <v>0</v>
      </c>
      <c r="AJ30" s="6">
        <v>0</v>
      </c>
      <c r="AK30" s="5">
        <v>0</v>
      </c>
      <c r="AL30" s="8">
        <v>0</v>
      </c>
      <c r="AM30" s="6">
        <v>0</v>
      </c>
      <c r="AN30" s="5">
        <v>0</v>
      </c>
      <c r="AO30" s="8">
        <v>0</v>
      </c>
      <c r="AP30" s="6">
        <v>4.08</v>
      </c>
      <c r="AQ30" s="5">
        <v>167.529</v>
      </c>
      <c r="AR30" s="8">
        <f t="shared" si="102"/>
        <v>41061.029411764706</v>
      </c>
      <c r="AS30" s="6">
        <v>0</v>
      </c>
      <c r="AT30" s="5">
        <v>0</v>
      </c>
      <c r="AU30" s="8">
        <v>0</v>
      </c>
      <c r="AV30" s="6">
        <v>0</v>
      </c>
      <c r="AW30" s="5">
        <v>0</v>
      </c>
      <c r="AX30" s="8">
        <f t="shared" si="82"/>
        <v>0</v>
      </c>
      <c r="AY30" s="6">
        <v>1.929</v>
      </c>
      <c r="AZ30" s="5">
        <v>17.344999999999999</v>
      </c>
      <c r="BA30" s="8">
        <f t="shared" ref="BA30" si="107">AZ30/AY30*1000</f>
        <v>8991.7055469154984</v>
      </c>
      <c r="BB30" s="6">
        <v>1.929</v>
      </c>
      <c r="BC30" s="5">
        <v>17.344999999999999</v>
      </c>
      <c r="BD30" s="8">
        <f t="shared" si="93"/>
        <v>8991.7055469154984</v>
      </c>
      <c r="BE30" s="6">
        <v>0</v>
      </c>
      <c r="BF30" s="5">
        <v>0</v>
      </c>
      <c r="BG30" s="8">
        <v>0</v>
      </c>
      <c r="BH30" s="6">
        <v>0</v>
      </c>
      <c r="BI30" s="5">
        <v>0</v>
      </c>
      <c r="BJ30" s="8">
        <v>0</v>
      </c>
      <c r="BK30" s="6"/>
      <c r="BL30" s="5"/>
      <c r="BM30" s="8"/>
      <c r="BN30" s="6">
        <v>0</v>
      </c>
      <c r="BO30" s="5">
        <v>0</v>
      </c>
      <c r="BP30" s="8">
        <f t="shared" si="84"/>
        <v>0</v>
      </c>
      <c r="BQ30" s="6">
        <v>0</v>
      </c>
      <c r="BR30" s="5">
        <v>0</v>
      </c>
      <c r="BS30" s="8">
        <v>0</v>
      </c>
      <c r="BT30" s="6">
        <v>0</v>
      </c>
      <c r="BU30" s="5">
        <v>0</v>
      </c>
      <c r="BV30" s="8">
        <f t="shared" si="85"/>
        <v>0</v>
      </c>
      <c r="BW30" s="6">
        <v>0</v>
      </c>
      <c r="BX30" s="5">
        <v>0</v>
      </c>
      <c r="BY30" s="8">
        <v>0</v>
      </c>
      <c r="BZ30" s="6">
        <v>0</v>
      </c>
      <c r="CA30" s="5">
        <v>0</v>
      </c>
      <c r="CB30" s="8">
        <v>0</v>
      </c>
      <c r="CC30" s="6">
        <v>0</v>
      </c>
      <c r="CD30" s="5">
        <v>0</v>
      </c>
      <c r="CE30" s="8">
        <v>0</v>
      </c>
      <c r="CF30" s="6">
        <v>0</v>
      </c>
      <c r="CG30" s="5">
        <v>0</v>
      </c>
      <c r="CH30" s="8">
        <f t="shared" si="86"/>
        <v>0</v>
      </c>
      <c r="CI30" s="6">
        <v>0</v>
      </c>
      <c r="CJ30" s="5">
        <v>0</v>
      </c>
      <c r="CK30" s="8">
        <v>0</v>
      </c>
      <c r="CL30" s="6">
        <v>0</v>
      </c>
      <c r="CM30" s="5">
        <v>0</v>
      </c>
      <c r="CN30" s="8">
        <v>0</v>
      </c>
      <c r="CO30" s="6">
        <v>0</v>
      </c>
      <c r="CP30" s="5">
        <v>0</v>
      </c>
      <c r="CQ30" s="8">
        <f t="shared" si="87"/>
        <v>0</v>
      </c>
      <c r="CR30" s="6">
        <v>0</v>
      </c>
      <c r="CS30" s="5">
        <v>0</v>
      </c>
      <c r="CT30" s="8">
        <f t="shared" si="88"/>
        <v>0</v>
      </c>
      <c r="CU30" s="6">
        <v>0</v>
      </c>
      <c r="CV30" s="5">
        <v>0</v>
      </c>
      <c r="CW30" s="8">
        <f t="shared" si="89"/>
        <v>0</v>
      </c>
      <c r="CX30" s="6">
        <v>0</v>
      </c>
      <c r="CY30" s="5">
        <v>0</v>
      </c>
      <c r="CZ30" s="8">
        <v>0</v>
      </c>
      <c r="DA30" s="6">
        <v>0</v>
      </c>
      <c r="DB30" s="5">
        <v>0</v>
      </c>
      <c r="DC30" s="8">
        <f t="shared" si="100"/>
        <v>0</v>
      </c>
      <c r="DD30" s="6">
        <v>0</v>
      </c>
      <c r="DE30" s="5">
        <v>0</v>
      </c>
      <c r="DF30" s="8">
        <v>0</v>
      </c>
      <c r="DG30" s="6">
        <v>0</v>
      </c>
      <c r="DH30" s="5">
        <v>0</v>
      </c>
      <c r="DI30" s="8">
        <v>0</v>
      </c>
      <c r="DJ30" s="6">
        <v>0</v>
      </c>
      <c r="DK30" s="5">
        <v>0</v>
      </c>
      <c r="DL30" s="8">
        <v>0</v>
      </c>
      <c r="DM30" s="6">
        <v>0</v>
      </c>
      <c r="DN30" s="5">
        <v>0</v>
      </c>
      <c r="DO30" s="8">
        <v>0</v>
      </c>
      <c r="DP30" s="6">
        <v>0</v>
      </c>
      <c r="DQ30" s="5">
        <v>0</v>
      </c>
      <c r="DR30" s="8">
        <v>0</v>
      </c>
      <c r="DS30" s="6">
        <v>0</v>
      </c>
      <c r="DT30" s="5">
        <v>0</v>
      </c>
      <c r="DU30" s="8">
        <v>0</v>
      </c>
      <c r="DV30" s="6">
        <v>3.8039999999999998</v>
      </c>
      <c r="DW30" s="5">
        <v>53.793999999999997</v>
      </c>
      <c r="DX30" s="8">
        <f t="shared" si="90"/>
        <v>14141.430073606729</v>
      </c>
      <c r="DY30" s="9">
        <f t="shared" si="14"/>
        <v>9.9259000000000004</v>
      </c>
      <c r="DZ30" s="8">
        <f t="shared" si="15"/>
        <v>247.25400000000002</v>
      </c>
    </row>
    <row r="31" spans="1:130" ht="15" customHeight="1" thickBot="1" x14ac:dyDescent="0.35">
      <c r="A31" s="48"/>
      <c r="B31" s="49" t="s">
        <v>14</v>
      </c>
      <c r="C31" s="50">
        <f t="shared" ref="C31:D31" si="108">SUM(C19:C30)</f>
        <v>0</v>
      </c>
      <c r="D31" s="35">
        <f t="shared" si="108"/>
        <v>0</v>
      </c>
      <c r="E31" s="37"/>
      <c r="F31" s="50">
        <f t="shared" ref="F31:G31" si="109">SUM(F19:F30)</f>
        <v>0</v>
      </c>
      <c r="G31" s="35">
        <f t="shared" si="109"/>
        <v>0</v>
      </c>
      <c r="H31" s="37"/>
      <c r="I31" s="50">
        <f t="shared" ref="I31:J31" si="110">SUM(I19:I30)</f>
        <v>0</v>
      </c>
      <c r="J31" s="35">
        <f t="shared" si="110"/>
        <v>0</v>
      </c>
      <c r="K31" s="37"/>
      <c r="L31" s="50">
        <f t="shared" ref="L31:M31" si="111">SUM(L19:L30)</f>
        <v>0</v>
      </c>
      <c r="M31" s="35">
        <f t="shared" si="111"/>
        <v>0</v>
      </c>
      <c r="N31" s="37"/>
      <c r="O31" s="50">
        <f t="shared" ref="O31:P31" si="112">SUM(O19:O30)</f>
        <v>2.5999999999999999E-2</v>
      </c>
      <c r="P31" s="35">
        <f t="shared" si="112"/>
        <v>7.27</v>
      </c>
      <c r="Q31" s="37"/>
      <c r="R31" s="50">
        <f t="shared" ref="R31:S31" si="113">SUM(R19:R30)</f>
        <v>359.29760000000005</v>
      </c>
      <c r="S31" s="35">
        <f t="shared" si="113"/>
        <v>3935.3839999999996</v>
      </c>
      <c r="T31" s="37"/>
      <c r="U31" s="50">
        <f t="shared" ref="U31:V31" si="114">SUM(U19:U30)</f>
        <v>0</v>
      </c>
      <c r="V31" s="35">
        <f t="shared" si="114"/>
        <v>0</v>
      </c>
      <c r="W31" s="37"/>
      <c r="X31" s="50">
        <f t="shared" ref="X31:Y31" si="115">SUM(X19:X30)</f>
        <v>0</v>
      </c>
      <c r="Y31" s="35">
        <f t="shared" si="115"/>
        <v>0</v>
      </c>
      <c r="Z31" s="37"/>
      <c r="AA31" s="50">
        <f t="shared" ref="AA31:AB31" si="116">SUM(AA19:AA30)</f>
        <v>0</v>
      </c>
      <c r="AB31" s="35">
        <f t="shared" si="116"/>
        <v>0</v>
      </c>
      <c r="AC31" s="37"/>
      <c r="AD31" s="50">
        <f t="shared" ref="AD31:AE31" si="117">SUM(AD19:AD30)</f>
        <v>0</v>
      </c>
      <c r="AE31" s="35">
        <f t="shared" si="117"/>
        <v>0</v>
      </c>
      <c r="AF31" s="37"/>
      <c r="AG31" s="50">
        <f t="shared" ref="AG31:AH31" si="118">SUM(AG19:AG30)</f>
        <v>0</v>
      </c>
      <c r="AH31" s="35">
        <f t="shared" si="118"/>
        <v>0</v>
      </c>
      <c r="AI31" s="37"/>
      <c r="AJ31" s="50">
        <v>0</v>
      </c>
      <c r="AK31" s="35">
        <v>0</v>
      </c>
      <c r="AL31" s="37"/>
      <c r="AM31" s="50">
        <f t="shared" ref="AM31:AN31" si="119">SUM(AM19:AM30)</f>
        <v>0.02</v>
      </c>
      <c r="AN31" s="35">
        <f t="shared" si="119"/>
        <v>110.82</v>
      </c>
      <c r="AO31" s="37"/>
      <c r="AP31" s="50">
        <f t="shared" ref="AP31:AQ31" si="120">SUM(AP19:AP30)</f>
        <v>108.36</v>
      </c>
      <c r="AQ31" s="35">
        <f t="shared" si="120"/>
        <v>1491.7240000000002</v>
      </c>
      <c r="AR31" s="37"/>
      <c r="AS31" s="50">
        <f t="shared" ref="AS31:AT31" si="121">SUM(AS19:AS30)</f>
        <v>219.18148999999997</v>
      </c>
      <c r="AT31" s="35">
        <f t="shared" si="121"/>
        <v>2704.8270000000002</v>
      </c>
      <c r="AU31" s="37"/>
      <c r="AV31" s="50">
        <f t="shared" ref="AV31:AW31" si="122">SUM(AV19:AV30)</f>
        <v>0</v>
      </c>
      <c r="AW31" s="35">
        <f t="shared" si="122"/>
        <v>0</v>
      </c>
      <c r="AX31" s="37"/>
      <c r="AY31" s="50">
        <f t="shared" ref="AY31:AZ31" si="123">SUM(AY19:AY30)</f>
        <v>602.6579999999999</v>
      </c>
      <c r="AZ31" s="35">
        <f t="shared" si="123"/>
        <v>7615.3770000000013</v>
      </c>
      <c r="BA31" s="37"/>
      <c r="BB31" s="50">
        <f t="shared" ref="BB31:BC31" si="124">SUM(BB19:BB30)</f>
        <v>602.6579999999999</v>
      </c>
      <c r="BC31" s="35">
        <f t="shared" si="124"/>
        <v>7615.3770000000013</v>
      </c>
      <c r="BD31" s="37"/>
      <c r="BE31" s="50">
        <f t="shared" ref="BE31:BF31" si="125">SUM(BE19:BE30)</f>
        <v>116.6275</v>
      </c>
      <c r="BF31" s="35">
        <f t="shared" si="125"/>
        <v>1885.7830000000001</v>
      </c>
      <c r="BG31" s="37"/>
      <c r="BH31" s="50">
        <f t="shared" ref="BH31:BI31" si="126">SUM(BH19:BH30)</f>
        <v>0</v>
      </c>
      <c r="BI31" s="35">
        <f t="shared" si="126"/>
        <v>0</v>
      </c>
      <c r="BJ31" s="37"/>
      <c r="BK31" s="50"/>
      <c r="BL31" s="35"/>
      <c r="BM31" s="37"/>
      <c r="BN31" s="50">
        <f t="shared" ref="BN31:BO31" si="127">SUM(BN19:BN30)</f>
        <v>0</v>
      </c>
      <c r="BO31" s="35">
        <f t="shared" si="127"/>
        <v>0</v>
      </c>
      <c r="BP31" s="37"/>
      <c r="BQ31" s="50">
        <f t="shared" ref="BQ31:BR31" si="128">SUM(BQ19:BQ30)</f>
        <v>0</v>
      </c>
      <c r="BR31" s="35">
        <f t="shared" si="128"/>
        <v>0</v>
      </c>
      <c r="BS31" s="37"/>
      <c r="BT31" s="50">
        <f t="shared" ref="BT31:BU31" si="129">SUM(BT19:BT30)</f>
        <v>0</v>
      </c>
      <c r="BU31" s="35">
        <f t="shared" si="129"/>
        <v>0</v>
      </c>
      <c r="BV31" s="37"/>
      <c r="BW31" s="50">
        <f t="shared" ref="BW31:BX31" si="130">SUM(BW19:BW30)</f>
        <v>0</v>
      </c>
      <c r="BX31" s="35">
        <f t="shared" si="130"/>
        <v>0</v>
      </c>
      <c r="BY31" s="37"/>
      <c r="BZ31" s="50">
        <f t="shared" ref="BZ31:CA31" si="131">SUM(BZ19:BZ30)</f>
        <v>0</v>
      </c>
      <c r="CA31" s="35">
        <f t="shared" si="131"/>
        <v>0</v>
      </c>
      <c r="CB31" s="37"/>
      <c r="CC31" s="50">
        <f t="shared" ref="CC31:CD31" si="132">SUM(CC19:CC30)</f>
        <v>0.03</v>
      </c>
      <c r="CD31" s="35">
        <f t="shared" si="132"/>
        <v>2.1800000000000002</v>
      </c>
      <c r="CE31" s="37"/>
      <c r="CF31" s="50">
        <f t="shared" ref="CF31:CG31" si="133">SUM(CF19:CF30)</f>
        <v>0</v>
      </c>
      <c r="CG31" s="35">
        <f t="shared" si="133"/>
        <v>0</v>
      </c>
      <c r="CH31" s="37"/>
      <c r="CI31" s="50">
        <f t="shared" ref="CI31:CJ31" si="134">SUM(CI19:CI30)</f>
        <v>0.372</v>
      </c>
      <c r="CJ31" s="35">
        <f t="shared" si="134"/>
        <v>8.33</v>
      </c>
      <c r="CK31" s="37"/>
      <c r="CL31" s="50">
        <f t="shared" ref="CL31:CM31" si="135">SUM(CL19:CL30)</f>
        <v>2.0600000000000002E-3</v>
      </c>
      <c r="CM31" s="35">
        <f t="shared" si="135"/>
        <v>0.25</v>
      </c>
      <c r="CN31" s="37"/>
      <c r="CO31" s="50">
        <f t="shared" ref="CO31:CP31" si="136">SUM(CO19:CO30)</f>
        <v>0</v>
      </c>
      <c r="CP31" s="35">
        <f t="shared" si="136"/>
        <v>0</v>
      </c>
      <c r="CQ31" s="37"/>
      <c r="CR31" s="50">
        <f t="shared" ref="CR31:CS31" si="137">SUM(CR19:CR30)</f>
        <v>0</v>
      </c>
      <c r="CS31" s="35">
        <f t="shared" si="137"/>
        <v>0</v>
      </c>
      <c r="CT31" s="37"/>
      <c r="CU31" s="50">
        <f t="shared" ref="CU31:CV31" si="138">SUM(CU19:CU30)</f>
        <v>0</v>
      </c>
      <c r="CV31" s="35">
        <f t="shared" si="138"/>
        <v>0</v>
      </c>
      <c r="CW31" s="37"/>
      <c r="CX31" s="50">
        <v>0</v>
      </c>
      <c r="CY31" s="35">
        <v>0</v>
      </c>
      <c r="CZ31" s="37"/>
      <c r="DA31" s="50">
        <f t="shared" ref="DA31:DB31" si="139">SUM(DA19:DA30)</f>
        <v>0</v>
      </c>
      <c r="DB31" s="35">
        <f t="shared" si="139"/>
        <v>0</v>
      </c>
      <c r="DC31" s="37"/>
      <c r="DD31" s="50">
        <f t="shared" ref="DD31:DE31" si="140">SUM(DD19:DD30)</f>
        <v>1E-3</v>
      </c>
      <c r="DE31" s="35">
        <f t="shared" si="140"/>
        <v>0.77</v>
      </c>
      <c r="DF31" s="37"/>
      <c r="DG31" s="50">
        <f t="shared" ref="DG31:DH31" si="141">SUM(DG19:DG30)</f>
        <v>9.8999999999999999E-4</v>
      </c>
      <c r="DH31" s="35">
        <f t="shared" si="141"/>
        <v>0.02</v>
      </c>
      <c r="DI31" s="37"/>
      <c r="DJ31" s="50">
        <f t="shared" ref="DJ31:DK31" si="142">SUM(DJ19:DJ30)</f>
        <v>0</v>
      </c>
      <c r="DK31" s="35">
        <f t="shared" si="142"/>
        <v>0</v>
      </c>
      <c r="DL31" s="37"/>
      <c r="DM31" s="50">
        <f t="shared" ref="DM31:DN31" si="143">SUM(DM19:DM30)</f>
        <v>0.50195999999999996</v>
      </c>
      <c r="DN31" s="35">
        <f t="shared" si="143"/>
        <v>15.041</v>
      </c>
      <c r="DO31" s="37"/>
      <c r="DP31" s="50">
        <f t="shared" ref="DP31:DQ31" si="144">SUM(DP19:DP30)</f>
        <v>0</v>
      </c>
      <c r="DQ31" s="35">
        <f t="shared" si="144"/>
        <v>0</v>
      </c>
      <c r="DR31" s="37"/>
      <c r="DS31" s="50">
        <f t="shared" ref="DS31:DT31" si="145">SUM(DS19:DS30)</f>
        <v>30.116400000000002</v>
      </c>
      <c r="DT31" s="35">
        <f t="shared" si="145"/>
        <v>353.74900000000002</v>
      </c>
      <c r="DU31" s="37"/>
      <c r="DV31" s="50">
        <f t="shared" ref="DV31:DW31" si="146">SUM(DV19:DV30)</f>
        <v>400.93999999999994</v>
      </c>
      <c r="DW31" s="35">
        <f t="shared" si="146"/>
        <v>5071.8999999999996</v>
      </c>
      <c r="DX31" s="37"/>
      <c r="DY31" s="36">
        <f t="shared" si="14"/>
        <v>1838.135</v>
      </c>
      <c r="DZ31" s="51">
        <f t="shared" si="15"/>
        <v>23201.245000000003</v>
      </c>
    </row>
    <row r="32" spans="1:130" ht="15" customHeight="1" x14ac:dyDescent="0.3">
      <c r="A32" s="44">
        <v>2019</v>
      </c>
      <c r="B32" s="43" t="s">
        <v>2</v>
      </c>
      <c r="C32" s="6">
        <v>0</v>
      </c>
      <c r="D32" s="5">
        <v>0</v>
      </c>
      <c r="E32" s="8">
        <f t="shared" ref="E32:E43" si="147">IF(C32=0,0,D32/C32*1000)</f>
        <v>0</v>
      </c>
      <c r="F32" s="6">
        <v>0</v>
      </c>
      <c r="G32" s="5">
        <v>0</v>
      </c>
      <c r="H32" s="8">
        <f t="shared" ref="H32:H43" si="148">IF(F32=0,0,G32/F32*1000)</f>
        <v>0</v>
      </c>
      <c r="I32" s="6">
        <v>0</v>
      </c>
      <c r="J32" s="5">
        <v>0</v>
      </c>
      <c r="K32" s="8">
        <f t="shared" ref="K32:K43" si="149">IF(I32=0,0,J32/I32*1000)</f>
        <v>0</v>
      </c>
      <c r="L32" s="6">
        <v>0</v>
      </c>
      <c r="M32" s="5">
        <v>0</v>
      </c>
      <c r="N32" s="8">
        <f t="shared" ref="N32:N43" si="150">IF(L32=0,0,M32/L32*1000)</f>
        <v>0</v>
      </c>
      <c r="O32" s="6">
        <v>0</v>
      </c>
      <c r="P32" s="5">
        <v>0</v>
      </c>
      <c r="Q32" s="8">
        <v>0</v>
      </c>
      <c r="R32" s="6">
        <v>4.1100000000000005E-2</v>
      </c>
      <c r="S32" s="5">
        <v>2.496</v>
      </c>
      <c r="T32" s="8">
        <f t="shared" ref="T32:T43" si="151">S32/R32*1000</f>
        <v>60729.927007299259</v>
      </c>
      <c r="U32" s="6">
        <v>0</v>
      </c>
      <c r="V32" s="5">
        <v>0</v>
      </c>
      <c r="W32" s="8">
        <f t="shared" ref="W32:W43" si="152">IF(U32=0,0,V32/U32*1000)</f>
        <v>0</v>
      </c>
      <c r="X32" s="6">
        <v>0</v>
      </c>
      <c r="Y32" s="5">
        <v>0</v>
      </c>
      <c r="Z32" s="8">
        <v>0</v>
      </c>
      <c r="AA32" s="6">
        <v>0</v>
      </c>
      <c r="AB32" s="5">
        <v>0</v>
      </c>
      <c r="AC32" s="8">
        <v>0</v>
      </c>
      <c r="AD32" s="6">
        <v>0</v>
      </c>
      <c r="AE32" s="5">
        <v>0</v>
      </c>
      <c r="AF32" s="8">
        <v>0</v>
      </c>
      <c r="AG32" s="6">
        <v>0</v>
      </c>
      <c r="AH32" s="5">
        <v>0</v>
      </c>
      <c r="AI32" s="8">
        <v>0</v>
      </c>
      <c r="AJ32" s="6">
        <v>0</v>
      </c>
      <c r="AK32" s="5">
        <v>0</v>
      </c>
      <c r="AL32" s="8">
        <v>0</v>
      </c>
      <c r="AM32" s="6">
        <v>0</v>
      </c>
      <c r="AN32" s="5">
        <v>0</v>
      </c>
      <c r="AO32" s="8">
        <v>0</v>
      </c>
      <c r="AP32" s="6">
        <v>0</v>
      </c>
      <c r="AQ32" s="5">
        <v>0</v>
      </c>
      <c r="AR32" s="8">
        <v>0</v>
      </c>
      <c r="AS32" s="6">
        <v>0</v>
      </c>
      <c r="AT32" s="5">
        <v>0</v>
      </c>
      <c r="AU32" s="8">
        <v>0</v>
      </c>
      <c r="AV32" s="6">
        <v>0</v>
      </c>
      <c r="AW32" s="5">
        <v>0</v>
      </c>
      <c r="AX32" s="8">
        <f t="shared" ref="AX32:AX43" si="153">IF(AV32=0,0,AW32/AV32*1000)</f>
        <v>0</v>
      </c>
      <c r="AY32" s="6">
        <v>0.32</v>
      </c>
      <c r="AZ32" s="5">
        <v>5.585</v>
      </c>
      <c r="BA32" s="8">
        <f t="shared" ref="BA32" si="154">AZ32/AY32*1000</f>
        <v>17453.125</v>
      </c>
      <c r="BB32" s="6">
        <v>0.32</v>
      </c>
      <c r="BC32" s="5">
        <v>5.585</v>
      </c>
      <c r="BD32" s="8">
        <f t="shared" ref="BD32:BD43" si="155">BC32/BB32*1000</f>
        <v>17453.125</v>
      </c>
      <c r="BE32" s="6">
        <v>0</v>
      </c>
      <c r="BF32" s="5">
        <v>0</v>
      </c>
      <c r="BG32" s="8">
        <v>0</v>
      </c>
      <c r="BH32" s="6">
        <v>0</v>
      </c>
      <c r="BI32" s="5">
        <v>0</v>
      </c>
      <c r="BJ32" s="8">
        <v>0</v>
      </c>
      <c r="BK32" s="6"/>
      <c r="BL32" s="5"/>
      <c r="BM32" s="8"/>
      <c r="BN32" s="6">
        <v>0</v>
      </c>
      <c r="BO32" s="5">
        <v>0</v>
      </c>
      <c r="BP32" s="8">
        <f t="shared" ref="BP32:BP43" si="156">IF(BN32=0,0,BO32/BN32*1000)</f>
        <v>0</v>
      </c>
      <c r="BQ32" s="6">
        <v>0</v>
      </c>
      <c r="BR32" s="5">
        <v>0</v>
      </c>
      <c r="BS32" s="8">
        <v>0</v>
      </c>
      <c r="BT32" s="6">
        <v>0</v>
      </c>
      <c r="BU32" s="5">
        <v>0</v>
      </c>
      <c r="BV32" s="8">
        <f t="shared" ref="BV32:BV43" si="157">IF(BT32=0,0,BU32/BT32*1000)</f>
        <v>0</v>
      </c>
      <c r="BW32" s="6">
        <v>0</v>
      </c>
      <c r="BX32" s="5">
        <v>0</v>
      </c>
      <c r="BY32" s="8">
        <v>0</v>
      </c>
      <c r="BZ32" s="6">
        <v>0</v>
      </c>
      <c r="CA32" s="5">
        <v>0</v>
      </c>
      <c r="CB32" s="8">
        <v>0</v>
      </c>
      <c r="CC32" s="6">
        <v>0</v>
      </c>
      <c r="CD32" s="5">
        <v>0</v>
      </c>
      <c r="CE32" s="8">
        <v>0</v>
      </c>
      <c r="CF32" s="6">
        <v>0</v>
      </c>
      <c r="CG32" s="5">
        <v>0</v>
      </c>
      <c r="CH32" s="8">
        <f t="shared" ref="CH32:CH43" si="158">IF(CF32=0,0,CG32/CF32*1000)</f>
        <v>0</v>
      </c>
      <c r="CI32" s="6">
        <v>0</v>
      </c>
      <c r="CJ32" s="5">
        <v>0</v>
      </c>
      <c r="CK32" s="8">
        <v>0</v>
      </c>
      <c r="CL32" s="6">
        <v>0</v>
      </c>
      <c r="CM32" s="5">
        <v>0</v>
      </c>
      <c r="CN32" s="8">
        <v>0</v>
      </c>
      <c r="CO32" s="6">
        <v>0</v>
      </c>
      <c r="CP32" s="5">
        <v>0</v>
      </c>
      <c r="CQ32" s="8">
        <f t="shared" ref="CQ32:CQ43" si="159">IF(CO32=0,0,CP32/CO32*1000)</f>
        <v>0</v>
      </c>
      <c r="CR32" s="6">
        <v>0</v>
      </c>
      <c r="CS32" s="5">
        <v>0</v>
      </c>
      <c r="CT32" s="8">
        <f t="shared" ref="CT32:CT43" si="160">IF(CR32=0,0,CS32/CR32*1000)</f>
        <v>0</v>
      </c>
      <c r="CU32" s="6">
        <v>0</v>
      </c>
      <c r="CV32" s="5">
        <v>0</v>
      </c>
      <c r="CW32" s="8">
        <f t="shared" ref="CW32:CW43" si="161">IF(CU32=0,0,CV32/CU32*1000)</f>
        <v>0</v>
      </c>
      <c r="CX32" s="6">
        <v>0</v>
      </c>
      <c r="CY32" s="5">
        <v>0</v>
      </c>
      <c r="CZ32" s="8">
        <v>0</v>
      </c>
      <c r="DA32" s="6">
        <v>0</v>
      </c>
      <c r="DB32" s="5">
        <v>0</v>
      </c>
      <c r="DC32" s="8">
        <v>0</v>
      </c>
      <c r="DD32" s="6">
        <v>0</v>
      </c>
      <c r="DE32" s="5">
        <v>0</v>
      </c>
      <c r="DF32" s="8">
        <v>0</v>
      </c>
      <c r="DG32" s="6">
        <v>0</v>
      </c>
      <c r="DH32" s="5">
        <v>0</v>
      </c>
      <c r="DI32" s="8">
        <v>0</v>
      </c>
      <c r="DJ32" s="6">
        <v>0</v>
      </c>
      <c r="DK32" s="5">
        <v>0</v>
      </c>
      <c r="DL32" s="8">
        <v>0</v>
      </c>
      <c r="DM32" s="6">
        <v>0.40466000000000002</v>
      </c>
      <c r="DN32" s="5">
        <v>10.268000000000001</v>
      </c>
      <c r="DO32" s="8">
        <f t="shared" ref="DO32:DO34" si="162">DN32/DM32*1000</f>
        <v>25374.388375426286</v>
      </c>
      <c r="DP32" s="6">
        <v>0</v>
      </c>
      <c r="DQ32" s="5">
        <v>0</v>
      </c>
      <c r="DR32" s="8">
        <v>0</v>
      </c>
      <c r="DS32" s="6">
        <v>0</v>
      </c>
      <c r="DT32" s="5">
        <v>0</v>
      </c>
      <c r="DU32" s="8">
        <v>0</v>
      </c>
      <c r="DV32" s="6">
        <v>2.4279999999999999</v>
      </c>
      <c r="DW32" s="5">
        <v>48.368000000000002</v>
      </c>
      <c r="DX32" s="8">
        <f t="shared" ref="DX32:DX42" si="163">DW32/DV32*1000</f>
        <v>19920.922570016475</v>
      </c>
      <c r="DY32" s="9">
        <f t="shared" ref="DY32:DY36" si="164">C32+I32+X32+AP32+AS32+BB32+BE32+BQ32+R32+DJ32+DS32+DV32+AG32+DG32+AM32+CI32+DD32+O32+DM32+CL32+CC32+L32+BZ32+AD32+AA32</f>
        <v>3.1937600000000002</v>
      </c>
      <c r="DZ32" s="8">
        <f t="shared" ref="DZ32:DZ36" si="165">D32+J32+Y32+AQ32+AT32+BC32+BF32+BR32+S32+DK32+DT32+DW32+AH32+DH32+AN32+CJ32+DE32+P32+DN32+CM32+CD32+M32+CA32+AE32+AB32</f>
        <v>66.716999999999999</v>
      </c>
    </row>
    <row r="33" spans="1:130" ht="15" customHeight="1" x14ac:dyDescent="0.3">
      <c r="A33" s="44">
        <v>2019</v>
      </c>
      <c r="B33" s="45" t="s">
        <v>3</v>
      </c>
      <c r="C33" s="6">
        <v>0</v>
      </c>
      <c r="D33" s="5">
        <v>0</v>
      </c>
      <c r="E33" s="8">
        <f t="shared" si="147"/>
        <v>0</v>
      </c>
      <c r="F33" s="6">
        <v>0</v>
      </c>
      <c r="G33" s="5">
        <v>0</v>
      </c>
      <c r="H33" s="8">
        <f t="shared" si="148"/>
        <v>0</v>
      </c>
      <c r="I33" s="6">
        <v>0</v>
      </c>
      <c r="J33" s="5">
        <v>0</v>
      </c>
      <c r="K33" s="8">
        <f t="shared" si="149"/>
        <v>0</v>
      </c>
      <c r="L33" s="6">
        <v>0</v>
      </c>
      <c r="M33" s="5">
        <v>0</v>
      </c>
      <c r="N33" s="8">
        <f t="shared" si="150"/>
        <v>0</v>
      </c>
      <c r="O33" s="6">
        <v>0</v>
      </c>
      <c r="P33" s="5">
        <v>0</v>
      </c>
      <c r="Q33" s="8">
        <v>0</v>
      </c>
      <c r="R33" s="6">
        <v>7.0400000000000004E-2</v>
      </c>
      <c r="S33" s="5">
        <v>6.1479999999999997</v>
      </c>
      <c r="T33" s="8">
        <f t="shared" si="151"/>
        <v>87329.545454545441</v>
      </c>
      <c r="U33" s="6">
        <v>0</v>
      </c>
      <c r="V33" s="5">
        <v>0</v>
      </c>
      <c r="W33" s="8">
        <f t="shared" si="152"/>
        <v>0</v>
      </c>
      <c r="X33" s="6">
        <v>0</v>
      </c>
      <c r="Y33" s="5">
        <v>0</v>
      </c>
      <c r="Z33" s="8">
        <v>0</v>
      </c>
      <c r="AA33" s="6">
        <v>0</v>
      </c>
      <c r="AB33" s="5">
        <v>0</v>
      </c>
      <c r="AC33" s="8">
        <v>0</v>
      </c>
      <c r="AD33" s="6">
        <v>0</v>
      </c>
      <c r="AE33" s="5">
        <v>0</v>
      </c>
      <c r="AF33" s="8">
        <v>0</v>
      </c>
      <c r="AG33" s="6">
        <v>0</v>
      </c>
      <c r="AH33" s="5">
        <v>0</v>
      </c>
      <c r="AI33" s="8">
        <v>0</v>
      </c>
      <c r="AJ33" s="6">
        <v>0</v>
      </c>
      <c r="AK33" s="5">
        <v>0</v>
      </c>
      <c r="AL33" s="8">
        <v>0</v>
      </c>
      <c r="AM33" s="6">
        <v>0</v>
      </c>
      <c r="AN33" s="5">
        <v>0</v>
      </c>
      <c r="AO33" s="8">
        <v>0</v>
      </c>
      <c r="AP33" s="6">
        <v>0</v>
      </c>
      <c r="AQ33" s="5">
        <v>0</v>
      </c>
      <c r="AR33" s="8">
        <v>0</v>
      </c>
      <c r="AS33" s="6">
        <v>0</v>
      </c>
      <c r="AT33" s="5">
        <v>0</v>
      </c>
      <c r="AU33" s="8">
        <v>0</v>
      </c>
      <c r="AV33" s="6">
        <v>0</v>
      </c>
      <c r="AW33" s="5">
        <v>0</v>
      </c>
      <c r="AX33" s="8">
        <f t="shared" si="153"/>
        <v>0</v>
      </c>
      <c r="AY33" s="6">
        <v>0</v>
      </c>
      <c r="AZ33" s="5">
        <v>0</v>
      </c>
      <c r="BA33" s="8">
        <v>0</v>
      </c>
      <c r="BB33" s="6">
        <v>0</v>
      </c>
      <c r="BC33" s="5">
        <v>0</v>
      </c>
      <c r="BD33" s="8">
        <v>0</v>
      </c>
      <c r="BE33" s="6">
        <v>1.5625499999999999</v>
      </c>
      <c r="BF33" s="5">
        <v>8.33</v>
      </c>
      <c r="BG33" s="8">
        <f t="shared" ref="BG33:BG43" si="166">BF33/BE33*1000</f>
        <v>5331.0294070589753</v>
      </c>
      <c r="BH33" s="6">
        <v>0</v>
      </c>
      <c r="BI33" s="5">
        <v>0</v>
      </c>
      <c r="BJ33" s="8">
        <v>0</v>
      </c>
      <c r="BK33" s="6"/>
      <c r="BL33" s="5"/>
      <c r="BM33" s="8"/>
      <c r="BN33" s="6">
        <v>0</v>
      </c>
      <c r="BO33" s="5">
        <v>0</v>
      </c>
      <c r="BP33" s="8">
        <f t="shared" si="156"/>
        <v>0</v>
      </c>
      <c r="BQ33" s="6">
        <v>0</v>
      </c>
      <c r="BR33" s="5">
        <v>0</v>
      </c>
      <c r="BS33" s="8">
        <v>0</v>
      </c>
      <c r="BT33" s="6">
        <v>0</v>
      </c>
      <c r="BU33" s="5">
        <v>0</v>
      </c>
      <c r="BV33" s="8">
        <f t="shared" si="157"/>
        <v>0</v>
      </c>
      <c r="BW33" s="6">
        <v>0</v>
      </c>
      <c r="BX33" s="5">
        <v>0</v>
      </c>
      <c r="BY33" s="8">
        <v>0</v>
      </c>
      <c r="BZ33" s="6">
        <v>0</v>
      </c>
      <c r="CA33" s="5">
        <v>0</v>
      </c>
      <c r="CB33" s="8">
        <v>0</v>
      </c>
      <c r="CC33" s="6">
        <v>0</v>
      </c>
      <c r="CD33" s="5">
        <v>0</v>
      </c>
      <c r="CE33" s="8">
        <v>0</v>
      </c>
      <c r="CF33" s="6">
        <v>0</v>
      </c>
      <c r="CG33" s="5">
        <v>0</v>
      </c>
      <c r="CH33" s="8">
        <f t="shared" si="158"/>
        <v>0</v>
      </c>
      <c r="CI33" s="6">
        <v>0</v>
      </c>
      <c r="CJ33" s="5">
        <v>0</v>
      </c>
      <c r="CK33" s="8">
        <v>0</v>
      </c>
      <c r="CL33" s="6">
        <v>0</v>
      </c>
      <c r="CM33" s="5">
        <v>0</v>
      </c>
      <c r="CN33" s="8">
        <v>0</v>
      </c>
      <c r="CO33" s="6">
        <v>0</v>
      </c>
      <c r="CP33" s="5">
        <v>0</v>
      </c>
      <c r="CQ33" s="8">
        <f t="shared" si="159"/>
        <v>0</v>
      </c>
      <c r="CR33" s="6">
        <v>0</v>
      </c>
      <c r="CS33" s="5">
        <v>0</v>
      </c>
      <c r="CT33" s="8">
        <f t="shared" si="160"/>
        <v>0</v>
      </c>
      <c r="CU33" s="6">
        <v>0</v>
      </c>
      <c r="CV33" s="5">
        <v>0</v>
      </c>
      <c r="CW33" s="8">
        <f t="shared" si="161"/>
        <v>0</v>
      </c>
      <c r="CX33" s="6">
        <v>0</v>
      </c>
      <c r="CY33" s="5">
        <v>0</v>
      </c>
      <c r="CZ33" s="8">
        <v>0</v>
      </c>
      <c r="DA33" s="6">
        <v>0</v>
      </c>
      <c r="DB33" s="5">
        <v>0</v>
      </c>
      <c r="DC33" s="8">
        <v>0</v>
      </c>
      <c r="DD33" s="6">
        <v>0</v>
      </c>
      <c r="DE33" s="5">
        <v>0</v>
      </c>
      <c r="DF33" s="8">
        <v>0</v>
      </c>
      <c r="DG33" s="6">
        <v>0</v>
      </c>
      <c r="DH33" s="5">
        <v>0</v>
      </c>
      <c r="DI33" s="8">
        <v>0</v>
      </c>
      <c r="DJ33" s="6">
        <v>0</v>
      </c>
      <c r="DK33" s="5">
        <v>0</v>
      </c>
      <c r="DL33" s="8">
        <v>0</v>
      </c>
      <c r="DM33" s="6">
        <v>0</v>
      </c>
      <c r="DN33" s="5">
        <v>0</v>
      </c>
      <c r="DO33" s="8">
        <v>0</v>
      </c>
      <c r="DP33" s="6">
        <v>0</v>
      </c>
      <c r="DQ33" s="5">
        <v>0</v>
      </c>
      <c r="DR33" s="8">
        <v>0</v>
      </c>
      <c r="DS33" s="6">
        <v>0</v>
      </c>
      <c r="DT33" s="5">
        <v>0</v>
      </c>
      <c r="DU33" s="8">
        <v>0</v>
      </c>
      <c r="DV33" s="6">
        <v>182.56399999999999</v>
      </c>
      <c r="DW33" s="5">
        <v>2405.1660000000002</v>
      </c>
      <c r="DX33" s="8">
        <f t="shared" si="163"/>
        <v>13174.37172717513</v>
      </c>
      <c r="DY33" s="9">
        <f t="shared" si="164"/>
        <v>184.19694999999999</v>
      </c>
      <c r="DZ33" s="8">
        <f t="shared" si="165"/>
        <v>2419.6440000000002</v>
      </c>
    </row>
    <row r="34" spans="1:130" ht="15" customHeight="1" x14ac:dyDescent="0.3">
      <c r="A34" s="44">
        <v>2019</v>
      </c>
      <c r="B34" s="45" t="s">
        <v>4</v>
      </c>
      <c r="C34" s="6">
        <v>0</v>
      </c>
      <c r="D34" s="5">
        <v>0</v>
      </c>
      <c r="E34" s="8">
        <f t="shared" si="147"/>
        <v>0</v>
      </c>
      <c r="F34" s="6">
        <v>0</v>
      </c>
      <c r="G34" s="5">
        <v>0</v>
      </c>
      <c r="H34" s="8">
        <f t="shared" si="148"/>
        <v>0</v>
      </c>
      <c r="I34" s="6">
        <v>0</v>
      </c>
      <c r="J34" s="5">
        <v>0</v>
      </c>
      <c r="K34" s="8">
        <f t="shared" si="149"/>
        <v>0</v>
      </c>
      <c r="L34" s="6">
        <v>0</v>
      </c>
      <c r="M34" s="5">
        <v>0</v>
      </c>
      <c r="N34" s="8">
        <f t="shared" si="150"/>
        <v>0</v>
      </c>
      <c r="O34" s="6">
        <v>0</v>
      </c>
      <c r="P34" s="5">
        <v>0</v>
      </c>
      <c r="Q34" s="8">
        <v>0</v>
      </c>
      <c r="R34" s="6">
        <v>33.930900000000001</v>
      </c>
      <c r="S34" s="5">
        <v>521.64300000000003</v>
      </c>
      <c r="T34" s="8">
        <f t="shared" si="151"/>
        <v>15373.685932291804</v>
      </c>
      <c r="U34" s="6">
        <v>0</v>
      </c>
      <c r="V34" s="5">
        <v>0</v>
      </c>
      <c r="W34" s="8">
        <f t="shared" si="152"/>
        <v>0</v>
      </c>
      <c r="X34" s="6">
        <v>0</v>
      </c>
      <c r="Y34" s="5">
        <v>0</v>
      </c>
      <c r="Z34" s="8">
        <v>0</v>
      </c>
      <c r="AA34" s="6">
        <v>0</v>
      </c>
      <c r="AB34" s="5">
        <v>0</v>
      </c>
      <c r="AC34" s="8">
        <v>0</v>
      </c>
      <c r="AD34" s="6">
        <v>0</v>
      </c>
      <c r="AE34" s="5">
        <v>0</v>
      </c>
      <c r="AF34" s="8">
        <v>0</v>
      </c>
      <c r="AG34" s="6">
        <v>0</v>
      </c>
      <c r="AH34" s="5">
        <v>0</v>
      </c>
      <c r="AI34" s="8">
        <v>0</v>
      </c>
      <c r="AJ34" s="6">
        <v>0</v>
      </c>
      <c r="AK34" s="5">
        <v>0</v>
      </c>
      <c r="AL34" s="8">
        <v>0</v>
      </c>
      <c r="AM34" s="6">
        <v>0</v>
      </c>
      <c r="AN34" s="5">
        <v>0</v>
      </c>
      <c r="AO34" s="8">
        <v>0</v>
      </c>
      <c r="AP34" s="6">
        <v>0</v>
      </c>
      <c r="AQ34" s="5">
        <v>0</v>
      </c>
      <c r="AR34" s="8">
        <v>0</v>
      </c>
      <c r="AS34" s="6">
        <v>31.08</v>
      </c>
      <c r="AT34" s="5">
        <v>481.45400000000001</v>
      </c>
      <c r="AU34" s="8">
        <f t="shared" ref="AU34:AU39" si="167">AT34/AS34*1000</f>
        <v>15490.797940797942</v>
      </c>
      <c r="AV34" s="6">
        <v>0</v>
      </c>
      <c r="AW34" s="5">
        <v>0</v>
      </c>
      <c r="AX34" s="8">
        <f t="shared" si="153"/>
        <v>0</v>
      </c>
      <c r="AY34" s="6">
        <v>0</v>
      </c>
      <c r="AZ34" s="5">
        <v>0</v>
      </c>
      <c r="BA34" s="8">
        <v>0</v>
      </c>
      <c r="BB34" s="6">
        <v>0</v>
      </c>
      <c r="BC34" s="5">
        <v>0</v>
      </c>
      <c r="BD34" s="8">
        <v>0</v>
      </c>
      <c r="BE34" s="6">
        <v>3.46E-3</v>
      </c>
      <c r="BF34" s="5">
        <v>1.196</v>
      </c>
      <c r="BG34" s="8">
        <f t="shared" si="166"/>
        <v>345664.73988439306</v>
      </c>
      <c r="BH34" s="6">
        <v>0</v>
      </c>
      <c r="BI34" s="5">
        <v>0</v>
      </c>
      <c r="BJ34" s="8">
        <v>0</v>
      </c>
      <c r="BK34" s="6"/>
      <c r="BL34" s="5"/>
      <c r="BM34" s="8"/>
      <c r="BN34" s="6">
        <v>0</v>
      </c>
      <c r="BO34" s="5">
        <v>0</v>
      </c>
      <c r="BP34" s="8">
        <f t="shared" si="156"/>
        <v>0</v>
      </c>
      <c r="BQ34" s="6">
        <v>0</v>
      </c>
      <c r="BR34" s="5">
        <v>0</v>
      </c>
      <c r="BS34" s="8">
        <v>0</v>
      </c>
      <c r="BT34" s="6">
        <v>0</v>
      </c>
      <c r="BU34" s="5">
        <v>0</v>
      </c>
      <c r="BV34" s="8">
        <f t="shared" si="157"/>
        <v>0</v>
      </c>
      <c r="BW34" s="6">
        <v>0</v>
      </c>
      <c r="BX34" s="5">
        <v>0</v>
      </c>
      <c r="BY34" s="8">
        <v>0</v>
      </c>
      <c r="BZ34" s="6">
        <v>0</v>
      </c>
      <c r="CA34" s="5">
        <v>0</v>
      </c>
      <c r="CB34" s="8">
        <v>0</v>
      </c>
      <c r="CC34" s="6">
        <v>0</v>
      </c>
      <c r="CD34" s="5">
        <v>0</v>
      </c>
      <c r="CE34" s="8">
        <v>0</v>
      </c>
      <c r="CF34" s="6">
        <v>0</v>
      </c>
      <c r="CG34" s="5">
        <v>0</v>
      </c>
      <c r="CH34" s="8">
        <f t="shared" si="158"/>
        <v>0</v>
      </c>
      <c r="CI34" s="6">
        <v>0</v>
      </c>
      <c r="CJ34" s="5">
        <v>0</v>
      </c>
      <c r="CK34" s="8">
        <v>0</v>
      </c>
      <c r="CL34" s="6">
        <v>0</v>
      </c>
      <c r="CM34" s="5">
        <v>0</v>
      </c>
      <c r="CN34" s="8">
        <v>0</v>
      </c>
      <c r="CO34" s="6">
        <v>0</v>
      </c>
      <c r="CP34" s="5">
        <v>0</v>
      </c>
      <c r="CQ34" s="8">
        <f t="shared" si="159"/>
        <v>0</v>
      </c>
      <c r="CR34" s="6">
        <v>0</v>
      </c>
      <c r="CS34" s="5">
        <v>0</v>
      </c>
      <c r="CT34" s="8">
        <f t="shared" si="160"/>
        <v>0</v>
      </c>
      <c r="CU34" s="6">
        <v>0</v>
      </c>
      <c r="CV34" s="5">
        <v>0</v>
      </c>
      <c r="CW34" s="8">
        <f t="shared" si="161"/>
        <v>0</v>
      </c>
      <c r="CX34" s="6">
        <v>0</v>
      </c>
      <c r="CY34" s="5">
        <v>0</v>
      </c>
      <c r="CZ34" s="8">
        <v>0</v>
      </c>
      <c r="DA34" s="6">
        <v>0</v>
      </c>
      <c r="DB34" s="5">
        <v>0</v>
      </c>
      <c r="DC34" s="8">
        <v>0</v>
      </c>
      <c r="DD34" s="6">
        <v>0</v>
      </c>
      <c r="DE34" s="5">
        <v>0</v>
      </c>
      <c r="DF34" s="8">
        <v>0</v>
      </c>
      <c r="DG34" s="6">
        <v>0</v>
      </c>
      <c r="DH34" s="5">
        <v>0</v>
      </c>
      <c r="DI34" s="8">
        <v>0</v>
      </c>
      <c r="DJ34" s="6">
        <v>0</v>
      </c>
      <c r="DK34" s="5">
        <v>0</v>
      </c>
      <c r="DL34" s="8">
        <v>0</v>
      </c>
      <c r="DM34" s="6">
        <v>9.3689999999999996E-2</v>
      </c>
      <c r="DN34" s="5">
        <v>1.7889999999999999</v>
      </c>
      <c r="DO34" s="8">
        <f t="shared" si="162"/>
        <v>19094.887394599213</v>
      </c>
      <c r="DP34" s="6">
        <v>0</v>
      </c>
      <c r="DQ34" s="5">
        <v>0</v>
      </c>
      <c r="DR34" s="8">
        <v>0</v>
      </c>
      <c r="DS34" s="6">
        <v>0.19040000000000001</v>
      </c>
      <c r="DT34" s="5">
        <v>7.0949999999999998</v>
      </c>
      <c r="DU34" s="8">
        <f t="shared" ref="DU34:DU43" si="168">DT34/DS34*1000</f>
        <v>37263.65546218487</v>
      </c>
      <c r="DV34" s="6">
        <v>126.482</v>
      </c>
      <c r="DW34" s="5">
        <v>1714.6130000000001</v>
      </c>
      <c r="DX34" s="8">
        <f t="shared" si="163"/>
        <v>13556.181907306969</v>
      </c>
      <c r="DY34" s="9">
        <f t="shared" si="164"/>
        <v>191.78045</v>
      </c>
      <c r="DZ34" s="8">
        <f t="shared" si="165"/>
        <v>2727.7900000000004</v>
      </c>
    </row>
    <row r="35" spans="1:130" ht="15" customHeight="1" x14ac:dyDescent="0.3">
      <c r="A35" s="44">
        <v>2019</v>
      </c>
      <c r="B35" s="45" t="s">
        <v>5</v>
      </c>
      <c r="C35" s="6">
        <v>0</v>
      </c>
      <c r="D35" s="5">
        <v>0</v>
      </c>
      <c r="E35" s="8">
        <f t="shared" si="147"/>
        <v>0</v>
      </c>
      <c r="F35" s="6">
        <v>0</v>
      </c>
      <c r="G35" s="5">
        <v>0</v>
      </c>
      <c r="H35" s="8">
        <f t="shared" si="148"/>
        <v>0</v>
      </c>
      <c r="I35" s="6">
        <v>0</v>
      </c>
      <c r="J35" s="5">
        <v>0</v>
      </c>
      <c r="K35" s="8">
        <f t="shared" si="149"/>
        <v>0</v>
      </c>
      <c r="L35" s="6">
        <v>0</v>
      </c>
      <c r="M35" s="5">
        <v>0</v>
      </c>
      <c r="N35" s="8">
        <f t="shared" si="150"/>
        <v>0</v>
      </c>
      <c r="O35" s="6">
        <v>0</v>
      </c>
      <c r="P35" s="5">
        <v>0</v>
      </c>
      <c r="Q35" s="8">
        <v>0</v>
      </c>
      <c r="R35" s="6">
        <v>4.99E-2</v>
      </c>
      <c r="S35" s="5">
        <v>4.3890000000000002</v>
      </c>
      <c r="T35" s="8">
        <f t="shared" si="151"/>
        <v>87955.9118236473</v>
      </c>
      <c r="U35" s="6">
        <v>0</v>
      </c>
      <c r="V35" s="5">
        <v>0</v>
      </c>
      <c r="W35" s="8">
        <f t="shared" si="152"/>
        <v>0</v>
      </c>
      <c r="X35" s="6">
        <v>0</v>
      </c>
      <c r="Y35" s="5">
        <v>0</v>
      </c>
      <c r="Z35" s="8">
        <v>0</v>
      </c>
      <c r="AA35" s="6">
        <v>0</v>
      </c>
      <c r="AB35" s="5">
        <v>0</v>
      </c>
      <c r="AC35" s="8">
        <v>0</v>
      </c>
      <c r="AD35" s="6">
        <v>0</v>
      </c>
      <c r="AE35" s="5">
        <v>0</v>
      </c>
      <c r="AF35" s="8">
        <v>0</v>
      </c>
      <c r="AG35" s="6">
        <v>0</v>
      </c>
      <c r="AH35" s="5">
        <v>0</v>
      </c>
      <c r="AI35" s="8">
        <v>0</v>
      </c>
      <c r="AJ35" s="6">
        <v>0</v>
      </c>
      <c r="AK35" s="5">
        <v>0</v>
      </c>
      <c r="AL35" s="8">
        <v>0</v>
      </c>
      <c r="AM35" s="6">
        <v>0</v>
      </c>
      <c r="AN35" s="5">
        <v>0</v>
      </c>
      <c r="AO35" s="8">
        <v>0</v>
      </c>
      <c r="AP35" s="6">
        <v>0.34899999999999998</v>
      </c>
      <c r="AQ35" s="5">
        <v>11.317</v>
      </c>
      <c r="AR35" s="8">
        <f t="shared" ref="AR35:AR43" si="169">AQ35/AP35*1000</f>
        <v>32426.934097421203</v>
      </c>
      <c r="AS35" s="6">
        <v>0</v>
      </c>
      <c r="AT35" s="5">
        <v>0</v>
      </c>
      <c r="AU35" s="8">
        <v>0</v>
      </c>
      <c r="AV35" s="6">
        <v>0</v>
      </c>
      <c r="AW35" s="5">
        <v>0</v>
      </c>
      <c r="AX35" s="8">
        <f t="shared" si="153"/>
        <v>0</v>
      </c>
      <c r="AY35" s="6">
        <v>0.57999999999999996</v>
      </c>
      <c r="AZ35" s="5">
        <v>7.4210000000000003</v>
      </c>
      <c r="BA35" s="8">
        <f t="shared" ref="BA35:BA43" si="170">AZ35/AY35*1000</f>
        <v>12794.827586206899</v>
      </c>
      <c r="BB35" s="6">
        <v>0.57999999999999996</v>
      </c>
      <c r="BC35" s="5">
        <v>7.4210000000000003</v>
      </c>
      <c r="BD35" s="8">
        <f t="shared" si="155"/>
        <v>12794.827586206899</v>
      </c>
      <c r="BE35" s="6">
        <v>0</v>
      </c>
      <c r="BF35" s="5">
        <v>0</v>
      </c>
      <c r="BG35" s="8">
        <v>0</v>
      </c>
      <c r="BH35" s="6">
        <v>0</v>
      </c>
      <c r="BI35" s="5">
        <v>0</v>
      </c>
      <c r="BJ35" s="8">
        <v>0</v>
      </c>
      <c r="BK35" s="6"/>
      <c r="BL35" s="5"/>
      <c r="BM35" s="8"/>
      <c r="BN35" s="6">
        <v>0</v>
      </c>
      <c r="BO35" s="5">
        <v>0</v>
      </c>
      <c r="BP35" s="8">
        <f t="shared" si="156"/>
        <v>0</v>
      </c>
      <c r="BQ35" s="6">
        <v>0</v>
      </c>
      <c r="BR35" s="5">
        <v>0</v>
      </c>
      <c r="BS35" s="8">
        <v>0</v>
      </c>
      <c r="BT35" s="6">
        <v>0</v>
      </c>
      <c r="BU35" s="5">
        <v>0</v>
      </c>
      <c r="BV35" s="8">
        <f t="shared" si="157"/>
        <v>0</v>
      </c>
      <c r="BW35" s="6">
        <v>0</v>
      </c>
      <c r="BX35" s="5">
        <v>0</v>
      </c>
      <c r="BY35" s="8">
        <v>0</v>
      </c>
      <c r="BZ35" s="6">
        <v>0</v>
      </c>
      <c r="CA35" s="5">
        <v>0</v>
      </c>
      <c r="CB35" s="8">
        <v>0</v>
      </c>
      <c r="CC35" s="6">
        <v>0</v>
      </c>
      <c r="CD35" s="5">
        <v>0</v>
      </c>
      <c r="CE35" s="8">
        <v>0</v>
      </c>
      <c r="CF35" s="6">
        <v>0</v>
      </c>
      <c r="CG35" s="5">
        <v>0</v>
      </c>
      <c r="CH35" s="8">
        <f t="shared" si="158"/>
        <v>0</v>
      </c>
      <c r="CI35" s="6">
        <v>0</v>
      </c>
      <c r="CJ35" s="5">
        <v>0</v>
      </c>
      <c r="CK35" s="8">
        <v>0</v>
      </c>
      <c r="CL35" s="6">
        <v>0</v>
      </c>
      <c r="CM35" s="5">
        <v>0</v>
      </c>
      <c r="CN35" s="8">
        <v>0</v>
      </c>
      <c r="CO35" s="6">
        <v>0</v>
      </c>
      <c r="CP35" s="5">
        <v>0</v>
      </c>
      <c r="CQ35" s="8">
        <f t="shared" si="159"/>
        <v>0</v>
      </c>
      <c r="CR35" s="6">
        <v>0</v>
      </c>
      <c r="CS35" s="5">
        <v>0</v>
      </c>
      <c r="CT35" s="8">
        <f t="shared" si="160"/>
        <v>0</v>
      </c>
      <c r="CU35" s="6">
        <v>0</v>
      </c>
      <c r="CV35" s="5">
        <v>0</v>
      </c>
      <c r="CW35" s="8">
        <f t="shared" si="161"/>
        <v>0</v>
      </c>
      <c r="CX35" s="6">
        <v>0</v>
      </c>
      <c r="CY35" s="5">
        <v>0</v>
      </c>
      <c r="CZ35" s="8">
        <v>0</v>
      </c>
      <c r="DA35" s="6">
        <v>0</v>
      </c>
      <c r="DB35" s="5">
        <v>0</v>
      </c>
      <c r="DC35" s="8">
        <v>0</v>
      </c>
      <c r="DD35" s="6">
        <v>0</v>
      </c>
      <c r="DE35" s="5">
        <v>0</v>
      </c>
      <c r="DF35" s="8">
        <v>0</v>
      </c>
      <c r="DG35" s="6">
        <v>0</v>
      </c>
      <c r="DH35" s="5">
        <v>0</v>
      </c>
      <c r="DI35" s="8">
        <v>0</v>
      </c>
      <c r="DJ35" s="6">
        <v>0</v>
      </c>
      <c r="DK35" s="5">
        <v>0</v>
      </c>
      <c r="DL35" s="8">
        <v>0</v>
      </c>
      <c r="DM35" s="6">
        <v>0</v>
      </c>
      <c r="DN35" s="5">
        <v>0</v>
      </c>
      <c r="DO35" s="8">
        <v>0</v>
      </c>
      <c r="DP35" s="6">
        <v>0</v>
      </c>
      <c r="DQ35" s="5">
        <v>0</v>
      </c>
      <c r="DR35" s="8">
        <v>0</v>
      </c>
      <c r="DS35" s="6">
        <v>0.2</v>
      </c>
      <c r="DT35" s="5">
        <v>7.306</v>
      </c>
      <c r="DU35" s="8">
        <f t="shared" si="168"/>
        <v>36530</v>
      </c>
      <c r="DV35" s="6">
        <v>3.1</v>
      </c>
      <c r="DW35" s="5">
        <v>114.599</v>
      </c>
      <c r="DX35" s="8">
        <f t="shared" si="163"/>
        <v>36967.419354838712</v>
      </c>
      <c r="DY35" s="9">
        <f t="shared" si="164"/>
        <v>4.2789000000000001</v>
      </c>
      <c r="DZ35" s="8">
        <f t="shared" si="165"/>
        <v>145.03200000000001</v>
      </c>
    </row>
    <row r="36" spans="1:130" ht="15" customHeight="1" x14ac:dyDescent="0.3">
      <c r="A36" s="44">
        <v>2019</v>
      </c>
      <c r="B36" s="45" t="s">
        <v>6</v>
      </c>
      <c r="C36" s="6">
        <v>0</v>
      </c>
      <c r="D36" s="5">
        <v>0</v>
      </c>
      <c r="E36" s="8">
        <f t="shared" si="147"/>
        <v>0</v>
      </c>
      <c r="F36" s="6">
        <v>0</v>
      </c>
      <c r="G36" s="5">
        <v>0</v>
      </c>
      <c r="H36" s="8">
        <f t="shared" si="148"/>
        <v>0</v>
      </c>
      <c r="I36" s="6">
        <v>0</v>
      </c>
      <c r="J36" s="5">
        <v>0</v>
      </c>
      <c r="K36" s="8">
        <f t="shared" si="149"/>
        <v>0</v>
      </c>
      <c r="L36" s="6">
        <v>0</v>
      </c>
      <c r="M36" s="5">
        <v>0</v>
      </c>
      <c r="N36" s="8">
        <f t="shared" si="150"/>
        <v>0</v>
      </c>
      <c r="O36" s="6">
        <v>0</v>
      </c>
      <c r="P36" s="5">
        <v>0</v>
      </c>
      <c r="Q36" s="8">
        <v>0</v>
      </c>
      <c r="R36" s="6">
        <v>6.3600000000000004E-2</v>
      </c>
      <c r="S36" s="5">
        <v>4.157</v>
      </c>
      <c r="T36" s="8">
        <f t="shared" si="151"/>
        <v>65361.635220125776</v>
      </c>
      <c r="U36" s="6">
        <v>0</v>
      </c>
      <c r="V36" s="5">
        <v>0</v>
      </c>
      <c r="W36" s="8">
        <f t="shared" si="152"/>
        <v>0</v>
      </c>
      <c r="X36" s="6">
        <v>0</v>
      </c>
      <c r="Y36" s="5">
        <v>0</v>
      </c>
      <c r="Z36" s="8">
        <v>0</v>
      </c>
      <c r="AA36" s="6">
        <v>0</v>
      </c>
      <c r="AB36" s="5">
        <v>0</v>
      </c>
      <c r="AC36" s="8">
        <v>0</v>
      </c>
      <c r="AD36" s="6">
        <v>0.9</v>
      </c>
      <c r="AE36" s="5">
        <v>14.542</v>
      </c>
      <c r="AF36" s="8">
        <f t="shared" ref="AF36" si="171">AE36/AD36*1000</f>
        <v>16157.777777777777</v>
      </c>
      <c r="AG36" s="6">
        <v>0</v>
      </c>
      <c r="AH36" s="5">
        <v>0</v>
      </c>
      <c r="AI36" s="8">
        <v>0</v>
      </c>
      <c r="AJ36" s="6">
        <v>0</v>
      </c>
      <c r="AK36" s="5">
        <v>0</v>
      </c>
      <c r="AL36" s="8">
        <v>0</v>
      </c>
      <c r="AM36" s="6">
        <v>0</v>
      </c>
      <c r="AN36" s="5">
        <v>0</v>
      </c>
      <c r="AO36" s="8">
        <v>0</v>
      </c>
      <c r="AP36" s="6">
        <v>0.27100000000000002</v>
      </c>
      <c r="AQ36" s="5">
        <v>7.3289999999999997</v>
      </c>
      <c r="AR36" s="8">
        <f t="shared" si="169"/>
        <v>27044.280442804426</v>
      </c>
      <c r="AS36" s="6">
        <v>0.02</v>
      </c>
      <c r="AT36" s="5">
        <v>0.2</v>
      </c>
      <c r="AU36" s="8">
        <f t="shared" si="167"/>
        <v>10000</v>
      </c>
      <c r="AV36" s="6">
        <v>0</v>
      </c>
      <c r="AW36" s="5">
        <v>0</v>
      </c>
      <c r="AX36" s="8">
        <f t="shared" si="153"/>
        <v>0</v>
      </c>
      <c r="AY36" s="6">
        <v>0.4</v>
      </c>
      <c r="AZ36" s="5">
        <v>4.95</v>
      </c>
      <c r="BA36" s="8">
        <f t="shared" si="170"/>
        <v>12375</v>
      </c>
      <c r="BB36" s="6">
        <v>0.4</v>
      </c>
      <c r="BC36" s="5">
        <v>4.95</v>
      </c>
      <c r="BD36" s="8">
        <f t="shared" si="155"/>
        <v>12375</v>
      </c>
      <c r="BE36" s="6">
        <v>0</v>
      </c>
      <c r="BF36" s="5">
        <v>0</v>
      </c>
      <c r="BG36" s="8">
        <v>0</v>
      </c>
      <c r="BH36" s="6">
        <v>0</v>
      </c>
      <c r="BI36" s="5">
        <v>0</v>
      </c>
      <c r="BJ36" s="8">
        <v>0</v>
      </c>
      <c r="BK36" s="6"/>
      <c r="BL36" s="5"/>
      <c r="BM36" s="8"/>
      <c r="BN36" s="6">
        <v>0</v>
      </c>
      <c r="BO36" s="5">
        <v>0</v>
      </c>
      <c r="BP36" s="8">
        <f t="shared" si="156"/>
        <v>0</v>
      </c>
      <c r="BQ36" s="6">
        <v>0</v>
      </c>
      <c r="BR36" s="5">
        <v>0</v>
      </c>
      <c r="BS36" s="8">
        <v>0</v>
      </c>
      <c r="BT36" s="6">
        <v>0</v>
      </c>
      <c r="BU36" s="5">
        <v>0</v>
      </c>
      <c r="BV36" s="8">
        <f t="shared" si="157"/>
        <v>0</v>
      </c>
      <c r="BW36" s="6">
        <v>0</v>
      </c>
      <c r="BX36" s="5">
        <v>0</v>
      </c>
      <c r="BY36" s="8">
        <v>0</v>
      </c>
      <c r="BZ36" s="6">
        <v>0.03</v>
      </c>
      <c r="CA36" s="5">
        <v>2.8740000000000001</v>
      </c>
      <c r="CB36" s="8">
        <f t="shared" ref="CB36" si="172">CA36/BZ36*1000</f>
        <v>95800.000000000015</v>
      </c>
      <c r="CC36" s="6">
        <v>0</v>
      </c>
      <c r="CD36" s="5">
        <v>0</v>
      </c>
      <c r="CE36" s="8">
        <v>0</v>
      </c>
      <c r="CF36" s="6">
        <v>0</v>
      </c>
      <c r="CG36" s="5">
        <v>0</v>
      </c>
      <c r="CH36" s="8">
        <f t="shared" si="158"/>
        <v>0</v>
      </c>
      <c r="CI36" s="6">
        <v>0</v>
      </c>
      <c r="CJ36" s="5">
        <v>0</v>
      </c>
      <c r="CK36" s="8">
        <v>0</v>
      </c>
      <c r="CL36" s="6">
        <v>0</v>
      </c>
      <c r="CM36" s="5">
        <v>0</v>
      </c>
      <c r="CN36" s="8">
        <v>0</v>
      </c>
      <c r="CO36" s="6">
        <v>0</v>
      </c>
      <c r="CP36" s="5">
        <v>0</v>
      </c>
      <c r="CQ36" s="8">
        <f t="shared" si="159"/>
        <v>0</v>
      </c>
      <c r="CR36" s="6">
        <v>0</v>
      </c>
      <c r="CS36" s="5">
        <v>0</v>
      </c>
      <c r="CT36" s="8">
        <f t="shared" si="160"/>
        <v>0</v>
      </c>
      <c r="CU36" s="6">
        <v>0</v>
      </c>
      <c r="CV36" s="5">
        <v>0</v>
      </c>
      <c r="CW36" s="8">
        <f t="shared" si="161"/>
        <v>0</v>
      </c>
      <c r="CX36" s="6">
        <v>0</v>
      </c>
      <c r="CY36" s="5">
        <v>0</v>
      </c>
      <c r="CZ36" s="8">
        <v>0</v>
      </c>
      <c r="DA36" s="6">
        <v>0</v>
      </c>
      <c r="DB36" s="5">
        <v>0</v>
      </c>
      <c r="DC36" s="8">
        <f t="shared" ref="DC36:DC43" si="173">IF(DA36=0,0,DB36/DA36*1000)</f>
        <v>0</v>
      </c>
      <c r="DD36" s="6">
        <v>0</v>
      </c>
      <c r="DE36" s="5">
        <v>0</v>
      </c>
      <c r="DF36" s="8">
        <v>0</v>
      </c>
      <c r="DG36" s="6">
        <v>0</v>
      </c>
      <c r="DH36" s="5">
        <v>0</v>
      </c>
      <c r="DI36" s="8">
        <v>0</v>
      </c>
      <c r="DJ36" s="6">
        <v>0</v>
      </c>
      <c r="DK36" s="5">
        <v>0</v>
      </c>
      <c r="DL36" s="8">
        <v>0</v>
      </c>
      <c r="DM36" s="6">
        <v>0</v>
      </c>
      <c r="DN36" s="5">
        <v>0</v>
      </c>
      <c r="DO36" s="8">
        <v>0</v>
      </c>
      <c r="DP36" s="6">
        <v>0</v>
      </c>
      <c r="DQ36" s="5">
        <v>0</v>
      </c>
      <c r="DR36" s="8">
        <v>0</v>
      </c>
      <c r="DS36" s="6">
        <v>0.38080000000000003</v>
      </c>
      <c r="DT36" s="5">
        <v>14.612</v>
      </c>
      <c r="DU36" s="8">
        <f t="shared" si="168"/>
        <v>38371.848739495799</v>
      </c>
      <c r="DV36" s="6">
        <v>93.14</v>
      </c>
      <c r="DW36" s="5">
        <v>1290.751</v>
      </c>
      <c r="DX36" s="8">
        <f t="shared" si="163"/>
        <v>13858.181232553145</v>
      </c>
      <c r="DY36" s="9">
        <f t="shared" si="164"/>
        <v>95.205400000000012</v>
      </c>
      <c r="DZ36" s="8">
        <f t="shared" si="165"/>
        <v>1339.415</v>
      </c>
    </row>
    <row r="37" spans="1:130" ht="15" customHeight="1" x14ac:dyDescent="0.3">
      <c r="A37" s="44">
        <v>2019</v>
      </c>
      <c r="B37" s="45" t="s">
        <v>7</v>
      </c>
      <c r="C37" s="6">
        <v>0</v>
      </c>
      <c r="D37" s="5">
        <v>0</v>
      </c>
      <c r="E37" s="8">
        <f t="shared" si="147"/>
        <v>0</v>
      </c>
      <c r="F37" s="6">
        <v>0</v>
      </c>
      <c r="G37" s="5">
        <v>0</v>
      </c>
      <c r="H37" s="8">
        <f t="shared" si="148"/>
        <v>0</v>
      </c>
      <c r="I37" s="6">
        <v>0</v>
      </c>
      <c r="J37" s="5">
        <v>0</v>
      </c>
      <c r="K37" s="8">
        <f t="shared" si="149"/>
        <v>0</v>
      </c>
      <c r="L37" s="6">
        <v>0</v>
      </c>
      <c r="M37" s="5">
        <v>0</v>
      </c>
      <c r="N37" s="8">
        <f t="shared" si="150"/>
        <v>0</v>
      </c>
      <c r="O37" s="6">
        <v>0</v>
      </c>
      <c r="P37" s="5">
        <v>0</v>
      </c>
      <c r="Q37" s="8">
        <v>0</v>
      </c>
      <c r="R37" s="6">
        <v>5.4299999999999994E-2</v>
      </c>
      <c r="S37" s="5">
        <v>3.7189999999999999</v>
      </c>
      <c r="T37" s="8">
        <f t="shared" si="151"/>
        <v>68489.871086556173</v>
      </c>
      <c r="U37" s="6">
        <v>0</v>
      </c>
      <c r="V37" s="5">
        <v>0</v>
      </c>
      <c r="W37" s="8">
        <f t="shared" si="152"/>
        <v>0</v>
      </c>
      <c r="X37" s="6">
        <v>0</v>
      </c>
      <c r="Y37" s="5">
        <v>0</v>
      </c>
      <c r="Z37" s="8">
        <v>0</v>
      </c>
      <c r="AA37" s="6">
        <v>1.05135</v>
      </c>
      <c r="AB37" s="5">
        <v>52.802</v>
      </c>
      <c r="AC37" s="8">
        <f t="shared" ref="AC37" si="174">AB37/AA37*1000</f>
        <v>50223.046559185808</v>
      </c>
      <c r="AD37" s="6">
        <v>0</v>
      </c>
      <c r="AE37" s="5">
        <v>0</v>
      </c>
      <c r="AF37" s="8">
        <v>0</v>
      </c>
      <c r="AG37" s="6">
        <v>0</v>
      </c>
      <c r="AH37" s="5">
        <v>0</v>
      </c>
      <c r="AI37" s="8">
        <v>0</v>
      </c>
      <c r="AJ37" s="6">
        <v>0</v>
      </c>
      <c r="AK37" s="5">
        <v>0</v>
      </c>
      <c r="AL37" s="8">
        <v>0</v>
      </c>
      <c r="AM37" s="6">
        <v>0</v>
      </c>
      <c r="AN37" s="5">
        <v>0</v>
      </c>
      <c r="AO37" s="8">
        <v>0</v>
      </c>
      <c r="AP37" s="6">
        <v>0</v>
      </c>
      <c r="AQ37" s="5">
        <v>0</v>
      </c>
      <c r="AR37" s="8">
        <v>0</v>
      </c>
      <c r="AS37" s="6">
        <v>93.38</v>
      </c>
      <c r="AT37" s="5">
        <v>1446.6980000000001</v>
      </c>
      <c r="AU37" s="8">
        <f t="shared" si="167"/>
        <v>15492.589419575928</v>
      </c>
      <c r="AV37" s="6">
        <v>0</v>
      </c>
      <c r="AW37" s="5">
        <v>0</v>
      </c>
      <c r="AX37" s="8">
        <f t="shared" si="153"/>
        <v>0</v>
      </c>
      <c r="AY37" s="6">
        <v>0.375</v>
      </c>
      <c r="AZ37" s="5">
        <v>9.2650000000000006</v>
      </c>
      <c r="BA37" s="8">
        <f t="shared" si="170"/>
        <v>24706.666666666668</v>
      </c>
      <c r="BB37" s="6">
        <v>0.375</v>
      </c>
      <c r="BC37" s="5">
        <v>9.2650000000000006</v>
      </c>
      <c r="BD37" s="8">
        <f t="shared" si="155"/>
        <v>24706.666666666668</v>
      </c>
      <c r="BE37" s="6">
        <v>29.012</v>
      </c>
      <c r="BF37" s="5">
        <v>498.31</v>
      </c>
      <c r="BG37" s="8">
        <f t="shared" si="166"/>
        <v>17175.996139528474</v>
      </c>
      <c r="BH37" s="6">
        <v>0</v>
      </c>
      <c r="BI37" s="5">
        <v>0</v>
      </c>
      <c r="BJ37" s="8">
        <v>0</v>
      </c>
      <c r="BK37" s="6"/>
      <c r="BL37" s="5"/>
      <c r="BM37" s="8"/>
      <c r="BN37" s="6">
        <v>0</v>
      </c>
      <c r="BO37" s="5">
        <v>0</v>
      </c>
      <c r="BP37" s="8">
        <f t="shared" si="156"/>
        <v>0</v>
      </c>
      <c r="BQ37" s="6">
        <v>0</v>
      </c>
      <c r="BR37" s="5">
        <v>0</v>
      </c>
      <c r="BS37" s="8">
        <v>0</v>
      </c>
      <c r="BT37" s="6">
        <v>0</v>
      </c>
      <c r="BU37" s="5">
        <v>0</v>
      </c>
      <c r="BV37" s="8">
        <f t="shared" si="157"/>
        <v>0</v>
      </c>
      <c r="BW37" s="6">
        <v>0</v>
      </c>
      <c r="BX37" s="5">
        <v>0</v>
      </c>
      <c r="BY37" s="8">
        <v>0</v>
      </c>
      <c r="BZ37" s="6">
        <v>0</v>
      </c>
      <c r="CA37" s="5">
        <v>0</v>
      </c>
      <c r="CB37" s="8">
        <v>0</v>
      </c>
      <c r="CC37" s="6">
        <v>0</v>
      </c>
      <c r="CD37" s="5">
        <v>0</v>
      </c>
      <c r="CE37" s="8">
        <v>0</v>
      </c>
      <c r="CF37" s="6">
        <v>0</v>
      </c>
      <c r="CG37" s="5">
        <v>0</v>
      </c>
      <c r="CH37" s="8">
        <f t="shared" si="158"/>
        <v>0</v>
      </c>
      <c r="CI37" s="6">
        <v>0</v>
      </c>
      <c r="CJ37" s="5">
        <v>0</v>
      </c>
      <c r="CK37" s="8">
        <v>0</v>
      </c>
      <c r="CL37" s="6">
        <v>0</v>
      </c>
      <c r="CM37" s="5">
        <v>0</v>
      </c>
      <c r="CN37" s="8">
        <v>0</v>
      </c>
      <c r="CO37" s="6">
        <v>0</v>
      </c>
      <c r="CP37" s="5">
        <v>0</v>
      </c>
      <c r="CQ37" s="8">
        <f t="shared" si="159"/>
        <v>0</v>
      </c>
      <c r="CR37" s="6">
        <v>0</v>
      </c>
      <c r="CS37" s="5">
        <v>0</v>
      </c>
      <c r="CT37" s="8">
        <f t="shared" si="160"/>
        <v>0</v>
      </c>
      <c r="CU37" s="6">
        <v>0</v>
      </c>
      <c r="CV37" s="5">
        <v>0</v>
      </c>
      <c r="CW37" s="8">
        <f t="shared" si="161"/>
        <v>0</v>
      </c>
      <c r="CX37" s="6">
        <v>0</v>
      </c>
      <c r="CY37" s="5">
        <v>0</v>
      </c>
      <c r="CZ37" s="8">
        <v>0</v>
      </c>
      <c r="DA37" s="6">
        <v>0</v>
      </c>
      <c r="DB37" s="5">
        <v>0</v>
      </c>
      <c r="DC37" s="8">
        <f t="shared" si="173"/>
        <v>0</v>
      </c>
      <c r="DD37" s="6">
        <v>0</v>
      </c>
      <c r="DE37" s="5">
        <v>0</v>
      </c>
      <c r="DF37" s="8">
        <v>0</v>
      </c>
      <c r="DG37" s="6">
        <v>0</v>
      </c>
      <c r="DH37" s="5">
        <v>0</v>
      </c>
      <c r="DI37" s="8">
        <v>0</v>
      </c>
      <c r="DJ37" s="6">
        <v>2.4E-2</v>
      </c>
      <c r="DK37" s="5">
        <v>3.4169999999999998</v>
      </c>
      <c r="DL37" s="8">
        <f t="shared" ref="DL37:DL42" si="175">DK37/DJ37*1000</f>
        <v>142375</v>
      </c>
      <c r="DM37" s="6">
        <v>0</v>
      </c>
      <c r="DN37" s="5">
        <v>0</v>
      </c>
      <c r="DO37" s="8">
        <v>0</v>
      </c>
      <c r="DP37" s="6">
        <v>0</v>
      </c>
      <c r="DQ37" s="5">
        <v>0</v>
      </c>
      <c r="DR37" s="8">
        <v>0</v>
      </c>
      <c r="DS37" s="6">
        <v>0</v>
      </c>
      <c r="DT37" s="5">
        <v>0</v>
      </c>
      <c r="DU37" s="8">
        <v>0</v>
      </c>
      <c r="DV37" s="6">
        <v>101.12</v>
      </c>
      <c r="DW37" s="5">
        <v>1243.498</v>
      </c>
      <c r="DX37" s="8">
        <f t="shared" si="163"/>
        <v>12297.25079113924</v>
      </c>
      <c r="DY37" s="9">
        <f>C37+I37+X37+AP37+AS37+BB37+BE37+BQ37+R37+DJ37+DS37+DV37+AG37+DG37+AM37+CI37+DD37+O37+DM37+CL37+CC37+L37+BZ37+AD37+AA37</f>
        <v>225.01665000000003</v>
      </c>
      <c r="DZ37" s="8">
        <f>D37+J37+Y37+AQ37+AT37+BC37+BF37+BR37+S37+DK37+DT37+DW37+AH37+DH37+AN37+CJ37+DE37+P37+DN37+CM37+CD37+M37+CA37+AE37+AB37</f>
        <v>3257.7090000000003</v>
      </c>
    </row>
    <row r="38" spans="1:130" ht="15" customHeight="1" x14ac:dyDescent="0.3">
      <c r="A38" s="44">
        <v>2019</v>
      </c>
      <c r="B38" s="45" t="s">
        <v>8</v>
      </c>
      <c r="C38" s="6">
        <v>0</v>
      </c>
      <c r="D38" s="5">
        <v>0</v>
      </c>
      <c r="E38" s="8">
        <f t="shared" si="147"/>
        <v>0</v>
      </c>
      <c r="F38" s="6">
        <v>0</v>
      </c>
      <c r="G38" s="5">
        <v>0</v>
      </c>
      <c r="H38" s="8">
        <f t="shared" si="148"/>
        <v>0</v>
      </c>
      <c r="I38" s="6">
        <v>0</v>
      </c>
      <c r="J38" s="5">
        <v>0</v>
      </c>
      <c r="K38" s="8">
        <f t="shared" si="149"/>
        <v>0</v>
      </c>
      <c r="L38" s="6">
        <v>0</v>
      </c>
      <c r="M38" s="5">
        <v>0</v>
      </c>
      <c r="N38" s="8">
        <f t="shared" si="150"/>
        <v>0</v>
      </c>
      <c r="O38" s="6">
        <v>0</v>
      </c>
      <c r="P38" s="5">
        <v>0</v>
      </c>
      <c r="Q38" s="8">
        <v>0</v>
      </c>
      <c r="R38" s="6">
        <v>7.0199999999999999E-2</v>
      </c>
      <c r="S38" s="5">
        <v>4.7590000000000003</v>
      </c>
      <c r="T38" s="8">
        <f t="shared" si="151"/>
        <v>67792.022792022792</v>
      </c>
      <c r="U38" s="6">
        <v>0</v>
      </c>
      <c r="V38" s="5">
        <v>0</v>
      </c>
      <c r="W38" s="8">
        <f t="shared" si="152"/>
        <v>0</v>
      </c>
      <c r="X38" s="6">
        <v>0</v>
      </c>
      <c r="Y38" s="5">
        <v>0</v>
      </c>
      <c r="Z38" s="8">
        <v>0</v>
      </c>
      <c r="AA38" s="6">
        <v>0</v>
      </c>
      <c r="AB38" s="5">
        <v>0</v>
      </c>
      <c r="AC38" s="8">
        <v>0</v>
      </c>
      <c r="AD38" s="6">
        <v>0</v>
      </c>
      <c r="AE38" s="5">
        <v>0</v>
      </c>
      <c r="AF38" s="8">
        <v>0</v>
      </c>
      <c r="AG38" s="6">
        <v>0</v>
      </c>
      <c r="AH38" s="5">
        <v>0</v>
      </c>
      <c r="AI38" s="8">
        <v>0</v>
      </c>
      <c r="AJ38" s="6">
        <v>0</v>
      </c>
      <c r="AK38" s="5">
        <v>0</v>
      </c>
      <c r="AL38" s="8">
        <v>0</v>
      </c>
      <c r="AM38" s="6">
        <v>0</v>
      </c>
      <c r="AN38" s="5">
        <v>0</v>
      </c>
      <c r="AO38" s="8">
        <v>0</v>
      </c>
      <c r="AP38" s="6">
        <v>0</v>
      </c>
      <c r="AQ38" s="5">
        <v>0</v>
      </c>
      <c r="AR38" s="8">
        <v>0</v>
      </c>
      <c r="AS38" s="6">
        <v>12.5</v>
      </c>
      <c r="AT38" s="5">
        <v>135</v>
      </c>
      <c r="AU38" s="8">
        <f t="shared" si="167"/>
        <v>10800</v>
      </c>
      <c r="AV38" s="6">
        <v>0</v>
      </c>
      <c r="AW38" s="5">
        <v>0</v>
      </c>
      <c r="AX38" s="8">
        <f t="shared" si="153"/>
        <v>0</v>
      </c>
      <c r="AY38" s="6">
        <v>1</v>
      </c>
      <c r="AZ38" s="5">
        <v>18.37</v>
      </c>
      <c r="BA38" s="8">
        <f t="shared" si="170"/>
        <v>18370</v>
      </c>
      <c r="BB38" s="6">
        <v>1</v>
      </c>
      <c r="BC38" s="5">
        <v>18.37</v>
      </c>
      <c r="BD38" s="8">
        <f t="shared" si="155"/>
        <v>18370</v>
      </c>
      <c r="BE38" s="6">
        <v>4.0000000000000001E-3</v>
      </c>
      <c r="BF38" s="5">
        <v>1.738</v>
      </c>
      <c r="BG38" s="8">
        <f t="shared" si="166"/>
        <v>434500</v>
      </c>
      <c r="BH38" s="6">
        <v>0</v>
      </c>
      <c r="BI38" s="5">
        <v>0</v>
      </c>
      <c r="BJ38" s="8">
        <v>0</v>
      </c>
      <c r="BK38" s="6"/>
      <c r="BL38" s="5"/>
      <c r="BM38" s="8"/>
      <c r="BN38" s="6">
        <v>0</v>
      </c>
      <c r="BO38" s="5">
        <v>0</v>
      </c>
      <c r="BP38" s="8">
        <f t="shared" si="156"/>
        <v>0</v>
      </c>
      <c r="BQ38" s="6">
        <v>0</v>
      </c>
      <c r="BR38" s="5">
        <v>0</v>
      </c>
      <c r="BS38" s="8">
        <v>0</v>
      </c>
      <c r="BT38" s="6">
        <v>0</v>
      </c>
      <c r="BU38" s="5">
        <v>0</v>
      </c>
      <c r="BV38" s="8">
        <f t="shared" si="157"/>
        <v>0</v>
      </c>
      <c r="BW38" s="6">
        <v>0</v>
      </c>
      <c r="BX38" s="5">
        <v>0</v>
      </c>
      <c r="BY38" s="8">
        <v>0</v>
      </c>
      <c r="BZ38" s="6">
        <v>0</v>
      </c>
      <c r="CA38" s="5">
        <v>0</v>
      </c>
      <c r="CB38" s="8">
        <v>0</v>
      </c>
      <c r="CC38" s="6">
        <v>0</v>
      </c>
      <c r="CD38" s="5">
        <v>0</v>
      </c>
      <c r="CE38" s="8">
        <v>0</v>
      </c>
      <c r="CF38" s="6">
        <v>0</v>
      </c>
      <c r="CG38" s="5">
        <v>0</v>
      </c>
      <c r="CH38" s="8">
        <f t="shared" si="158"/>
        <v>0</v>
      </c>
      <c r="CI38" s="6">
        <v>0</v>
      </c>
      <c r="CJ38" s="5">
        <v>0</v>
      </c>
      <c r="CK38" s="8">
        <v>0</v>
      </c>
      <c r="CL38" s="6">
        <v>0</v>
      </c>
      <c r="CM38" s="5">
        <v>0</v>
      </c>
      <c r="CN38" s="8">
        <v>0</v>
      </c>
      <c r="CO38" s="6">
        <v>0</v>
      </c>
      <c r="CP38" s="5">
        <v>0</v>
      </c>
      <c r="CQ38" s="8">
        <f t="shared" si="159"/>
        <v>0</v>
      </c>
      <c r="CR38" s="6">
        <v>0</v>
      </c>
      <c r="CS38" s="5">
        <v>0</v>
      </c>
      <c r="CT38" s="8">
        <f t="shared" si="160"/>
        <v>0</v>
      </c>
      <c r="CU38" s="6">
        <v>0</v>
      </c>
      <c r="CV38" s="5">
        <v>0</v>
      </c>
      <c r="CW38" s="8">
        <f t="shared" si="161"/>
        <v>0</v>
      </c>
      <c r="CX38" s="6">
        <v>0</v>
      </c>
      <c r="CY38" s="5">
        <v>0</v>
      </c>
      <c r="CZ38" s="8">
        <v>0</v>
      </c>
      <c r="DA38" s="6">
        <v>0</v>
      </c>
      <c r="DB38" s="5">
        <v>0</v>
      </c>
      <c r="DC38" s="8">
        <f t="shared" si="173"/>
        <v>0</v>
      </c>
      <c r="DD38" s="6">
        <v>0</v>
      </c>
      <c r="DE38" s="5">
        <v>0</v>
      </c>
      <c r="DF38" s="8">
        <v>0</v>
      </c>
      <c r="DG38" s="6">
        <v>0</v>
      </c>
      <c r="DH38" s="5">
        <v>0</v>
      </c>
      <c r="DI38" s="8">
        <v>0</v>
      </c>
      <c r="DJ38" s="6">
        <v>0</v>
      </c>
      <c r="DK38" s="5">
        <v>0</v>
      </c>
      <c r="DL38" s="8">
        <v>0</v>
      </c>
      <c r="DM38" s="6">
        <v>0</v>
      </c>
      <c r="DN38" s="5">
        <v>0</v>
      </c>
      <c r="DO38" s="8">
        <v>0</v>
      </c>
      <c r="DP38" s="6">
        <v>0</v>
      </c>
      <c r="DQ38" s="5">
        <v>0</v>
      </c>
      <c r="DR38" s="8">
        <v>0</v>
      </c>
      <c r="DS38" s="6">
        <v>0</v>
      </c>
      <c r="DT38" s="5">
        <v>0</v>
      </c>
      <c r="DU38" s="8">
        <v>0</v>
      </c>
      <c r="DV38" s="6">
        <v>0.5</v>
      </c>
      <c r="DW38" s="5">
        <v>9.5</v>
      </c>
      <c r="DX38" s="8">
        <f t="shared" si="163"/>
        <v>19000</v>
      </c>
      <c r="DY38" s="9">
        <f t="shared" ref="DY38:DY44" si="176">C38+I38+X38+AP38+AS38+BB38+BE38+BQ38+R38+DJ38+DS38+DV38+AG38+DG38+AM38+CI38+DD38+O38+DM38+CL38+CC38+L38+BZ38+AD38+AA38</f>
        <v>14.074199999999999</v>
      </c>
      <c r="DZ38" s="8">
        <f t="shared" ref="DZ38:DZ44" si="177">D38+J38+Y38+AQ38+AT38+BC38+BF38+BR38+S38+DK38+DT38+DW38+AH38+DH38+AN38+CJ38+DE38+P38+DN38+CM38+CD38+M38+CA38+AE38+AB38</f>
        <v>169.36700000000002</v>
      </c>
    </row>
    <row r="39" spans="1:130" ht="15" customHeight="1" x14ac:dyDescent="0.3">
      <c r="A39" s="44">
        <v>2019</v>
      </c>
      <c r="B39" s="45" t="s">
        <v>9</v>
      </c>
      <c r="C39" s="6">
        <v>0</v>
      </c>
      <c r="D39" s="5">
        <v>0</v>
      </c>
      <c r="E39" s="8">
        <f t="shared" si="147"/>
        <v>0</v>
      </c>
      <c r="F39" s="6">
        <v>0</v>
      </c>
      <c r="G39" s="5">
        <v>0</v>
      </c>
      <c r="H39" s="8">
        <f t="shared" si="148"/>
        <v>0</v>
      </c>
      <c r="I39" s="6">
        <v>0</v>
      </c>
      <c r="J39" s="5">
        <v>0</v>
      </c>
      <c r="K39" s="8">
        <f t="shared" si="149"/>
        <v>0</v>
      </c>
      <c r="L39" s="6">
        <v>0</v>
      </c>
      <c r="M39" s="5">
        <v>0</v>
      </c>
      <c r="N39" s="8">
        <f t="shared" si="150"/>
        <v>0</v>
      </c>
      <c r="O39" s="6">
        <v>0</v>
      </c>
      <c r="P39" s="5">
        <v>0</v>
      </c>
      <c r="Q39" s="8">
        <v>0</v>
      </c>
      <c r="R39" s="6">
        <v>5.5500000000000001E-2</v>
      </c>
      <c r="S39" s="5">
        <v>4.6950000000000003</v>
      </c>
      <c r="T39" s="8">
        <f t="shared" si="151"/>
        <v>84594.5945945946</v>
      </c>
      <c r="U39" s="6">
        <v>0</v>
      </c>
      <c r="V39" s="5">
        <v>0</v>
      </c>
      <c r="W39" s="8">
        <f t="shared" si="152"/>
        <v>0</v>
      </c>
      <c r="X39" s="6">
        <v>0</v>
      </c>
      <c r="Y39" s="5">
        <v>0</v>
      </c>
      <c r="Z39" s="8">
        <v>0</v>
      </c>
      <c r="AA39" s="6">
        <v>0</v>
      </c>
      <c r="AB39" s="5">
        <v>0</v>
      </c>
      <c r="AC39" s="8">
        <v>0</v>
      </c>
      <c r="AD39" s="6">
        <v>0</v>
      </c>
      <c r="AE39" s="5">
        <v>0</v>
      </c>
      <c r="AF39" s="8">
        <v>0</v>
      </c>
      <c r="AG39" s="6">
        <v>0</v>
      </c>
      <c r="AH39" s="5">
        <v>0</v>
      </c>
      <c r="AI39" s="8">
        <v>0</v>
      </c>
      <c r="AJ39" s="6">
        <v>0</v>
      </c>
      <c r="AK39" s="5">
        <v>0</v>
      </c>
      <c r="AL39" s="8">
        <v>0</v>
      </c>
      <c r="AM39" s="6">
        <v>0</v>
      </c>
      <c r="AN39" s="5">
        <v>0</v>
      </c>
      <c r="AO39" s="8">
        <v>0</v>
      </c>
      <c r="AP39" s="6">
        <v>1</v>
      </c>
      <c r="AQ39" s="5">
        <v>6</v>
      </c>
      <c r="AR39" s="8">
        <f t="shared" si="169"/>
        <v>6000</v>
      </c>
      <c r="AS39" s="6">
        <v>100.44</v>
      </c>
      <c r="AT39" s="5">
        <v>1275.848</v>
      </c>
      <c r="AU39" s="8">
        <f t="shared" si="167"/>
        <v>12702.58861011549</v>
      </c>
      <c r="AV39" s="6">
        <v>0</v>
      </c>
      <c r="AW39" s="5">
        <v>0</v>
      </c>
      <c r="AX39" s="8">
        <f t="shared" si="153"/>
        <v>0</v>
      </c>
      <c r="AY39" s="6">
        <v>0.05</v>
      </c>
      <c r="AZ39" s="5">
        <v>0.29499999999999998</v>
      </c>
      <c r="BA39" s="8">
        <f t="shared" si="170"/>
        <v>5899.9999999999991</v>
      </c>
      <c r="BB39" s="6">
        <v>0.05</v>
      </c>
      <c r="BC39" s="5">
        <v>0.29499999999999998</v>
      </c>
      <c r="BD39" s="8">
        <f t="shared" si="155"/>
        <v>5899.9999999999991</v>
      </c>
      <c r="BE39" s="6">
        <v>5.0930000000000003E-2</v>
      </c>
      <c r="BF39" s="5">
        <v>1.121</v>
      </c>
      <c r="BG39" s="8">
        <f t="shared" si="166"/>
        <v>22010.602788140583</v>
      </c>
      <c r="BH39" s="6">
        <v>0</v>
      </c>
      <c r="BI39" s="5">
        <v>0</v>
      </c>
      <c r="BJ39" s="8">
        <v>0</v>
      </c>
      <c r="BK39" s="6"/>
      <c r="BL39" s="5"/>
      <c r="BM39" s="8"/>
      <c r="BN39" s="6">
        <v>0</v>
      </c>
      <c r="BO39" s="5">
        <v>0</v>
      </c>
      <c r="BP39" s="8">
        <f t="shared" si="156"/>
        <v>0</v>
      </c>
      <c r="BQ39" s="6">
        <v>0</v>
      </c>
      <c r="BR39" s="5">
        <v>0</v>
      </c>
      <c r="BS39" s="8">
        <v>0</v>
      </c>
      <c r="BT39" s="6">
        <v>0</v>
      </c>
      <c r="BU39" s="5">
        <v>0</v>
      </c>
      <c r="BV39" s="8">
        <f t="shared" si="157"/>
        <v>0</v>
      </c>
      <c r="BW39" s="6">
        <v>0</v>
      </c>
      <c r="BX39" s="5">
        <v>0</v>
      </c>
      <c r="BY39" s="8">
        <v>0</v>
      </c>
      <c r="BZ39" s="6">
        <v>0</v>
      </c>
      <c r="CA39" s="5">
        <v>0</v>
      </c>
      <c r="CB39" s="8">
        <v>0</v>
      </c>
      <c r="CC39" s="6">
        <v>0</v>
      </c>
      <c r="CD39" s="5">
        <v>0</v>
      </c>
      <c r="CE39" s="8">
        <v>0</v>
      </c>
      <c r="CF39" s="6">
        <v>0</v>
      </c>
      <c r="CG39" s="5">
        <v>0</v>
      </c>
      <c r="CH39" s="8">
        <f t="shared" si="158"/>
        <v>0</v>
      </c>
      <c r="CI39" s="6">
        <v>0</v>
      </c>
      <c r="CJ39" s="5">
        <v>0</v>
      </c>
      <c r="CK39" s="8">
        <v>0</v>
      </c>
      <c r="CL39" s="6">
        <v>0</v>
      </c>
      <c r="CM39" s="5">
        <v>0</v>
      </c>
      <c r="CN39" s="8">
        <v>0</v>
      </c>
      <c r="CO39" s="6">
        <v>0</v>
      </c>
      <c r="CP39" s="5">
        <v>0</v>
      </c>
      <c r="CQ39" s="8">
        <f t="shared" si="159"/>
        <v>0</v>
      </c>
      <c r="CR39" s="6">
        <v>0</v>
      </c>
      <c r="CS39" s="5">
        <v>0</v>
      </c>
      <c r="CT39" s="8">
        <f t="shared" si="160"/>
        <v>0</v>
      </c>
      <c r="CU39" s="6">
        <v>0</v>
      </c>
      <c r="CV39" s="5">
        <v>0</v>
      </c>
      <c r="CW39" s="8">
        <f t="shared" si="161"/>
        <v>0</v>
      </c>
      <c r="CX39" s="6">
        <v>0</v>
      </c>
      <c r="CY39" s="5">
        <v>0</v>
      </c>
      <c r="CZ39" s="8">
        <v>0</v>
      </c>
      <c r="DA39" s="6">
        <v>0</v>
      </c>
      <c r="DB39" s="5">
        <v>0</v>
      </c>
      <c r="DC39" s="8">
        <f t="shared" si="173"/>
        <v>0</v>
      </c>
      <c r="DD39" s="6">
        <v>0</v>
      </c>
      <c r="DE39" s="5">
        <v>0</v>
      </c>
      <c r="DF39" s="8">
        <v>0</v>
      </c>
      <c r="DG39" s="6">
        <v>0</v>
      </c>
      <c r="DH39" s="5">
        <v>0</v>
      </c>
      <c r="DI39" s="8">
        <v>0</v>
      </c>
      <c r="DJ39" s="6">
        <v>0</v>
      </c>
      <c r="DK39" s="5">
        <v>0</v>
      </c>
      <c r="DL39" s="8">
        <v>0</v>
      </c>
      <c r="DM39" s="6">
        <v>0</v>
      </c>
      <c r="DN39" s="5">
        <v>0</v>
      </c>
      <c r="DO39" s="8">
        <v>0</v>
      </c>
      <c r="DP39" s="6">
        <v>0</v>
      </c>
      <c r="DQ39" s="5">
        <v>0</v>
      </c>
      <c r="DR39" s="8">
        <v>0</v>
      </c>
      <c r="DS39" s="6">
        <v>0</v>
      </c>
      <c r="DT39" s="5">
        <v>0</v>
      </c>
      <c r="DU39" s="8">
        <v>0</v>
      </c>
      <c r="DV39" s="6">
        <v>89.6</v>
      </c>
      <c r="DW39" s="5">
        <v>1115.8009999999999</v>
      </c>
      <c r="DX39" s="8">
        <f t="shared" si="163"/>
        <v>12453.136160714284</v>
      </c>
      <c r="DY39" s="9">
        <f t="shared" si="176"/>
        <v>191.19642999999996</v>
      </c>
      <c r="DZ39" s="8">
        <f t="shared" si="177"/>
        <v>2403.7600000000002</v>
      </c>
    </row>
    <row r="40" spans="1:130" ht="15" customHeight="1" x14ac:dyDescent="0.3">
      <c r="A40" s="44">
        <v>2019</v>
      </c>
      <c r="B40" s="45" t="s">
        <v>10</v>
      </c>
      <c r="C40" s="6">
        <v>0</v>
      </c>
      <c r="D40" s="5">
        <v>0</v>
      </c>
      <c r="E40" s="8">
        <f t="shared" si="147"/>
        <v>0</v>
      </c>
      <c r="F40" s="6">
        <v>0</v>
      </c>
      <c r="G40" s="5">
        <v>0</v>
      </c>
      <c r="H40" s="8">
        <f t="shared" si="148"/>
        <v>0</v>
      </c>
      <c r="I40" s="6">
        <v>0</v>
      </c>
      <c r="J40" s="5">
        <v>0</v>
      </c>
      <c r="K40" s="8">
        <f t="shared" si="149"/>
        <v>0</v>
      </c>
      <c r="L40" s="6">
        <v>0</v>
      </c>
      <c r="M40" s="5">
        <v>0</v>
      </c>
      <c r="N40" s="8">
        <f t="shared" si="150"/>
        <v>0</v>
      </c>
      <c r="O40" s="6">
        <v>0</v>
      </c>
      <c r="P40" s="5">
        <v>0</v>
      </c>
      <c r="Q40" s="8">
        <v>0</v>
      </c>
      <c r="R40" s="6">
        <v>4.7700000000000006E-2</v>
      </c>
      <c r="S40" s="5">
        <v>3.12</v>
      </c>
      <c r="T40" s="8">
        <f t="shared" si="151"/>
        <v>65408.805031446536</v>
      </c>
      <c r="U40" s="6">
        <v>0</v>
      </c>
      <c r="V40" s="5">
        <v>0</v>
      </c>
      <c r="W40" s="8">
        <f t="shared" si="152"/>
        <v>0</v>
      </c>
      <c r="X40" s="6">
        <v>0</v>
      </c>
      <c r="Y40" s="5">
        <v>0</v>
      </c>
      <c r="Z40" s="8">
        <v>0</v>
      </c>
      <c r="AA40" s="6">
        <v>0</v>
      </c>
      <c r="AB40" s="5">
        <v>0</v>
      </c>
      <c r="AC40" s="8">
        <v>0</v>
      </c>
      <c r="AD40" s="6">
        <v>0</v>
      </c>
      <c r="AE40" s="5">
        <v>0</v>
      </c>
      <c r="AF40" s="8">
        <v>0</v>
      </c>
      <c r="AG40" s="6">
        <v>0</v>
      </c>
      <c r="AH40" s="5">
        <v>0</v>
      </c>
      <c r="AI40" s="8">
        <v>0</v>
      </c>
      <c r="AJ40" s="6">
        <v>0</v>
      </c>
      <c r="AK40" s="5">
        <v>0</v>
      </c>
      <c r="AL40" s="8">
        <v>0</v>
      </c>
      <c r="AM40" s="6">
        <v>0</v>
      </c>
      <c r="AN40" s="5">
        <v>0</v>
      </c>
      <c r="AO40" s="8">
        <v>0</v>
      </c>
      <c r="AP40" s="6">
        <v>1.2E-2</v>
      </c>
      <c r="AQ40" s="5">
        <v>1.704</v>
      </c>
      <c r="AR40" s="8">
        <f t="shared" si="169"/>
        <v>142000</v>
      </c>
      <c r="AS40" s="6">
        <v>0</v>
      </c>
      <c r="AT40" s="5">
        <v>0</v>
      </c>
      <c r="AU40" s="8">
        <v>0</v>
      </c>
      <c r="AV40" s="6">
        <v>0</v>
      </c>
      <c r="AW40" s="5">
        <v>0</v>
      </c>
      <c r="AX40" s="8">
        <f t="shared" si="153"/>
        <v>0</v>
      </c>
      <c r="AY40" s="6">
        <v>0.14000000000000001</v>
      </c>
      <c r="AZ40" s="5">
        <v>2.41</v>
      </c>
      <c r="BA40" s="8">
        <f t="shared" si="170"/>
        <v>17214.285714285714</v>
      </c>
      <c r="BB40" s="6">
        <v>0.14000000000000001</v>
      </c>
      <c r="BC40" s="5">
        <v>2.41</v>
      </c>
      <c r="BD40" s="8">
        <f t="shared" si="155"/>
        <v>17214.285714285714</v>
      </c>
      <c r="BE40" s="6">
        <v>0.94662999999999997</v>
      </c>
      <c r="BF40" s="5">
        <v>20.632000000000001</v>
      </c>
      <c r="BG40" s="8">
        <f t="shared" si="166"/>
        <v>21795.210377866752</v>
      </c>
      <c r="BH40" s="6">
        <v>0</v>
      </c>
      <c r="BI40" s="5">
        <v>0</v>
      </c>
      <c r="BJ40" s="8">
        <v>0</v>
      </c>
      <c r="BK40" s="6"/>
      <c r="BL40" s="5"/>
      <c r="BM40" s="8"/>
      <c r="BN40" s="6">
        <v>0</v>
      </c>
      <c r="BO40" s="5">
        <v>0</v>
      </c>
      <c r="BP40" s="8">
        <f t="shared" si="156"/>
        <v>0</v>
      </c>
      <c r="BQ40" s="6">
        <v>0</v>
      </c>
      <c r="BR40" s="5">
        <v>0</v>
      </c>
      <c r="BS40" s="8">
        <v>0</v>
      </c>
      <c r="BT40" s="6">
        <v>0</v>
      </c>
      <c r="BU40" s="5">
        <v>0</v>
      </c>
      <c r="BV40" s="8">
        <f t="shared" si="157"/>
        <v>0</v>
      </c>
      <c r="BW40" s="6">
        <v>0</v>
      </c>
      <c r="BX40" s="5">
        <v>0</v>
      </c>
      <c r="BY40" s="8">
        <v>0</v>
      </c>
      <c r="BZ40" s="6">
        <v>0</v>
      </c>
      <c r="CA40" s="5">
        <v>0</v>
      </c>
      <c r="CB40" s="8">
        <v>0</v>
      </c>
      <c r="CC40" s="6">
        <v>0</v>
      </c>
      <c r="CD40" s="5">
        <v>0</v>
      </c>
      <c r="CE40" s="8">
        <v>0</v>
      </c>
      <c r="CF40" s="6">
        <v>0</v>
      </c>
      <c r="CG40" s="5">
        <v>0</v>
      </c>
      <c r="CH40" s="8">
        <f t="shared" si="158"/>
        <v>0</v>
      </c>
      <c r="CI40" s="6">
        <v>0</v>
      </c>
      <c r="CJ40" s="5">
        <v>0</v>
      </c>
      <c r="CK40" s="8">
        <v>0</v>
      </c>
      <c r="CL40" s="6">
        <v>0</v>
      </c>
      <c r="CM40" s="5">
        <v>0</v>
      </c>
      <c r="CN40" s="8">
        <v>0</v>
      </c>
      <c r="CO40" s="6">
        <v>0</v>
      </c>
      <c r="CP40" s="5">
        <v>0</v>
      </c>
      <c r="CQ40" s="8">
        <f t="shared" si="159"/>
        <v>0</v>
      </c>
      <c r="CR40" s="6">
        <v>0</v>
      </c>
      <c r="CS40" s="5">
        <v>0</v>
      </c>
      <c r="CT40" s="8">
        <f t="shared" si="160"/>
        <v>0</v>
      </c>
      <c r="CU40" s="6">
        <v>0</v>
      </c>
      <c r="CV40" s="5">
        <v>0</v>
      </c>
      <c r="CW40" s="8">
        <f t="shared" si="161"/>
        <v>0</v>
      </c>
      <c r="CX40" s="6">
        <v>0</v>
      </c>
      <c r="CY40" s="5">
        <v>0</v>
      </c>
      <c r="CZ40" s="8">
        <v>0</v>
      </c>
      <c r="DA40" s="6">
        <v>0</v>
      </c>
      <c r="DB40" s="5">
        <v>0</v>
      </c>
      <c r="DC40" s="8">
        <f t="shared" si="173"/>
        <v>0</v>
      </c>
      <c r="DD40" s="6">
        <v>0</v>
      </c>
      <c r="DE40" s="5">
        <v>0</v>
      </c>
      <c r="DF40" s="8">
        <v>0</v>
      </c>
      <c r="DG40" s="6">
        <v>0</v>
      </c>
      <c r="DH40" s="5">
        <v>0</v>
      </c>
      <c r="DI40" s="8">
        <v>0</v>
      </c>
      <c r="DJ40" s="6">
        <v>0</v>
      </c>
      <c r="DK40" s="5">
        <v>0</v>
      </c>
      <c r="DL40" s="8">
        <v>0</v>
      </c>
      <c r="DM40" s="6">
        <v>0</v>
      </c>
      <c r="DN40" s="5">
        <v>0</v>
      </c>
      <c r="DO40" s="8">
        <v>0</v>
      </c>
      <c r="DP40" s="6">
        <v>0</v>
      </c>
      <c r="DQ40" s="5">
        <v>0</v>
      </c>
      <c r="DR40" s="8">
        <v>0</v>
      </c>
      <c r="DS40" s="6">
        <v>2.4E-2</v>
      </c>
      <c r="DT40" s="5">
        <v>0.41</v>
      </c>
      <c r="DU40" s="8">
        <f t="shared" si="168"/>
        <v>17083.333333333332</v>
      </c>
      <c r="DV40" s="6">
        <v>0</v>
      </c>
      <c r="DW40" s="5">
        <v>0</v>
      </c>
      <c r="DX40" s="8">
        <v>0</v>
      </c>
      <c r="DY40" s="9">
        <f t="shared" si="176"/>
        <v>1.1703300000000001</v>
      </c>
      <c r="DZ40" s="8">
        <f t="shared" si="177"/>
        <v>28.276000000000003</v>
      </c>
    </row>
    <row r="41" spans="1:130" ht="15" customHeight="1" x14ac:dyDescent="0.3">
      <c r="A41" s="44">
        <v>2019</v>
      </c>
      <c r="B41" s="45" t="s">
        <v>11</v>
      </c>
      <c r="C41" s="6">
        <v>0</v>
      </c>
      <c r="D41" s="5">
        <v>0</v>
      </c>
      <c r="E41" s="8">
        <f t="shared" si="147"/>
        <v>0</v>
      </c>
      <c r="F41" s="6">
        <v>0</v>
      </c>
      <c r="G41" s="5">
        <v>0</v>
      </c>
      <c r="H41" s="8">
        <f t="shared" si="148"/>
        <v>0</v>
      </c>
      <c r="I41" s="6">
        <v>0</v>
      </c>
      <c r="J41" s="5">
        <v>0</v>
      </c>
      <c r="K41" s="8">
        <f t="shared" si="149"/>
        <v>0</v>
      </c>
      <c r="L41" s="6">
        <v>0</v>
      </c>
      <c r="M41" s="5">
        <v>0</v>
      </c>
      <c r="N41" s="8">
        <f t="shared" si="150"/>
        <v>0</v>
      </c>
      <c r="O41" s="6">
        <v>0</v>
      </c>
      <c r="P41" s="5">
        <v>0</v>
      </c>
      <c r="Q41" s="8">
        <v>0</v>
      </c>
      <c r="R41" s="6">
        <v>7.5299999999999992E-2</v>
      </c>
      <c r="S41" s="5">
        <v>6.4989999999999997</v>
      </c>
      <c r="T41" s="8">
        <f t="shared" si="151"/>
        <v>86308.100929614884</v>
      </c>
      <c r="U41" s="6">
        <v>0</v>
      </c>
      <c r="V41" s="5">
        <v>0</v>
      </c>
      <c r="W41" s="8">
        <f t="shared" si="152"/>
        <v>0</v>
      </c>
      <c r="X41" s="6">
        <v>0</v>
      </c>
      <c r="Y41" s="5">
        <v>0</v>
      </c>
      <c r="Z41" s="8">
        <v>0</v>
      </c>
      <c r="AA41" s="6">
        <v>0</v>
      </c>
      <c r="AB41" s="5">
        <v>0</v>
      </c>
      <c r="AC41" s="8">
        <v>0</v>
      </c>
      <c r="AD41" s="6">
        <v>0</v>
      </c>
      <c r="AE41" s="5">
        <v>0</v>
      </c>
      <c r="AF41" s="8">
        <v>0</v>
      </c>
      <c r="AG41" s="6">
        <v>0</v>
      </c>
      <c r="AH41" s="5">
        <v>0</v>
      </c>
      <c r="AI41" s="8">
        <v>0</v>
      </c>
      <c r="AJ41" s="6">
        <v>0</v>
      </c>
      <c r="AK41" s="5">
        <v>0</v>
      </c>
      <c r="AL41" s="8">
        <v>0</v>
      </c>
      <c r="AM41" s="6">
        <v>0</v>
      </c>
      <c r="AN41" s="5">
        <v>0</v>
      </c>
      <c r="AO41" s="8">
        <v>0</v>
      </c>
      <c r="AP41" s="6">
        <v>1.4999999999999999E-2</v>
      </c>
      <c r="AQ41" s="5">
        <v>4.87</v>
      </c>
      <c r="AR41" s="8">
        <f t="shared" si="169"/>
        <v>324666.66666666669</v>
      </c>
      <c r="AS41" s="6">
        <v>0</v>
      </c>
      <c r="AT41" s="5">
        <v>0</v>
      </c>
      <c r="AU41" s="8">
        <v>0</v>
      </c>
      <c r="AV41" s="6">
        <v>0</v>
      </c>
      <c r="AW41" s="5">
        <v>0</v>
      </c>
      <c r="AX41" s="8">
        <f t="shared" si="153"/>
        <v>0</v>
      </c>
      <c r="AY41" s="6">
        <v>2.8239999999999998</v>
      </c>
      <c r="AZ41" s="5">
        <v>24.257999999999999</v>
      </c>
      <c r="BA41" s="8">
        <f t="shared" si="170"/>
        <v>8589.9433427762033</v>
      </c>
      <c r="BB41" s="6">
        <v>2.8239999999999998</v>
      </c>
      <c r="BC41" s="5">
        <v>24.257999999999999</v>
      </c>
      <c r="BD41" s="8">
        <f t="shared" si="155"/>
        <v>8589.9433427762033</v>
      </c>
      <c r="BE41" s="6">
        <v>0.68061000000000005</v>
      </c>
      <c r="BF41" s="5">
        <v>14.948</v>
      </c>
      <c r="BG41" s="8">
        <f t="shared" si="166"/>
        <v>21962.651151173213</v>
      </c>
      <c r="BH41" s="6">
        <v>0</v>
      </c>
      <c r="BI41" s="5">
        <v>0</v>
      </c>
      <c r="BJ41" s="8">
        <v>0</v>
      </c>
      <c r="BK41" s="6"/>
      <c r="BL41" s="5"/>
      <c r="BM41" s="8"/>
      <c r="BN41" s="6">
        <v>0</v>
      </c>
      <c r="BO41" s="5">
        <v>0</v>
      </c>
      <c r="BP41" s="8">
        <f t="shared" si="156"/>
        <v>0</v>
      </c>
      <c r="BQ41" s="6">
        <v>0</v>
      </c>
      <c r="BR41" s="5">
        <v>0</v>
      </c>
      <c r="BS41" s="8">
        <v>0</v>
      </c>
      <c r="BT41" s="6">
        <v>0</v>
      </c>
      <c r="BU41" s="5">
        <v>0</v>
      </c>
      <c r="BV41" s="8">
        <f t="shared" si="157"/>
        <v>0</v>
      </c>
      <c r="BW41" s="6">
        <v>0</v>
      </c>
      <c r="BX41" s="5">
        <v>0</v>
      </c>
      <c r="BY41" s="8">
        <v>0</v>
      </c>
      <c r="BZ41" s="6">
        <v>0</v>
      </c>
      <c r="CA41" s="5">
        <v>0</v>
      </c>
      <c r="CB41" s="8">
        <v>0</v>
      </c>
      <c r="CC41" s="6">
        <v>0</v>
      </c>
      <c r="CD41" s="5">
        <v>0</v>
      </c>
      <c r="CE41" s="8">
        <v>0</v>
      </c>
      <c r="CF41" s="6">
        <v>0</v>
      </c>
      <c r="CG41" s="5">
        <v>0</v>
      </c>
      <c r="CH41" s="8">
        <f t="shared" si="158"/>
        <v>0</v>
      </c>
      <c r="CI41" s="6">
        <v>0</v>
      </c>
      <c r="CJ41" s="5">
        <v>0</v>
      </c>
      <c r="CK41" s="8">
        <v>0</v>
      </c>
      <c r="CL41" s="6">
        <v>0</v>
      </c>
      <c r="CM41" s="5">
        <v>0</v>
      </c>
      <c r="CN41" s="8">
        <v>0</v>
      </c>
      <c r="CO41" s="6">
        <v>0</v>
      </c>
      <c r="CP41" s="5">
        <v>0</v>
      </c>
      <c r="CQ41" s="8">
        <f t="shared" si="159"/>
        <v>0</v>
      </c>
      <c r="CR41" s="6">
        <v>0</v>
      </c>
      <c r="CS41" s="5">
        <v>0</v>
      </c>
      <c r="CT41" s="8">
        <f t="shared" si="160"/>
        <v>0</v>
      </c>
      <c r="CU41" s="6">
        <v>0</v>
      </c>
      <c r="CV41" s="5">
        <v>0</v>
      </c>
      <c r="CW41" s="8">
        <f t="shared" si="161"/>
        <v>0</v>
      </c>
      <c r="CX41" s="6">
        <v>0</v>
      </c>
      <c r="CY41" s="5">
        <v>0</v>
      </c>
      <c r="CZ41" s="8">
        <v>0</v>
      </c>
      <c r="DA41" s="6">
        <v>0</v>
      </c>
      <c r="DB41" s="5">
        <v>0</v>
      </c>
      <c r="DC41" s="8">
        <f t="shared" si="173"/>
        <v>0</v>
      </c>
      <c r="DD41" s="6">
        <v>0</v>
      </c>
      <c r="DE41" s="5">
        <v>0</v>
      </c>
      <c r="DF41" s="8">
        <v>0</v>
      </c>
      <c r="DG41" s="6">
        <v>0</v>
      </c>
      <c r="DH41" s="5">
        <v>0</v>
      </c>
      <c r="DI41" s="8">
        <v>0</v>
      </c>
      <c r="DJ41" s="6">
        <v>3.5000000000000001E-3</v>
      </c>
      <c r="DK41" s="5">
        <v>5.0000000000000001E-3</v>
      </c>
      <c r="DL41" s="8">
        <f t="shared" si="175"/>
        <v>1428.5714285714287</v>
      </c>
      <c r="DM41" s="6">
        <v>0</v>
      </c>
      <c r="DN41" s="5">
        <v>0</v>
      </c>
      <c r="DO41" s="8">
        <v>0</v>
      </c>
      <c r="DP41" s="6">
        <v>0</v>
      </c>
      <c r="DQ41" s="5">
        <v>0</v>
      </c>
      <c r="DR41" s="8">
        <v>0</v>
      </c>
      <c r="DS41" s="6">
        <v>0</v>
      </c>
      <c r="DT41" s="5">
        <v>0</v>
      </c>
      <c r="DU41" s="8">
        <v>0</v>
      </c>
      <c r="DV41" s="6">
        <v>0</v>
      </c>
      <c r="DW41" s="5">
        <v>0</v>
      </c>
      <c r="DX41" s="8">
        <v>0</v>
      </c>
      <c r="DY41" s="9">
        <f t="shared" si="176"/>
        <v>3.5984099999999999</v>
      </c>
      <c r="DZ41" s="8">
        <f t="shared" si="177"/>
        <v>50.580000000000005</v>
      </c>
    </row>
    <row r="42" spans="1:130" ht="15" customHeight="1" x14ac:dyDescent="0.3">
      <c r="A42" s="44">
        <v>2019</v>
      </c>
      <c r="B42" s="45" t="s">
        <v>12</v>
      </c>
      <c r="C42" s="6">
        <v>0</v>
      </c>
      <c r="D42" s="5">
        <v>0</v>
      </c>
      <c r="E42" s="8">
        <f t="shared" si="147"/>
        <v>0</v>
      </c>
      <c r="F42" s="6">
        <v>0</v>
      </c>
      <c r="G42" s="5">
        <v>0</v>
      </c>
      <c r="H42" s="8">
        <f t="shared" si="148"/>
        <v>0</v>
      </c>
      <c r="I42" s="6">
        <v>0</v>
      </c>
      <c r="J42" s="5">
        <v>0</v>
      </c>
      <c r="K42" s="8">
        <f t="shared" si="149"/>
        <v>0</v>
      </c>
      <c r="L42" s="6">
        <v>0</v>
      </c>
      <c r="M42" s="5">
        <v>0</v>
      </c>
      <c r="N42" s="8">
        <f t="shared" si="150"/>
        <v>0</v>
      </c>
      <c r="O42" s="6">
        <v>0</v>
      </c>
      <c r="P42" s="5">
        <v>0</v>
      </c>
      <c r="Q42" s="8">
        <v>0</v>
      </c>
      <c r="R42" s="6">
        <v>4.6200000000000005E-2</v>
      </c>
      <c r="S42" s="5">
        <v>4.2530000000000001</v>
      </c>
      <c r="T42" s="8">
        <f t="shared" si="151"/>
        <v>92056.27705627706</v>
      </c>
      <c r="U42" s="6">
        <v>0</v>
      </c>
      <c r="V42" s="5">
        <v>0</v>
      </c>
      <c r="W42" s="8">
        <f t="shared" si="152"/>
        <v>0</v>
      </c>
      <c r="X42" s="6">
        <v>0</v>
      </c>
      <c r="Y42" s="5">
        <v>0</v>
      </c>
      <c r="Z42" s="8">
        <v>0</v>
      </c>
      <c r="AA42" s="6">
        <v>0</v>
      </c>
      <c r="AB42" s="5">
        <v>0</v>
      </c>
      <c r="AC42" s="8">
        <v>0</v>
      </c>
      <c r="AD42" s="6">
        <v>0</v>
      </c>
      <c r="AE42" s="5">
        <v>0</v>
      </c>
      <c r="AF42" s="8">
        <v>0</v>
      </c>
      <c r="AG42" s="6">
        <v>0</v>
      </c>
      <c r="AH42" s="5">
        <v>0</v>
      </c>
      <c r="AI42" s="8">
        <v>0</v>
      </c>
      <c r="AJ42" s="6">
        <v>0</v>
      </c>
      <c r="AK42" s="5">
        <v>0</v>
      </c>
      <c r="AL42" s="8">
        <v>0</v>
      </c>
      <c r="AM42" s="6">
        <v>0</v>
      </c>
      <c r="AN42" s="5">
        <v>0</v>
      </c>
      <c r="AO42" s="8">
        <v>0</v>
      </c>
      <c r="AP42" s="6">
        <v>0</v>
      </c>
      <c r="AQ42" s="5">
        <v>0</v>
      </c>
      <c r="AR42" s="8">
        <v>0</v>
      </c>
      <c r="AS42" s="6">
        <v>0</v>
      </c>
      <c r="AT42" s="5">
        <v>0</v>
      </c>
      <c r="AU42" s="8">
        <v>0</v>
      </c>
      <c r="AV42" s="6">
        <v>0</v>
      </c>
      <c r="AW42" s="5">
        <v>0</v>
      </c>
      <c r="AX42" s="8">
        <f t="shared" si="153"/>
        <v>0</v>
      </c>
      <c r="AY42" s="6">
        <v>0.02</v>
      </c>
      <c r="AZ42" s="5">
        <v>0.30499999999999999</v>
      </c>
      <c r="BA42" s="8">
        <f t="shared" si="170"/>
        <v>15250</v>
      </c>
      <c r="BB42" s="6">
        <v>0.02</v>
      </c>
      <c r="BC42" s="5">
        <v>0.30499999999999999</v>
      </c>
      <c r="BD42" s="8">
        <f t="shared" si="155"/>
        <v>15250</v>
      </c>
      <c r="BE42" s="6">
        <v>0.52246999999999999</v>
      </c>
      <c r="BF42" s="5">
        <v>11.762</v>
      </c>
      <c r="BG42" s="8">
        <f t="shared" si="166"/>
        <v>22512.297356786035</v>
      </c>
      <c r="BH42" s="6">
        <v>0</v>
      </c>
      <c r="BI42" s="5">
        <v>0</v>
      </c>
      <c r="BJ42" s="8">
        <v>0</v>
      </c>
      <c r="BK42" s="6"/>
      <c r="BL42" s="5"/>
      <c r="BM42" s="8"/>
      <c r="BN42" s="6">
        <v>0</v>
      </c>
      <c r="BO42" s="5">
        <v>0</v>
      </c>
      <c r="BP42" s="8">
        <f t="shared" si="156"/>
        <v>0</v>
      </c>
      <c r="BQ42" s="6">
        <v>0</v>
      </c>
      <c r="BR42" s="5">
        <v>0</v>
      </c>
      <c r="BS42" s="8">
        <v>0</v>
      </c>
      <c r="BT42" s="6">
        <v>0</v>
      </c>
      <c r="BU42" s="5">
        <v>0</v>
      </c>
      <c r="BV42" s="8">
        <f t="shared" si="157"/>
        <v>0</v>
      </c>
      <c r="BW42" s="6">
        <v>0</v>
      </c>
      <c r="BX42" s="5">
        <v>0</v>
      </c>
      <c r="BY42" s="8">
        <v>0</v>
      </c>
      <c r="BZ42" s="6">
        <v>0</v>
      </c>
      <c r="CA42" s="5">
        <v>0</v>
      </c>
      <c r="CB42" s="8">
        <v>0</v>
      </c>
      <c r="CC42" s="6">
        <v>0</v>
      </c>
      <c r="CD42" s="5">
        <v>0</v>
      </c>
      <c r="CE42" s="8">
        <v>0</v>
      </c>
      <c r="CF42" s="6">
        <v>0</v>
      </c>
      <c r="CG42" s="5">
        <v>0</v>
      </c>
      <c r="CH42" s="8">
        <f t="shared" si="158"/>
        <v>0</v>
      </c>
      <c r="CI42" s="6">
        <v>0</v>
      </c>
      <c r="CJ42" s="5">
        <v>0</v>
      </c>
      <c r="CK42" s="8">
        <v>0</v>
      </c>
      <c r="CL42" s="6">
        <v>0</v>
      </c>
      <c r="CM42" s="5">
        <v>0</v>
      </c>
      <c r="CN42" s="8">
        <v>0</v>
      </c>
      <c r="CO42" s="6">
        <v>0</v>
      </c>
      <c r="CP42" s="5">
        <v>0</v>
      </c>
      <c r="CQ42" s="8">
        <f t="shared" si="159"/>
        <v>0</v>
      </c>
      <c r="CR42" s="6">
        <v>0</v>
      </c>
      <c r="CS42" s="5">
        <v>0</v>
      </c>
      <c r="CT42" s="8">
        <f t="shared" si="160"/>
        <v>0</v>
      </c>
      <c r="CU42" s="6">
        <v>0</v>
      </c>
      <c r="CV42" s="5">
        <v>0</v>
      </c>
      <c r="CW42" s="8">
        <f t="shared" si="161"/>
        <v>0</v>
      </c>
      <c r="CX42" s="6">
        <v>0</v>
      </c>
      <c r="CY42" s="5">
        <v>0</v>
      </c>
      <c r="CZ42" s="8">
        <v>0</v>
      </c>
      <c r="DA42" s="6">
        <v>0</v>
      </c>
      <c r="DB42" s="5">
        <v>0</v>
      </c>
      <c r="DC42" s="8">
        <f t="shared" si="173"/>
        <v>0</v>
      </c>
      <c r="DD42" s="6">
        <v>0</v>
      </c>
      <c r="DE42" s="5">
        <v>0</v>
      </c>
      <c r="DF42" s="8">
        <v>0</v>
      </c>
      <c r="DG42" s="6">
        <v>0</v>
      </c>
      <c r="DH42" s="5">
        <v>0</v>
      </c>
      <c r="DI42" s="8">
        <v>0</v>
      </c>
      <c r="DJ42" s="6">
        <v>4.0000000000000001E-3</v>
      </c>
      <c r="DK42" s="5">
        <v>5.0000000000000001E-3</v>
      </c>
      <c r="DL42" s="8">
        <f t="shared" si="175"/>
        <v>1250</v>
      </c>
      <c r="DM42" s="6">
        <v>0</v>
      </c>
      <c r="DN42" s="5">
        <v>0</v>
      </c>
      <c r="DO42" s="8">
        <v>0</v>
      </c>
      <c r="DP42" s="6">
        <v>0</v>
      </c>
      <c r="DQ42" s="5">
        <v>0</v>
      </c>
      <c r="DR42" s="8">
        <v>0</v>
      </c>
      <c r="DS42" s="6">
        <v>0</v>
      </c>
      <c r="DT42" s="5">
        <v>0</v>
      </c>
      <c r="DU42" s="8">
        <v>0</v>
      </c>
      <c r="DV42" s="6">
        <v>0.22</v>
      </c>
      <c r="DW42" s="5">
        <v>1.62</v>
      </c>
      <c r="DX42" s="8">
        <f t="shared" si="163"/>
        <v>7363.636363636364</v>
      </c>
      <c r="DY42" s="9">
        <f t="shared" si="176"/>
        <v>0.81267</v>
      </c>
      <c r="DZ42" s="8">
        <f t="shared" si="177"/>
        <v>17.945</v>
      </c>
    </row>
    <row r="43" spans="1:130" ht="15" customHeight="1" x14ac:dyDescent="0.3">
      <c r="A43" s="44">
        <v>2019</v>
      </c>
      <c r="B43" s="45" t="s">
        <v>13</v>
      </c>
      <c r="C43" s="6">
        <v>0</v>
      </c>
      <c r="D43" s="5">
        <v>0</v>
      </c>
      <c r="E43" s="8">
        <f t="shared" si="147"/>
        <v>0</v>
      </c>
      <c r="F43" s="6">
        <v>0</v>
      </c>
      <c r="G43" s="5">
        <v>0</v>
      </c>
      <c r="H43" s="8">
        <f t="shared" si="148"/>
        <v>0</v>
      </c>
      <c r="I43" s="6">
        <v>0</v>
      </c>
      <c r="J43" s="5">
        <v>0</v>
      </c>
      <c r="K43" s="8">
        <f t="shared" si="149"/>
        <v>0</v>
      </c>
      <c r="L43" s="6">
        <v>0</v>
      </c>
      <c r="M43" s="5">
        <v>0</v>
      </c>
      <c r="N43" s="8">
        <f t="shared" si="150"/>
        <v>0</v>
      </c>
      <c r="O43" s="6">
        <v>0</v>
      </c>
      <c r="P43" s="5">
        <v>0</v>
      </c>
      <c r="Q43" s="8">
        <v>0</v>
      </c>
      <c r="R43" s="6">
        <v>0.10590000000000001</v>
      </c>
      <c r="S43" s="5">
        <v>7.5030000000000001</v>
      </c>
      <c r="T43" s="8">
        <f t="shared" si="151"/>
        <v>70849.858356940502</v>
      </c>
      <c r="U43" s="6">
        <v>0</v>
      </c>
      <c r="V43" s="5">
        <v>0</v>
      </c>
      <c r="W43" s="8">
        <f t="shared" si="152"/>
        <v>0</v>
      </c>
      <c r="X43" s="6">
        <v>0</v>
      </c>
      <c r="Y43" s="5">
        <v>0</v>
      </c>
      <c r="Z43" s="8">
        <v>0</v>
      </c>
      <c r="AA43" s="6">
        <v>0</v>
      </c>
      <c r="AB43" s="5">
        <v>0</v>
      </c>
      <c r="AC43" s="8">
        <v>0</v>
      </c>
      <c r="AD43" s="6">
        <v>0</v>
      </c>
      <c r="AE43" s="5">
        <v>0</v>
      </c>
      <c r="AF43" s="8">
        <v>0</v>
      </c>
      <c r="AG43" s="6">
        <v>0</v>
      </c>
      <c r="AH43" s="5">
        <v>0</v>
      </c>
      <c r="AI43" s="8">
        <v>0</v>
      </c>
      <c r="AJ43" s="6">
        <v>0</v>
      </c>
      <c r="AK43" s="5">
        <v>0</v>
      </c>
      <c r="AL43" s="8">
        <v>0</v>
      </c>
      <c r="AM43" s="6">
        <v>0</v>
      </c>
      <c r="AN43" s="5">
        <v>0</v>
      </c>
      <c r="AO43" s="8">
        <v>0</v>
      </c>
      <c r="AP43" s="6">
        <v>0.125</v>
      </c>
      <c r="AQ43" s="5">
        <v>20.25</v>
      </c>
      <c r="AR43" s="8">
        <f t="shared" si="169"/>
        <v>162000</v>
      </c>
      <c r="AS43" s="6">
        <v>0</v>
      </c>
      <c r="AT43" s="5">
        <v>0</v>
      </c>
      <c r="AU43" s="8">
        <v>0</v>
      </c>
      <c r="AV43" s="6">
        <v>0</v>
      </c>
      <c r="AW43" s="5">
        <v>0</v>
      </c>
      <c r="AX43" s="8">
        <f t="shared" si="153"/>
        <v>0</v>
      </c>
      <c r="AY43" s="6">
        <v>0.02</v>
      </c>
      <c r="AZ43" s="5">
        <v>0.30499999999999999</v>
      </c>
      <c r="BA43" s="8">
        <f t="shared" si="170"/>
        <v>15250</v>
      </c>
      <c r="BB43" s="6">
        <v>0.02</v>
      </c>
      <c r="BC43" s="5">
        <v>0.30499999999999999</v>
      </c>
      <c r="BD43" s="8">
        <f t="shared" si="155"/>
        <v>15250</v>
      </c>
      <c r="BE43" s="6">
        <v>0.93062999999999996</v>
      </c>
      <c r="BF43" s="5">
        <v>20.401</v>
      </c>
      <c r="BG43" s="8">
        <f t="shared" si="166"/>
        <v>21921.708949851178</v>
      </c>
      <c r="BH43" s="6">
        <v>0</v>
      </c>
      <c r="BI43" s="5">
        <v>0</v>
      </c>
      <c r="BJ43" s="8">
        <v>0</v>
      </c>
      <c r="BK43" s="6"/>
      <c r="BL43" s="5"/>
      <c r="BM43" s="8"/>
      <c r="BN43" s="6">
        <v>0</v>
      </c>
      <c r="BO43" s="5">
        <v>0</v>
      </c>
      <c r="BP43" s="8">
        <f t="shared" si="156"/>
        <v>0</v>
      </c>
      <c r="BQ43" s="6">
        <v>0</v>
      </c>
      <c r="BR43" s="5">
        <v>0</v>
      </c>
      <c r="BS43" s="8">
        <v>0</v>
      </c>
      <c r="BT43" s="6">
        <v>0</v>
      </c>
      <c r="BU43" s="5">
        <v>0</v>
      </c>
      <c r="BV43" s="8">
        <f t="shared" si="157"/>
        <v>0</v>
      </c>
      <c r="BW43" s="6">
        <v>0</v>
      </c>
      <c r="BX43" s="5">
        <v>0</v>
      </c>
      <c r="BY43" s="8">
        <v>0</v>
      </c>
      <c r="BZ43" s="6">
        <v>0</v>
      </c>
      <c r="CA43" s="5">
        <v>0</v>
      </c>
      <c r="CB43" s="8">
        <v>0</v>
      </c>
      <c r="CC43" s="6">
        <v>0</v>
      </c>
      <c r="CD43" s="5">
        <v>0</v>
      </c>
      <c r="CE43" s="8">
        <v>0</v>
      </c>
      <c r="CF43" s="6">
        <v>0</v>
      </c>
      <c r="CG43" s="5">
        <v>0</v>
      </c>
      <c r="CH43" s="8">
        <f t="shared" si="158"/>
        <v>0</v>
      </c>
      <c r="CI43" s="6">
        <v>0</v>
      </c>
      <c r="CJ43" s="5">
        <v>0</v>
      </c>
      <c r="CK43" s="8">
        <v>0</v>
      </c>
      <c r="CL43" s="6">
        <v>0</v>
      </c>
      <c r="CM43" s="5">
        <v>0</v>
      </c>
      <c r="CN43" s="8">
        <v>0</v>
      </c>
      <c r="CO43" s="6">
        <v>0</v>
      </c>
      <c r="CP43" s="5">
        <v>0</v>
      </c>
      <c r="CQ43" s="8">
        <f t="shared" si="159"/>
        <v>0</v>
      </c>
      <c r="CR43" s="6">
        <v>0</v>
      </c>
      <c r="CS43" s="5">
        <v>0</v>
      </c>
      <c r="CT43" s="8">
        <f t="shared" si="160"/>
        <v>0</v>
      </c>
      <c r="CU43" s="6">
        <v>0</v>
      </c>
      <c r="CV43" s="5">
        <v>0</v>
      </c>
      <c r="CW43" s="8">
        <f t="shared" si="161"/>
        <v>0</v>
      </c>
      <c r="CX43" s="6">
        <v>0</v>
      </c>
      <c r="CY43" s="5">
        <v>0</v>
      </c>
      <c r="CZ43" s="8">
        <v>0</v>
      </c>
      <c r="DA43" s="6">
        <v>0</v>
      </c>
      <c r="DB43" s="5">
        <v>0</v>
      </c>
      <c r="DC43" s="8">
        <f t="shared" si="173"/>
        <v>0</v>
      </c>
      <c r="DD43" s="6">
        <v>0.1</v>
      </c>
      <c r="DE43" s="5">
        <v>0.8</v>
      </c>
      <c r="DF43" s="8">
        <f t="shared" ref="DF43" si="178">DE43/DD43*1000</f>
        <v>8000</v>
      </c>
      <c r="DG43" s="6">
        <v>0</v>
      </c>
      <c r="DH43" s="5">
        <v>0</v>
      </c>
      <c r="DI43" s="8">
        <v>0</v>
      </c>
      <c r="DJ43" s="6">
        <v>0</v>
      </c>
      <c r="DK43" s="5">
        <v>0</v>
      </c>
      <c r="DL43" s="8">
        <v>0</v>
      </c>
      <c r="DM43" s="6">
        <v>0</v>
      </c>
      <c r="DN43" s="5">
        <v>0</v>
      </c>
      <c r="DO43" s="8">
        <v>0</v>
      </c>
      <c r="DP43" s="6">
        <v>0</v>
      </c>
      <c r="DQ43" s="5">
        <v>0</v>
      </c>
      <c r="DR43" s="8">
        <v>0</v>
      </c>
      <c r="DS43" s="6">
        <v>1</v>
      </c>
      <c r="DT43" s="5">
        <v>34.83</v>
      </c>
      <c r="DU43" s="8">
        <f t="shared" si="168"/>
        <v>34830</v>
      </c>
      <c r="DV43" s="6">
        <v>0</v>
      </c>
      <c r="DW43" s="5">
        <v>0</v>
      </c>
      <c r="DX43" s="8">
        <v>0</v>
      </c>
      <c r="DY43" s="9">
        <f t="shared" si="176"/>
        <v>2.2815300000000001</v>
      </c>
      <c r="DZ43" s="8">
        <f t="shared" si="177"/>
        <v>84.088999999999999</v>
      </c>
    </row>
    <row r="44" spans="1:130" ht="15" customHeight="1" thickBot="1" x14ac:dyDescent="0.35">
      <c r="A44" s="48"/>
      <c r="B44" s="49" t="s">
        <v>14</v>
      </c>
      <c r="C44" s="50">
        <f t="shared" ref="C44:D44" si="179">SUM(C32:C43)</f>
        <v>0</v>
      </c>
      <c r="D44" s="35">
        <f t="shared" si="179"/>
        <v>0</v>
      </c>
      <c r="E44" s="37"/>
      <c r="F44" s="50">
        <f t="shared" ref="F44:G44" si="180">SUM(F32:F43)</f>
        <v>0</v>
      </c>
      <c r="G44" s="35">
        <f t="shared" si="180"/>
        <v>0</v>
      </c>
      <c r="H44" s="37"/>
      <c r="I44" s="50">
        <f t="shared" ref="I44:J44" si="181">SUM(I32:I43)</f>
        <v>0</v>
      </c>
      <c r="J44" s="35">
        <f t="shared" si="181"/>
        <v>0</v>
      </c>
      <c r="K44" s="37"/>
      <c r="L44" s="50">
        <f t="shared" ref="L44:M44" si="182">SUM(L32:L43)</f>
        <v>0</v>
      </c>
      <c r="M44" s="35">
        <f t="shared" si="182"/>
        <v>0</v>
      </c>
      <c r="N44" s="37"/>
      <c r="O44" s="50">
        <f t="shared" ref="O44:P44" si="183">SUM(O32:O43)</f>
        <v>0</v>
      </c>
      <c r="P44" s="35">
        <f t="shared" si="183"/>
        <v>0</v>
      </c>
      <c r="Q44" s="37"/>
      <c r="R44" s="50">
        <f t="shared" ref="R44:S44" si="184">SUM(R32:R43)</f>
        <v>34.610999999999997</v>
      </c>
      <c r="S44" s="35">
        <f t="shared" si="184"/>
        <v>573.38100000000031</v>
      </c>
      <c r="T44" s="37"/>
      <c r="U44" s="50">
        <f t="shared" ref="U44:V44" si="185">SUM(U32:U43)</f>
        <v>0</v>
      </c>
      <c r="V44" s="35">
        <f t="shared" si="185"/>
        <v>0</v>
      </c>
      <c r="W44" s="37"/>
      <c r="X44" s="50">
        <f t="shared" ref="X44:Y44" si="186">SUM(X32:X43)</f>
        <v>0</v>
      </c>
      <c r="Y44" s="35">
        <f t="shared" si="186"/>
        <v>0</v>
      </c>
      <c r="Z44" s="37"/>
      <c r="AA44" s="50">
        <f t="shared" ref="AA44:AB44" si="187">SUM(AA32:AA43)</f>
        <v>1.05135</v>
      </c>
      <c r="AB44" s="35">
        <f t="shared" si="187"/>
        <v>52.802</v>
      </c>
      <c r="AC44" s="37"/>
      <c r="AD44" s="50">
        <f t="shared" ref="AD44:AE44" si="188">SUM(AD32:AD43)</f>
        <v>0.9</v>
      </c>
      <c r="AE44" s="35">
        <f t="shared" si="188"/>
        <v>14.542</v>
      </c>
      <c r="AF44" s="37"/>
      <c r="AG44" s="50">
        <f t="shared" ref="AG44:AH44" si="189">SUM(AG32:AG43)</f>
        <v>0</v>
      </c>
      <c r="AH44" s="35">
        <f t="shared" si="189"/>
        <v>0</v>
      </c>
      <c r="AI44" s="37"/>
      <c r="AJ44" s="50">
        <v>0</v>
      </c>
      <c r="AK44" s="35">
        <v>0</v>
      </c>
      <c r="AL44" s="37"/>
      <c r="AM44" s="50">
        <f t="shared" ref="AM44:AN44" si="190">SUM(AM32:AM43)</f>
        <v>0</v>
      </c>
      <c r="AN44" s="35">
        <f t="shared" si="190"/>
        <v>0</v>
      </c>
      <c r="AO44" s="37"/>
      <c r="AP44" s="50">
        <f t="shared" ref="AP44:AQ44" si="191">SUM(AP32:AP43)</f>
        <v>1.772</v>
      </c>
      <c r="AQ44" s="35">
        <f t="shared" si="191"/>
        <v>51.47</v>
      </c>
      <c r="AR44" s="37"/>
      <c r="AS44" s="50">
        <f t="shared" ref="AS44:AT44" si="192">SUM(AS32:AS43)</f>
        <v>237.42</v>
      </c>
      <c r="AT44" s="35">
        <f t="shared" si="192"/>
        <v>3339.2</v>
      </c>
      <c r="AU44" s="37"/>
      <c r="AV44" s="50">
        <f t="shared" ref="AV44:AW44" si="193">SUM(AV32:AV43)</f>
        <v>0</v>
      </c>
      <c r="AW44" s="35">
        <f t="shared" si="193"/>
        <v>0</v>
      </c>
      <c r="AX44" s="37"/>
      <c r="AY44" s="50">
        <f t="shared" ref="AY44:AZ44" si="194">SUM(AY32:AY43)</f>
        <v>5.7289999999999992</v>
      </c>
      <c r="AZ44" s="35">
        <f t="shared" si="194"/>
        <v>73.164000000000016</v>
      </c>
      <c r="BA44" s="37"/>
      <c r="BB44" s="50">
        <f t="shared" ref="BB44:BC44" si="195">SUM(BB32:BB43)</f>
        <v>5.7289999999999992</v>
      </c>
      <c r="BC44" s="35">
        <f t="shared" si="195"/>
        <v>73.164000000000016</v>
      </c>
      <c r="BD44" s="37"/>
      <c r="BE44" s="50">
        <f t="shared" ref="BE44:BF44" si="196">SUM(BE32:BE43)</f>
        <v>33.713279999999997</v>
      </c>
      <c r="BF44" s="35">
        <f t="shared" si="196"/>
        <v>578.43799999999999</v>
      </c>
      <c r="BG44" s="37"/>
      <c r="BH44" s="50">
        <f t="shared" ref="BH44:BI44" si="197">SUM(BH32:BH43)</f>
        <v>0</v>
      </c>
      <c r="BI44" s="35">
        <f t="shared" si="197"/>
        <v>0</v>
      </c>
      <c r="BJ44" s="37"/>
      <c r="BK44" s="50"/>
      <c r="BL44" s="35"/>
      <c r="BM44" s="37"/>
      <c r="BN44" s="50">
        <f t="shared" ref="BN44:BO44" si="198">SUM(BN32:BN43)</f>
        <v>0</v>
      </c>
      <c r="BO44" s="35">
        <f t="shared" si="198"/>
        <v>0</v>
      </c>
      <c r="BP44" s="37"/>
      <c r="BQ44" s="50">
        <f t="shared" ref="BQ44:BR44" si="199">SUM(BQ32:BQ43)</f>
        <v>0</v>
      </c>
      <c r="BR44" s="35">
        <f t="shared" si="199"/>
        <v>0</v>
      </c>
      <c r="BS44" s="37"/>
      <c r="BT44" s="50">
        <f t="shared" ref="BT44:BU44" si="200">SUM(BT32:BT43)</f>
        <v>0</v>
      </c>
      <c r="BU44" s="35">
        <f t="shared" si="200"/>
        <v>0</v>
      </c>
      <c r="BV44" s="37"/>
      <c r="BW44" s="50">
        <f t="shared" ref="BW44:BX44" si="201">SUM(BW32:BW43)</f>
        <v>0</v>
      </c>
      <c r="BX44" s="35">
        <f t="shared" si="201"/>
        <v>0</v>
      </c>
      <c r="BY44" s="37"/>
      <c r="BZ44" s="50">
        <f t="shared" ref="BZ44:CA44" si="202">SUM(BZ32:BZ43)</f>
        <v>0.03</v>
      </c>
      <c r="CA44" s="35">
        <f t="shared" si="202"/>
        <v>2.8740000000000001</v>
      </c>
      <c r="CB44" s="37"/>
      <c r="CC44" s="50">
        <f t="shared" ref="CC44:CD44" si="203">SUM(CC32:CC43)</f>
        <v>0</v>
      </c>
      <c r="CD44" s="35">
        <f t="shared" si="203"/>
        <v>0</v>
      </c>
      <c r="CE44" s="37"/>
      <c r="CF44" s="50">
        <f t="shared" ref="CF44:CG44" si="204">SUM(CF32:CF43)</f>
        <v>0</v>
      </c>
      <c r="CG44" s="35">
        <f t="shared" si="204"/>
        <v>0</v>
      </c>
      <c r="CH44" s="37"/>
      <c r="CI44" s="50">
        <f t="shared" ref="CI44:CJ44" si="205">SUM(CI32:CI43)</f>
        <v>0</v>
      </c>
      <c r="CJ44" s="35">
        <f t="shared" si="205"/>
        <v>0</v>
      </c>
      <c r="CK44" s="37"/>
      <c r="CL44" s="50">
        <f t="shared" ref="CL44:CM44" si="206">SUM(CL32:CL43)</f>
        <v>0</v>
      </c>
      <c r="CM44" s="35">
        <f t="shared" si="206"/>
        <v>0</v>
      </c>
      <c r="CN44" s="37"/>
      <c r="CO44" s="50">
        <f t="shared" ref="CO44:CP44" si="207">SUM(CO32:CO43)</f>
        <v>0</v>
      </c>
      <c r="CP44" s="35">
        <f t="shared" si="207"/>
        <v>0</v>
      </c>
      <c r="CQ44" s="37"/>
      <c r="CR44" s="50">
        <f t="shared" ref="CR44:CS44" si="208">SUM(CR32:CR43)</f>
        <v>0</v>
      </c>
      <c r="CS44" s="35">
        <f t="shared" si="208"/>
        <v>0</v>
      </c>
      <c r="CT44" s="37"/>
      <c r="CU44" s="50">
        <f t="shared" ref="CU44:CV44" si="209">SUM(CU32:CU43)</f>
        <v>0</v>
      </c>
      <c r="CV44" s="35">
        <f t="shared" si="209"/>
        <v>0</v>
      </c>
      <c r="CW44" s="37"/>
      <c r="CX44" s="50">
        <v>0</v>
      </c>
      <c r="CY44" s="35">
        <v>0</v>
      </c>
      <c r="CZ44" s="37"/>
      <c r="DA44" s="50">
        <f t="shared" ref="DA44:DB44" si="210">SUM(DA32:DA43)</f>
        <v>0</v>
      </c>
      <c r="DB44" s="35">
        <f t="shared" si="210"/>
        <v>0</v>
      </c>
      <c r="DC44" s="37"/>
      <c r="DD44" s="50">
        <f t="shared" ref="DD44:DE44" si="211">SUM(DD32:DD43)</f>
        <v>0.1</v>
      </c>
      <c r="DE44" s="35">
        <f t="shared" si="211"/>
        <v>0.8</v>
      </c>
      <c r="DF44" s="37"/>
      <c r="DG44" s="50">
        <f t="shared" ref="DG44:DH44" si="212">SUM(DG32:DG43)</f>
        <v>0</v>
      </c>
      <c r="DH44" s="35">
        <f t="shared" si="212"/>
        <v>0</v>
      </c>
      <c r="DI44" s="37"/>
      <c r="DJ44" s="50">
        <f t="shared" ref="DJ44:DK44" si="213">SUM(DJ32:DJ43)</f>
        <v>3.15E-2</v>
      </c>
      <c r="DK44" s="35">
        <f t="shared" si="213"/>
        <v>3.4269999999999996</v>
      </c>
      <c r="DL44" s="37"/>
      <c r="DM44" s="50">
        <f t="shared" ref="DM44:DN44" si="214">SUM(DM32:DM43)</f>
        <v>0.49835000000000002</v>
      </c>
      <c r="DN44" s="35">
        <f t="shared" si="214"/>
        <v>12.057</v>
      </c>
      <c r="DO44" s="37"/>
      <c r="DP44" s="50">
        <f t="shared" ref="DP44:DQ44" si="215">SUM(DP32:DP43)</f>
        <v>0</v>
      </c>
      <c r="DQ44" s="35">
        <f t="shared" si="215"/>
        <v>0</v>
      </c>
      <c r="DR44" s="37"/>
      <c r="DS44" s="50">
        <f t="shared" ref="DS44:DT44" si="216">SUM(DS32:DS43)</f>
        <v>1.7952000000000001</v>
      </c>
      <c r="DT44" s="35">
        <f t="shared" si="216"/>
        <v>64.253</v>
      </c>
      <c r="DU44" s="37"/>
      <c r="DV44" s="50">
        <f t="shared" ref="DV44:DW44" si="217">SUM(DV32:DV43)</f>
        <v>599.154</v>
      </c>
      <c r="DW44" s="35">
        <f t="shared" si="217"/>
        <v>7943.9160000000002</v>
      </c>
      <c r="DX44" s="37"/>
      <c r="DY44" s="36">
        <f t="shared" si="176"/>
        <v>916.80567999999982</v>
      </c>
      <c r="DZ44" s="54">
        <f t="shared" si="177"/>
        <v>12710.323999999999</v>
      </c>
    </row>
    <row r="45" spans="1:130" ht="15" customHeight="1" x14ac:dyDescent="0.3">
      <c r="A45" s="56">
        <v>2020</v>
      </c>
      <c r="B45" s="57" t="s">
        <v>2</v>
      </c>
      <c r="C45" s="6">
        <v>0</v>
      </c>
      <c r="D45" s="5">
        <v>0</v>
      </c>
      <c r="E45" s="8">
        <f t="shared" ref="E45:E56" si="218">IF(C45=0,0,D45/C45*1000)</f>
        <v>0</v>
      </c>
      <c r="F45" s="6">
        <v>0</v>
      </c>
      <c r="G45" s="5">
        <v>0</v>
      </c>
      <c r="H45" s="8">
        <f t="shared" ref="H45:H56" si="219">IF(F45=0,0,G45/F45*1000)</f>
        <v>0</v>
      </c>
      <c r="I45" s="6">
        <v>0</v>
      </c>
      <c r="J45" s="5">
        <v>0</v>
      </c>
      <c r="K45" s="8">
        <f t="shared" ref="K45:K56" si="220">IF(I45=0,0,J45/I45*1000)</f>
        <v>0</v>
      </c>
      <c r="L45" s="6">
        <v>0</v>
      </c>
      <c r="M45" s="5">
        <v>0</v>
      </c>
      <c r="N45" s="8">
        <f t="shared" ref="N45:N56" si="221">IF(L45=0,0,M45/L45*1000)</f>
        <v>0</v>
      </c>
      <c r="O45" s="6">
        <v>0</v>
      </c>
      <c r="P45" s="5">
        <v>0</v>
      </c>
      <c r="Q45" s="8">
        <v>0</v>
      </c>
      <c r="R45" s="6">
        <v>4.4999999999999998E-2</v>
      </c>
      <c r="S45" s="5">
        <v>3.2410000000000001</v>
      </c>
      <c r="T45" s="8">
        <f t="shared" ref="T45:T48" si="222">S45/R45*1000</f>
        <v>72022.222222222219</v>
      </c>
      <c r="U45" s="6">
        <v>0</v>
      </c>
      <c r="V45" s="5">
        <v>0</v>
      </c>
      <c r="W45" s="8">
        <f t="shared" ref="W45:W56" si="223">IF(U45=0,0,V45/U45*1000)</f>
        <v>0</v>
      </c>
      <c r="X45" s="6">
        <v>0</v>
      </c>
      <c r="Y45" s="5">
        <v>0</v>
      </c>
      <c r="Z45" s="8">
        <v>0</v>
      </c>
      <c r="AA45" s="6">
        <v>0</v>
      </c>
      <c r="AB45" s="5">
        <v>0</v>
      </c>
      <c r="AC45" s="8">
        <v>0</v>
      </c>
      <c r="AD45" s="6">
        <v>0</v>
      </c>
      <c r="AE45" s="5">
        <v>0</v>
      </c>
      <c r="AF45" s="8">
        <v>0</v>
      </c>
      <c r="AG45" s="6">
        <v>0</v>
      </c>
      <c r="AH45" s="5">
        <v>0</v>
      </c>
      <c r="AI45" s="8">
        <v>0</v>
      </c>
      <c r="AJ45" s="6">
        <v>0</v>
      </c>
      <c r="AK45" s="5">
        <v>0</v>
      </c>
      <c r="AL45" s="8">
        <v>0</v>
      </c>
      <c r="AM45" s="6">
        <v>0</v>
      </c>
      <c r="AN45" s="5">
        <v>0</v>
      </c>
      <c r="AO45" s="8">
        <v>0</v>
      </c>
      <c r="AP45" s="6">
        <v>0.26300000000000001</v>
      </c>
      <c r="AQ45" s="5">
        <v>6.97</v>
      </c>
      <c r="AR45" s="8">
        <f t="shared" ref="AR45:AR47" si="224">AQ45/AP45*1000</f>
        <v>26501.901140684411</v>
      </c>
      <c r="AS45" s="6">
        <v>0</v>
      </c>
      <c r="AT45" s="5">
        <v>0</v>
      </c>
      <c r="AU45" s="8">
        <v>0</v>
      </c>
      <c r="AV45" s="6">
        <v>0</v>
      </c>
      <c r="AW45" s="5">
        <v>0</v>
      </c>
      <c r="AX45" s="8">
        <f t="shared" ref="AX45:AX56" si="225">IF(AV45=0,0,AW45/AV45*1000)</f>
        <v>0</v>
      </c>
      <c r="AY45" s="6">
        <v>0</v>
      </c>
      <c r="AZ45" s="5">
        <v>0</v>
      </c>
      <c r="BA45" s="8">
        <v>0</v>
      </c>
      <c r="BB45" s="6">
        <v>0</v>
      </c>
      <c r="BC45" s="5">
        <v>0</v>
      </c>
      <c r="BD45" s="8">
        <v>0</v>
      </c>
      <c r="BE45" s="6">
        <v>0.75005999999999995</v>
      </c>
      <c r="BF45" s="5">
        <v>16.456</v>
      </c>
      <c r="BG45" s="8">
        <f t="shared" ref="BG45:BG48" si="226">BF45/BE45*1000</f>
        <v>21939.57816707997</v>
      </c>
      <c r="BH45" s="6">
        <v>0</v>
      </c>
      <c r="BI45" s="5">
        <v>0</v>
      </c>
      <c r="BJ45" s="8">
        <v>0</v>
      </c>
      <c r="BK45" s="6"/>
      <c r="BL45" s="5"/>
      <c r="BM45" s="8"/>
      <c r="BN45" s="6">
        <v>0</v>
      </c>
      <c r="BO45" s="5">
        <v>0</v>
      </c>
      <c r="BP45" s="8">
        <f t="shared" ref="BP45:BP56" si="227">IF(BN45=0,0,BO45/BN45*1000)</f>
        <v>0</v>
      </c>
      <c r="BQ45" s="6">
        <v>0</v>
      </c>
      <c r="BR45" s="5">
        <v>0</v>
      </c>
      <c r="BS45" s="8">
        <v>0</v>
      </c>
      <c r="BT45" s="6">
        <v>0</v>
      </c>
      <c r="BU45" s="5">
        <v>0</v>
      </c>
      <c r="BV45" s="8">
        <f t="shared" ref="BV45:BV56" si="228">IF(BT45=0,0,BU45/BT45*1000)</f>
        <v>0</v>
      </c>
      <c r="BW45" s="6">
        <v>0</v>
      </c>
      <c r="BX45" s="5">
        <v>0</v>
      </c>
      <c r="BY45" s="8">
        <v>0</v>
      </c>
      <c r="BZ45" s="6">
        <v>0</v>
      </c>
      <c r="CA45" s="5">
        <v>0</v>
      </c>
      <c r="CB45" s="8">
        <v>0</v>
      </c>
      <c r="CC45" s="6">
        <v>0</v>
      </c>
      <c r="CD45" s="5">
        <v>0</v>
      </c>
      <c r="CE45" s="8">
        <v>0</v>
      </c>
      <c r="CF45" s="6">
        <v>0</v>
      </c>
      <c r="CG45" s="5">
        <v>0</v>
      </c>
      <c r="CH45" s="8">
        <f t="shared" ref="CH45:CH56" si="229">IF(CF45=0,0,CG45/CF45*1000)</f>
        <v>0</v>
      </c>
      <c r="CI45" s="6">
        <v>0</v>
      </c>
      <c r="CJ45" s="5">
        <v>0</v>
      </c>
      <c r="CK45" s="8">
        <v>0</v>
      </c>
      <c r="CL45" s="6">
        <v>0</v>
      </c>
      <c r="CM45" s="5">
        <v>0</v>
      </c>
      <c r="CN45" s="8">
        <v>0</v>
      </c>
      <c r="CO45" s="6">
        <v>0</v>
      </c>
      <c r="CP45" s="5">
        <v>0</v>
      </c>
      <c r="CQ45" s="8">
        <f t="shared" ref="CQ45:CQ56" si="230">IF(CO45=0,0,CP45/CO45*1000)</f>
        <v>0</v>
      </c>
      <c r="CR45" s="6">
        <v>0</v>
      </c>
      <c r="CS45" s="5">
        <v>0</v>
      </c>
      <c r="CT45" s="8">
        <f t="shared" ref="CT45:CT56" si="231">IF(CR45=0,0,CS45/CR45*1000)</f>
        <v>0</v>
      </c>
      <c r="CU45" s="6">
        <v>0</v>
      </c>
      <c r="CV45" s="5">
        <v>0</v>
      </c>
      <c r="CW45" s="8">
        <f t="shared" ref="CW45:CW56" si="232">IF(CU45=0,0,CV45/CU45*1000)</f>
        <v>0</v>
      </c>
      <c r="CX45" s="6">
        <v>0</v>
      </c>
      <c r="CY45" s="5">
        <v>0</v>
      </c>
      <c r="CZ45" s="8">
        <v>0</v>
      </c>
      <c r="DA45" s="6">
        <v>0</v>
      </c>
      <c r="DB45" s="5">
        <v>0</v>
      </c>
      <c r="DC45" s="8">
        <v>0</v>
      </c>
      <c r="DD45" s="6">
        <v>0</v>
      </c>
      <c r="DE45" s="5">
        <v>0</v>
      </c>
      <c r="DF45" s="8">
        <v>0</v>
      </c>
      <c r="DG45" s="6">
        <v>0</v>
      </c>
      <c r="DH45" s="5">
        <v>0</v>
      </c>
      <c r="DI45" s="8">
        <v>0</v>
      </c>
      <c r="DJ45" s="6">
        <v>0</v>
      </c>
      <c r="DK45" s="5">
        <v>0</v>
      </c>
      <c r="DL45" s="8">
        <v>0</v>
      </c>
      <c r="DM45" s="6">
        <v>0</v>
      </c>
      <c r="DN45" s="5">
        <v>0</v>
      </c>
      <c r="DO45" s="8">
        <v>0</v>
      </c>
      <c r="DP45" s="6">
        <v>1E-3</v>
      </c>
      <c r="DQ45" s="5">
        <v>5.0000000000000001E-3</v>
      </c>
      <c r="DR45" s="8">
        <f t="shared" ref="DR45" si="233">DQ45/DP45*1000</f>
        <v>5000</v>
      </c>
      <c r="DS45" s="6">
        <v>4.3560000000000001E-2</v>
      </c>
      <c r="DT45" s="5">
        <v>0.41</v>
      </c>
      <c r="DU45" s="8">
        <f t="shared" ref="DU45:DU48" si="234">DT45/DS45*1000</f>
        <v>9412.3048668503197</v>
      </c>
      <c r="DV45" s="6">
        <v>0</v>
      </c>
      <c r="DW45" s="5">
        <v>0</v>
      </c>
      <c r="DX45" s="8">
        <v>0</v>
      </c>
      <c r="DY45" s="9">
        <f t="shared" ref="DY45:DY52" si="235">C45+I45+X45+AP45+AS45+BB45+BE45+BQ45+R45+DJ45+DS45+DV45+AG45+DG45+AM45+CI45+DD45+O45+DM45+CL45+CC45+L45+BZ45+AD45+AA45+DP45+BW45+BH45+DA45</f>
        <v>1.1026199999999997</v>
      </c>
      <c r="DZ45" s="8">
        <f t="shared" ref="DZ45:DZ52" si="236">D45+J45+Y45+AQ45+AT45+BC45+BF45+BR45+S45+DK45+DT45+DW45+AH45+DH45+AN45+CJ45+DE45+P45+DN45+CM45+CD45+M45+CA45+AE45+AB45+DQ45+BX45+BI45+DB45</f>
        <v>27.081999999999997</v>
      </c>
    </row>
    <row r="46" spans="1:130" ht="15" customHeight="1" x14ac:dyDescent="0.3">
      <c r="A46" s="56">
        <v>2020</v>
      </c>
      <c r="B46" s="57" t="s">
        <v>3</v>
      </c>
      <c r="C46" s="6">
        <v>0</v>
      </c>
      <c r="D46" s="5">
        <v>0</v>
      </c>
      <c r="E46" s="8">
        <f t="shared" si="218"/>
        <v>0</v>
      </c>
      <c r="F46" s="6">
        <v>0</v>
      </c>
      <c r="G46" s="5">
        <v>0</v>
      </c>
      <c r="H46" s="8">
        <f t="shared" si="219"/>
        <v>0</v>
      </c>
      <c r="I46" s="6">
        <v>0</v>
      </c>
      <c r="J46" s="5">
        <v>0</v>
      </c>
      <c r="K46" s="8">
        <f t="shared" si="220"/>
        <v>0</v>
      </c>
      <c r="L46" s="6">
        <v>0</v>
      </c>
      <c r="M46" s="5">
        <v>0</v>
      </c>
      <c r="N46" s="8">
        <f t="shared" si="221"/>
        <v>0</v>
      </c>
      <c r="O46" s="6">
        <v>0</v>
      </c>
      <c r="P46" s="5">
        <v>0</v>
      </c>
      <c r="Q46" s="8">
        <v>0</v>
      </c>
      <c r="R46" s="6">
        <v>0</v>
      </c>
      <c r="S46" s="5">
        <v>0</v>
      </c>
      <c r="T46" s="8">
        <v>0</v>
      </c>
      <c r="U46" s="6">
        <v>0</v>
      </c>
      <c r="V46" s="5">
        <v>0</v>
      </c>
      <c r="W46" s="8">
        <f t="shared" si="223"/>
        <v>0</v>
      </c>
      <c r="X46" s="6">
        <v>0</v>
      </c>
      <c r="Y46" s="5">
        <v>0</v>
      </c>
      <c r="Z46" s="8">
        <v>0</v>
      </c>
      <c r="AA46" s="6">
        <v>0</v>
      </c>
      <c r="AB46" s="5">
        <v>0</v>
      </c>
      <c r="AC46" s="8">
        <v>0</v>
      </c>
      <c r="AD46" s="6">
        <v>0</v>
      </c>
      <c r="AE46" s="5">
        <v>0</v>
      </c>
      <c r="AF46" s="8">
        <v>0</v>
      </c>
      <c r="AG46" s="6">
        <v>0</v>
      </c>
      <c r="AH46" s="5">
        <v>0</v>
      </c>
      <c r="AI46" s="8">
        <v>0</v>
      </c>
      <c r="AJ46" s="6">
        <v>0</v>
      </c>
      <c r="AK46" s="5">
        <v>0</v>
      </c>
      <c r="AL46" s="8">
        <v>0</v>
      </c>
      <c r="AM46" s="6">
        <v>0</v>
      </c>
      <c r="AN46" s="5">
        <v>0</v>
      </c>
      <c r="AO46" s="8">
        <v>0</v>
      </c>
      <c r="AP46" s="6">
        <v>0</v>
      </c>
      <c r="AQ46" s="5">
        <v>0</v>
      </c>
      <c r="AR46" s="8">
        <v>0</v>
      </c>
      <c r="AS46" s="6">
        <v>0.02</v>
      </c>
      <c r="AT46" s="5">
        <v>0.34</v>
      </c>
      <c r="AU46" s="8">
        <f t="shared" ref="AU46" si="237">AT46/AS46*1000</f>
        <v>17000</v>
      </c>
      <c r="AV46" s="6">
        <v>0</v>
      </c>
      <c r="AW46" s="5">
        <v>0</v>
      </c>
      <c r="AX46" s="8">
        <f t="shared" si="225"/>
        <v>0</v>
      </c>
      <c r="AY46" s="6">
        <v>21.129000000000001</v>
      </c>
      <c r="AZ46" s="5">
        <v>417.85399999999998</v>
      </c>
      <c r="BA46" s="8">
        <f t="shared" ref="BA46:BA47" si="238">AZ46/AY46*1000</f>
        <v>19776.326376070803</v>
      </c>
      <c r="BB46" s="6">
        <v>21.129000000000001</v>
      </c>
      <c r="BC46" s="5">
        <v>417.85399999999998</v>
      </c>
      <c r="BD46" s="8">
        <f t="shared" ref="BD46:BD47" si="239">BC46/BB46*1000</f>
        <v>19776.326376070803</v>
      </c>
      <c r="BE46" s="6">
        <v>0</v>
      </c>
      <c r="BF46" s="5">
        <v>0</v>
      </c>
      <c r="BG46" s="8">
        <v>0</v>
      </c>
      <c r="BH46" s="6">
        <v>0</v>
      </c>
      <c r="BI46" s="5">
        <v>0</v>
      </c>
      <c r="BJ46" s="8">
        <v>0</v>
      </c>
      <c r="BK46" s="6"/>
      <c r="BL46" s="5"/>
      <c r="BM46" s="8"/>
      <c r="BN46" s="6">
        <v>0</v>
      </c>
      <c r="BO46" s="5">
        <v>0</v>
      </c>
      <c r="BP46" s="8">
        <f t="shared" si="227"/>
        <v>0</v>
      </c>
      <c r="BQ46" s="6">
        <v>0</v>
      </c>
      <c r="BR46" s="5">
        <v>0</v>
      </c>
      <c r="BS46" s="8">
        <v>0</v>
      </c>
      <c r="BT46" s="6">
        <v>0</v>
      </c>
      <c r="BU46" s="5">
        <v>0</v>
      </c>
      <c r="BV46" s="8">
        <f t="shared" si="228"/>
        <v>0</v>
      </c>
      <c r="BW46" s="6">
        <v>0</v>
      </c>
      <c r="BX46" s="5">
        <v>0</v>
      </c>
      <c r="BY46" s="8">
        <v>0</v>
      </c>
      <c r="BZ46" s="6">
        <v>0</v>
      </c>
      <c r="CA46" s="5">
        <v>0</v>
      </c>
      <c r="CB46" s="8">
        <v>0</v>
      </c>
      <c r="CC46" s="6">
        <v>0</v>
      </c>
      <c r="CD46" s="5">
        <v>0</v>
      </c>
      <c r="CE46" s="8">
        <v>0</v>
      </c>
      <c r="CF46" s="6">
        <v>0</v>
      </c>
      <c r="CG46" s="5">
        <v>0</v>
      </c>
      <c r="CH46" s="8">
        <f t="shared" si="229"/>
        <v>0</v>
      </c>
      <c r="CI46" s="6">
        <v>0</v>
      </c>
      <c r="CJ46" s="5">
        <v>0</v>
      </c>
      <c r="CK46" s="8">
        <v>0</v>
      </c>
      <c r="CL46" s="6">
        <v>0</v>
      </c>
      <c r="CM46" s="5">
        <v>0</v>
      </c>
      <c r="CN46" s="8">
        <v>0</v>
      </c>
      <c r="CO46" s="6">
        <v>0</v>
      </c>
      <c r="CP46" s="5">
        <v>0</v>
      </c>
      <c r="CQ46" s="8">
        <f t="shared" si="230"/>
        <v>0</v>
      </c>
      <c r="CR46" s="6">
        <v>0</v>
      </c>
      <c r="CS46" s="5">
        <v>0</v>
      </c>
      <c r="CT46" s="8">
        <f t="shared" si="231"/>
        <v>0</v>
      </c>
      <c r="CU46" s="6">
        <v>0</v>
      </c>
      <c r="CV46" s="5">
        <v>0</v>
      </c>
      <c r="CW46" s="8">
        <f t="shared" si="232"/>
        <v>0</v>
      </c>
      <c r="CX46" s="6">
        <v>0</v>
      </c>
      <c r="CY46" s="5">
        <v>0</v>
      </c>
      <c r="CZ46" s="8">
        <v>0</v>
      </c>
      <c r="DA46" s="6">
        <v>0</v>
      </c>
      <c r="DB46" s="5">
        <v>0</v>
      </c>
      <c r="DC46" s="8">
        <v>0</v>
      </c>
      <c r="DD46" s="6">
        <v>0</v>
      </c>
      <c r="DE46" s="5">
        <v>0</v>
      </c>
      <c r="DF46" s="8">
        <v>0</v>
      </c>
      <c r="DG46" s="6">
        <v>0</v>
      </c>
      <c r="DH46" s="5">
        <v>0</v>
      </c>
      <c r="DI46" s="8">
        <v>0</v>
      </c>
      <c r="DJ46" s="6">
        <v>0</v>
      </c>
      <c r="DK46" s="5">
        <v>0</v>
      </c>
      <c r="DL46" s="8">
        <v>0</v>
      </c>
      <c r="DM46" s="6">
        <v>0</v>
      </c>
      <c r="DN46" s="5">
        <v>0</v>
      </c>
      <c r="DO46" s="8">
        <v>0</v>
      </c>
      <c r="DP46" s="6">
        <v>0</v>
      </c>
      <c r="DQ46" s="5">
        <v>0</v>
      </c>
      <c r="DR46" s="8">
        <v>0</v>
      </c>
      <c r="DS46" s="6">
        <v>0</v>
      </c>
      <c r="DT46" s="5">
        <v>0</v>
      </c>
      <c r="DU46" s="8">
        <v>0</v>
      </c>
      <c r="DV46" s="6">
        <v>0.51505999999999996</v>
      </c>
      <c r="DW46" s="5">
        <v>16.004999999999999</v>
      </c>
      <c r="DX46" s="8">
        <f t="shared" ref="DX46:DX48" si="240">DW46/DV46*1000</f>
        <v>31074.049625286374</v>
      </c>
      <c r="DY46" s="9">
        <f t="shared" si="235"/>
        <v>21.664059999999999</v>
      </c>
      <c r="DZ46" s="8">
        <f t="shared" si="236"/>
        <v>434.19899999999996</v>
      </c>
    </row>
    <row r="47" spans="1:130" ht="15" customHeight="1" x14ac:dyDescent="0.3">
      <c r="A47" s="56">
        <v>2020</v>
      </c>
      <c r="B47" s="57" t="s">
        <v>4</v>
      </c>
      <c r="C47" s="6">
        <v>0</v>
      </c>
      <c r="D47" s="5">
        <v>0</v>
      </c>
      <c r="E47" s="8">
        <f t="shared" si="218"/>
        <v>0</v>
      </c>
      <c r="F47" s="6">
        <v>0</v>
      </c>
      <c r="G47" s="5">
        <v>0</v>
      </c>
      <c r="H47" s="8">
        <f t="shared" si="219"/>
        <v>0</v>
      </c>
      <c r="I47" s="6">
        <v>0</v>
      </c>
      <c r="J47" s="5">
        <v>0</v>
      </c>
      <c r="K47" s="8">
        <f t="shared" si="220"/>
        <v>0</v>
      </c>
      <c r="L47" s="6">
        <v>0</v>
      </c>
      <c r="M47" s="5">
        <v>0</v>
      </c>
      <c r="N47" s="8">
        <f t="shared" si="221"/>
        <v>0</v>
      </c>
      <c r="O47" s="6">
        <v>0</v>
      </c>
      <c r="P47" s="5">
        <v>0</v>
      </c>
      <c r="Q47" s="8">
        <v>0</v>
      </c>
      <c r="R47" s="6">
        <v>7.6540000000000011E-2</v>
      </c>
      <c r="S47" s="5">
        <v>6.2080000000000002</v>
      </c>
      <c r="T47" s="8">
        <f t="shared" si="222"/>
        <v>81107.917428795394</v>
      </c>
      <c r="U47" s="6">
        <v>0</v>
      </c>
      <c r="V47" s="5">
        <v>0</v>
      </c>
      <c r="W47" s="8">
        <f t="shared" si="223"/>
        <v>0</v>
      </c>
      <c r="X47" s="6">
        <v>0</v>
      </c>
      <c r="Y47" s="5">
        <v>0</v>
      </c>
      <c r="Z47" s="8">
        <v>0</v>
      </c>
      <c r="AA47" s="6">
        <v>0</v>
      </c>
      <c r="AB47" s="5">
        <v>0</v>
      </c>
      <c r="AC47" s="8">
        <v>0</v>
      </c>
      <c r="AD47" s="6">
        <v>0</v>
      </c>
      <c r="AE47" s="5">
        <v>0</v>
      </c>
      <c r="AF47" s="8">
        <v>0</v>
      </c>
      <c r="AG47" s="6">
        <v>0</v>
      </c>
      <c r="AH47" s="5">
        <v>0</v>
      </c>
      <c r="AI47" s="8">
        <v>0</v>
      </c>
      <c r="AJ47" s="6">
        <v>0</v>
      </c>
      <c r="AK47" s="5">
        <v>0</v>
      </c>
      <c r="AL47" s="8">
        <v>0</v>
      </c>
      <c r="AM47" s="6">
        <v>0</v>
      </c>
      <c r="AN47" s="5">
        <v>0</v>
      </c>
      <c r="AO47" s="8">
        <v>0</v>
      </c>
      <c r="AP47" s="6">
        <v>27.875</v>
      </c>
      <c r="AQ47" s="5">
        <v>462.40800000000002</v>
      </c>
      <c r="AR47" s="8">
        <f t="shared" si="224"/>
        <v>16588.627802690586</v>
      </c>
      <c r="AS47" s="6">
        <v>0</v>
      </c>
      <c r="AT47" s="5">
        <v>0</v>
      </c>
      <c r="AU47" s="8">
        <v>0</v>
      </c>
      <c r="AV47" s="6">
        <v>0</v>
      </c>
      <c r="AW47" s="5">
        <v>0</v>
      </c>
      <c r="AX47" s="8">
        <f t="shared" si="225"/>
        <v>0</v>
      </c>
      <c r="AY47" s="6">
        <v>0.15</v>
      </c>
      <c r="AZ47" s="5">
        <v>9.5030000000000001</v>
      </c>
      <c r="BA47" s="8">
        <f t="shared" si="238"/>
        <v>63353.333333333336</v>
      </c>
      <c r="BB47" s="6">
        <v>0.15</v>
      </c>
      <c r="BC47" s="5">
        <v>9.5030000000000001</v>
      </c>
      <c r="BD47" s="8">
        <f t="shared" si="239"/>
        <v>63353.333333333336</v>
      </c>
      <c r="BE47" s="6">
        <v>0.73653999999999997</v>
      </c>
      <c r="BF47" s="5">
        <v>18.853999999999999</v>
      </c>
      <c r="BG47" s="8">
        <f t="shared" si="226"/>
        <v>25598.066635892144</v>
      </c>
      <c r="BH47" s="6">
        <v>0</v>
      </c>
      <c r="BI47" s="5">
        <v>0</v>
      </c>
      <c r="BJ47" s="8">
        <v>0</v>
      </c>
      <c r="BK47" s="6"/>
      <c r="BL47" s="5"/>
      <c r="BM47" s="8"/>
      <c r="BN47" s="6">
        <v>0</v>
      </c>
      <c r="BO47" s="5">
        <v>0</v>
      </c>
      <c r="BP47" s="8">
        <f t="shared" si="227"/>
        <v>0</v>
      </c>
      <c r="BQ47" s="6">
        <v>0</v>
      </c>
      <c r="BR47" s="5">
        <v>0</v>
      </c>
      <c r="BS47" s="8">
        <v>0</v>
      </c>
      <c r="BT47" s="6">
        <v>0</v>
      </c>
      <c r="BU47" s="5">
        <v>0</v>
      </c>
      <c r="BV47" s="8">
        <f t="shared" si="228"/>
        <v>0</v>
      </c>
      <c r="BW47" s="6">
        <v>0</v>
      </c>
      <c r="BX47" s="5">
        <v>0</v>
      </c>
      <c r="BY47" s="8">
        <v>0</v>
      </c>
      <c r="BZ47" s="6">
        <v>0</v>
      </c>
      <c r="CA47" s="5">
        <v>0</v>
      </c>
      <c r="CB47" s="8">
        <v>0</v>
      </c>
      <c r="CC47" s="6">
        <v>0</v>
      </c>
      <c r="CD47" s="5">
        <v>0</v>
      </c>
      <c r="CE47" s="8">
        <v>0</v>
      </c>
      <c r="CF47" s="6">
        <v>0</v>
      </c>
      <c r="CG47" s="5">
        <v>0</v>
      </c>
      <c r="CH47" s="8">
        <f t="shared" si="229"/>
        <v>0</v>
      </c>
      <c r="CI47" s="6">
        <v>0</v>
      </c>
      <c r="CJ47" s="5">
        <v>0</v>
      </c>
      <c r="CK47" s="8">
        <v>0</v>
      </c>
      <c r="CL47" s="6">
        <v>0</v>
      </c>
      <c r="CM47" s="5">
        <v>0</v>
      </c>
      <c r="CN47" s="8">
        <v>0</v>
      </c>
      <c r="CO47" s="6">
        <v>0</v>
      </c>
      <c r="CP47" s="5">
        <v>0</v>
      </c>
      <c r="CQ47" s="8">
        <f t="shared" si="230"/>
        <v>0</v>
      </c>
      <c r="CR47" s="6">
        <v>0</v>
      </c>
      <c r="CS47" s="5">
        <v>0</v>
      </c>
      <c r="CT47" s="8">
        <f t="shared" si="231"/>
        <v>0</v>
      </c>
      <c r="CU47" s="6">
        <v>0</v>
      </c>
      <c r="CV47" s="5">
        <v>0</v>
      </c>
      <c r="CW47" s="8">
        <f t="shared" si="232"/>
        <v>0</v>
      </c>
      <c r="CX47" s="6">
        <v>0</v>
      </c>
      <c r="CY47" s="5">
        <v>0</v>
      </c>
      <c r="CZ47" s="8">
        <v>0</v>
      </c>
      <c r="DA47" s="6">
        <v>0</v>
      </c>
      <c r="DB47" s="5">
        <v>0</v>
      </c>
      <c r="DC47" s="8">
        <v>0</v>
      </c>
      <c r="DD47" s="6">
        <v>0</v>
      </c>
      <c r="DE47" s="5">
        <v>0</v>
      </c>
      <c r="DF47" s="8">
        <v>0</v>
      </c>
      <c r="DG47" s="6">
        <v>0</v>
      </c>
      <c r="DH47" s="5">
        <v>0</v>
      </c>
      <c r="DI47" s="8">
        <v>0</v>
      </c>
      <c r="DJ47" s="6">
        <v>0</v>
      </c>
      <c r="DK47" s="5">
        <v>0</v>
      </c>
      <c r="DL47" s="8">
        <v>0</v>
      </c>
      <c r="DM47" s="6">
        <v>0</v>
      </c>
      <c r="DN47" s="5">
        <v>0</v>
      </c>
      <c r="DO47" s="8">
        <v>0</v>
      </c>
      <c r="DP47" s="6">
        <v>0</v>
      </c>
      <c r="DQ47" s="5">
        <v>0</v>
      </c>
      <c r="DR47" s="8">
        <v>0</v>
      </c>
      <c r="DS47" s="6">
        <v>0.5</v>
      </c>
      <c r="DT47" s="5">
        <v>17.414999999999999</v>
      </c>
      <c r="DU47" s="8">
        <f t="shared" si="234"/>
        <v>34830</v>
      </c>
      <c r="DV47" s="6">
        <v>0</v>
      </c>
      <c r="DW47" s="5">
        <v>0</v>
      </c>
      <c r="DX47" s="8">
        <v>0</v>
      </c>
      <c r="DY47" s="9">
        <f t="shared" si="235"/>
        <v>29.338080000000001</v>
      </c>
      <c r="DZ47" s="8">
        <f t="shared" si="236"/>
        <v>514.38800000000003</v>
      </c>
    </row>
    <row r="48" spans="1:130" ht="15" customHeight="1" x14ac:dyDescent="0.3">
      <c r="A48" s="56">
        <v>2020</v>
      </c>
      <c r="B48" s="57" t="s">
        <v>5</v>
      </c>
      <c r="C48" s="6">
        <v>0</v>
      </c>
      <c r="D48" s="5">
        <v>0</v>
      </c>
      <c r="E48" s="8">
        <f t="shared" si="218"/>
        <v>0</v>
      </c>
      <c r="F48" s="6">
        <v>0</v>
      </c>
      <c r="G48" s="5">
        <v>0</v>
      </c>
      <c r="H48" s="8">
        <f t="shared" si="219"/>
        <v>0</v>
      </c>
      <c r="I48" s="6">
        <v>0</v>
      </c>
      <c r="J48" s="5">
        <v>0</v>
      </c>
      <c r="K48" s="8">
        <f t="shared" si="220"/>
        <v>0</v>
      </c>
      <c r="L48" s="6">
        <v>0</v>
      </c>
      <c r="M48" s="5">
        <v>0</v>
      </c>
      <c r="N48" s="8">
        <f t="shared" si="221"/>
        <v>0</v>
      </c>
      <c r="O48" s="6">
        <v>0</v>
      </c>
      <c r="P48" s="5">
        <v>0</v>
      </c>
      <c r="Q48" s="8">
        <v>0</v>
      </c>
      <c r="R48" s="6">
        <v>0.16589999999999999</v>
      </c>
      <c r="S48" s="5">
        <v>12.151</v>
      </c>
      <c r="T48" s="8">
        <f t="shared" si="222"/>
        <v>73242.91742013261</v>
      </c>
      <c r="U48" s="6">
        <v>0</v>
      </c>
      <c r="V48" s="5">
        <v>0</v>
      </c>
      <c r="W48" s="8">
        <f t="shared" si="223"/>
        <v>0</v>
      </c>
      <c r="X48" s="6">
        <v>0</v>
      </c>
      <c r="Y48" s="5">
        <v>0</v>
      </c>
      <c r="Z48" s="8">
        <v>0</v>
      </c>
      <c r="AA48" s="6">
        <v>0</v>
      </c>
      <c r="AB48" s="5">
        <v>0</v>
      </c>
      <c r="AC48" s="8">
        <v>0</v>
      </c>
      <c r="AD48" s="6">
        <v>0</v>
      </c>
      <c r="AE48" s="5">
        <v>0</v>
      </c>
      <c r="AF48" s="8">
        <v>0</v>
      </c>
      <c r="AG48" s="6">
        <v>0</v>
      </c>
      <c r="AH48" s="5">
        <v>0</v>
      </c>
      <c r="AI48" s="8">
        <v>0</v>
      </c>
      <c r="AJ48" s="6">
        <v>0</v>
      </c>
      <c r="AK48" s="5">
        <v>0</v>
      </c>
      <c r="AL48" s="8">
        <v>0</v>
      </c>
      <c r="AM48" s="6">
        <v>0</v>
      </c>
      <c r="AN48" s="5">
        <v>0</v>
      </c>
      <c r="AO48" s="8">
        <v>0</v>
      </c>
      <c r="AP48" s="6">
        <v>0</v>
      </c>
      <c r="AQ48" s="5">
        <v>0</v>
      </c>
      <c r="AR48" s="8">
        <v>0</v>
      </c>
      <c r="AS48" s="6">
        <v>0</v>
      </c>
      <c r="AT48" s="5">
        <v>0</v>
      </c>
      <c r="AU48" s="8">
        <v>0</v>
      </c>
      <c r="AV48" s="6">
        <v>0</v>
      </c>
      <c r="AW48" s="5">
        <v>0</v>
      </c>
      <c r="AX48" s="8">
        <f t="shared" si="225"/>
        <v>0</v>
      </c>
      <c r="AY48" s="6">
        <v>0</v>
      </c>
      <c r="AZ48" s="5">
        <v>0</v>
      </c>
      <c r="BA48" s="8">
        <v>0</v>
      </c>
      <c r="BB48" s="6">
        <v>0</v>
      </c>
      <c r="BC48" s="5">
        <v>0</v>
      </c>
      <c r="BD48" s="8">
        <v>0</v>
      </c>
      <c r="BE48" s="6">
        <v>29.626529999999999</v>
      </c>
      <c r="BF48" s="5">
        <v>461.202</v>
      </c>
      <c r="BG48" s="8">
        <f t="shared" si="226"/>
        <v>15567.196023293987</v>
      </c>
      <c r="BH48" s="6">
        <v>0</v>
      </c>
      <c r="BI48" s="5">
        <v>0</v>
      </c>
      <c r="BJ48" s="8">
        <v>0</v>
      </c>
      <c r="BK48" s="6"/>
      <c r="BL48" s="5"/>
      <c r="BM48" s="8"/>
      <c r="BN48" s="6">
        <v>0</v>
      </c>
      <c r="BO48" s="5">
        <v>0</v>
      </c>
      <c r="BP48" s="8">
        <f t="shared" si="227"/>
        <v>0</v>
      </c>
      <c r="BQ48" s="6">
        <v>0</v>
      </c>
      <c r="BR48" s="5">
        <v>0</v>
      </c>
      <c r="BS48" s="8">
        <v>0</v>
      </c>
      <c r="BT48" s="6">
        <v>0</v>
      </c>
      <c r="BU48" s="5">
        <v>0</v>
      </c>
      <c r="BV48" s="8">
        <f t="shared" si="228"/>
        <v>0</v>
      </c>
      <c r="BW48" s="6">
        <v>0</v>
      </c>
      <c r="BX48" s="5">
        <v>0</v>
      </c>
      <c r="BY48" s="8">
        <v>0</v>
      </c>
      <c r="BZ48" s="6">
        <v>0</v>
      </c>
      <c r="CA48" s="5">
        <v>0</v>
      </c>
      <c r="CB48" s="8">
        <v>0</v>
      </c>
      <c r="CC48" s="6">
        <v>0</v>
      </c>
      <c r="CD48" s="5">
        <v>0</v>
      </c>
      <c r="CE48" s="8">
        <v>0</v>
      </c>
      <c r="CF48" s="6">
        <v>0</v>
      </c>
      <c r="CG48" s="5">
        <v>0</v>
      </c>
      <c r="CH48" s="8">
        <f t="shared" si="229"/>
        <v>0</v>
      </c>
      <c r="CI48" s="6">
        <v>0</v>
      </c>
      <c r="CJ48" s="5">
        <v>0</v>
      </c>
      <c r="CK48" s="8">
        <v>0</v>
      </c>
      <c r="CL48" s="6">
        <v>0</v>
      </c>
      <c r="CM48" s="5">
        <v>0</v>
      </c>
      <c r="CN48" s="8">
        <v>0</v>
      </c>
      <c r="CO48" s="6">
        <v>0</v>
      </c>
      <c r="CP48" s="5">
        <v>0</v>
      </c>
      <c r="CQ48" s="8">
        <f t="shared" si="230"/>
        <v>0</v>
      </c>
      <c r="CR48" s="6">
        <v>0</v>
      </c>
      <c r="CS48" s="5">
        <v>0</v>
      </c>
      <c r="CT48" s="8">
        <f t="shared" si="231"/>
        <v>0</v>
      </c>
      <c r="CU48" s="6">
        <v>0</v>
      </c>
      <c r="CV48" s="5">
        <v>0</v>
      </c>
      <c r="CW48" s="8">
        <f t="shared" si="232"/>
        <v>0</v>
      </c>
      <c r="CX48" s="6">
        <v>0</v>
      </c>
      <c r="CY48" s="5">
        <v>0</v>
      </c>
      <c r="CZ48" s="8">
        <v>0</v>
      </c>
      <c r="DA48" s="6">
        <v>0</v>
      </c>
      <c r="DB48" s="5">
        <v>0</v>
      </c>
      <c r="DC48" s="8">
        <v>0</v>
      </c>
      <c r="DD48" s="6">
        <v>0</v>
      </c>
      <c r="DE48" s="5">
        <v>0</v>
      </c>
      <c r="DF48" s="8">
        <v>0</v>
      </c>
      <c r="DG48" s="6">
        <v>0</v>
      </c>
      <c r="DH48" s="5">
        <v>0</v>
      </c>
      <c r="DI48" s="8">
        <v>0</v>
      </c>
      <c r="DJ48" s="6">
        <v>0</v>
      </c>
      <c r="DK48" s="5">
        <v>0</v>
      </c>
      <c r="DL48" s="8">
        <v>0</v>
      </c>
      <c r="DM48" s="6">
        <v>0</v>
      </c>
      <c r="DN48" s="5">
        <v>0</v>
      </c>
      <c r="DO48" s="8">
        <v>0</v>
      </c>
      <c r="DP48" s="6">
        <v>0</v>
      </c>
      <c r="DQ48" s="5">
        <v>0</v>
      </c>
      <c r="DR48" s="8">
        <v>0</v>
      </c>
      <c r="DS48" s="6">
        <v>1</v>
      </c>
      <c r="DT48" s="5">
        <v>34.83</v>
      </c>
      <c r="DU48" s="8">
        <f t="shared" si="234"/>
        <v>34830</v>
      </c>
      <c r="DV48" s="6">
        <v>0.48</v>
      </c>
      <c r="DW48" s="5">
        <v>8.0399999999999991</v>
      </c>
      <c r="DX48" s="8">
        <f t="shared" si="240"/>
        <v>16750</v>
      </c>
      <c r="DY48" s="9">
        <f t="shared" si="235"/>
        <v>31.27243</v>
      </c>
      <c r="DZ48" s="8">
        <f t="shared" si="236"/>
        <v>516.22299999999996</v>
      </c>
    </row>
    <row r="49" spans="1:130" ht="15" customHeight="1" x14ac:dyDescent="0.3">
      <c r="A49" s="56">
        <v>2020</v>
      </c>
      <c r="B49" s="8" t="s">
        <v>6</v>
      </c>
      <c r="C49" s="6">
        <v>0</v>
      </c>
      <c r="D49" s="5">
        <v>0</v>
      </c>
      <c r="E49" s="8">
        <f t="shared" si="218"/>
        <v>0</v>
      </c>
      <c r="F49" s="6">
        <v>0</v>
      </c>
      <c r="G49" s="5">
        <v>0</v>
      </c>
      <c r="H49" s="8">
        <f t="shared" si="219"/>
        <v>0</v>
      </c>
      <c r="I49" s="6">
        <v>0</v>
      </c>
      <c r="J49" s="5">
        <v>0</v>
      </c>
      <c r="K49" s="8">
        <f t="shared" si="220"/>
        <v>0</v>
      </c>
      <c r="L49" s="6">
        <v>0</v>
      </c>
      <c r="M49" s="5">
        <v>0</v>
      </c>
      <c r="N49" s="8">
        <f t="shared" si="221"/>
        <v>0</v>
      </c>
      <c r="O49" s="6">
        <v>0</v>
      </c>
      <c r="P49" s="5">
        <v>0</v>
      </c>
      <c r="Q49" s="8">
        <f t="shared" ref="Q49:DL56" si="241">IF(O49=0,0,P49/O49*1000)</f>
        <v>0</v>
      </c>
      <c r="R49" s="6">
        <v>6.9959999999999994E-2</v>
      </c>
      <c r="S49" s="5">
        <v>4.9320000000000004</v>
      </c>
      <c r="T49" s="8">
        <f t="shared" si="241"/>
        <v>70497.427101200694</v>
      </c>
      <c r="U49" s="6">
        <v>0</v>
      </c>
      <c r="V49" s="5">
        <v>0</v>
      </c>
      <c r="W49" s="8">
        <f t="shared" si="223"/>
        <v>0</v>
      </c>
      <c r="X49" s="6">
        <v>0</v>
      </c>
      <c r="Y49" s="5">
        <v>0</v>
      </c>
      <c r="Z49" s="8">
        <f t="shared" si="241"/>
        <v>0</v>
      </c>
      <c r="AA49" s="6">
        <v>0</v>
      </c>
      <c r="AB49" s="5">
        <v>0</v>
      </c>
      <c r="AC49" s="8">
        <f t="shared" si="241"/>
        <v>0</v>
      </c>
      <c r="AD49" s="6">
        <v>0</v>
      </c>
      <c r="AE49" s="5">
        <v>0</v>
      </c>
      <c r="AF49" s="8">
        <f t="shared" si="241"/>
        <v>0</v>
      </c>
      <c r="AG49" s="6">
        <v>0</v>
      </c>
      <c r="AH49" s="5">
        <v>0</v>
      </c>
      <c r="AI49" s="8">
        <f t="shared" si="241"/>
        <v>0</v>
      </c>
      <c r="AJ49" s="6">
        <v>0</v>
      </c>
      <c r="AK49" s="5">
        <v>0</v>
      </c>
      <c r="AL49" s="8">
        <v>0</v>
      </c>
      <c r="AM49" s="6">
        <v>0</v>
      </c>
      <c r="AN49" s="5">
        <v>0</v>
      </c>
      <c r="AO49" s="8">
        <f t="shared" si="241"/>
        <v>0</v>
      </c>
      <c r="AP49" s="6">
        <v>0.25</v>
      </c>
      <c r="AQ49" s="5">
        <v>0.59599999999999997</v>
      </c>
      <c r="AR49" s="8">
        <f t="shared" si="241"/>
        <v>2384</v>
      </c>
      <c r="AS49" s="6">
        <v>0</v>
      </c>
      <c r="AT49" s="5">
        <v>0</v>
      </c>
      <c r="AU49" s="8">
        <f t="shared" si="241"/>
        <v>0</v>
      </c>
      <c r="AV49" s="6">
        <v>0</v>
      </c>
      <c r="AW49" s="5">
        <v>0</v>
      </c>
      <c r="AX49" s="8">
        <f t="shared" si="225"/>
        <v>0</v>
      </c>
      <c r="AY49" s="6">
        <v>1.82</v>
      </c>
      <c r="AZ49" s="5">
        <v>30.94</v>
      </c>
      <c r="BA49" s="8">
        <f t="shared" ref="BA49:BA56" si="242">IF(AY49=0,0,AZ49/AY49*1000)</f>
        <v>17000</v>
      </c>
      <c r="BB49" s="6">
        <v>1.82</v>
      </c>
      <c r="BC49" s="5">
        <v>30.94</v>
      </c>
      <c r="BD49" s="8">
        <f t="shared" si="241"/>
        <v>17000</v>
      </c>
      <c r="BE49" s="6">
        <v>1.8580000000000001</v>
      </c>
      <c r="BF49" s="5">
        <v>46.491999999999997</v>
      </c>
      <c r="BG49" s="8">
        <f t="shared" si="241"/>
        <v>25022.604951560814</v>
      </c>
      <c r="BH49" s="6">
        <v>0</v>
      </c>
      <c r="BI49" s="5">
        <v>0</v>
      </c>
      <c r="BJ49" s="8">
        <f t="shared" ref="BJ49:BJ56" si="243">IF(BH49=0,0,BI49/BH49*1000)</f>
        <v>0</v>
      </c>
      <c r="BK49" s="6"/>
      <c r="BL49" s="5"/>
      <c r="BM49" s="8"/>
      <c r="BN49" s="6">
        <v>0</v>
      </c>
      <c r="BO49" s="5">
        <v>0</v>
      </c>
      <c r="BP49" s="8">
        <f t="shared" si="227"/>
        <v>0</v>
      </c>
      <c r="BQ49" s="6">
        <v>0</v>
      </c>
      <c r="BR49" s="5">
        <v>0</v>
      </c>
      <c r="BS49" s="8">
        <f t="shared" si="241"/>
        <v>0</v>
      </c>
      <c r="BT49" s="6">
        <v>0</v>
      </c>
      <c r="BU49" s="5">
        <v>0</v>
      </c>
      <c r="BV49" s="8">
        <f t="shared" si="228"/>
        <v>0</v>
      </c>
      <c r="BW49" s="6">
        <v>0</v>
      </c>
      <c r="BX49" s="5">
        <v>0</v>
      </c>
      <c r="BY49" s="8">
        <f t="shared" ref="BY49:BY56" si="244">IF(BW49=0,0,BX49/BW49*1000)</f>
        <v>0</v>
      </c>
      <c r="BZ49" s="6">
        <v>0</v>
      </c>
      <c r="CA49" s="5">
        <v>0</v>
      </c>
      <c r="CB49" s="8">
        <f t="shared" si="241"/>
        <v>0</v>
      </c>
      <c r="CC49" s="6">
        <v>0</v>
      </c>
      <c r="CD49" s="5">
        <v>0</v>
      </c>
      <c r="CE49" s="8">
        <f t="shared" si="241"/>
        <v>0</v>
      </c>
      <c r="CF49" s="6">
        <v>0</v>
      </c>
      <c r="CG49" s="5">
        <v>0</v>
      </c>
      <c r="CH49" s="8">
        <f t="shared" si="229"/>
        <v>0</v>
      </c>
      <c r="CI49" s="6">
        <v>0</v>
      </c>
      <c r="CJ49" s="5">
        <v>0</v>
      </c>
      <c r="CK49" s="8">
        <f t="shared" si="241"/>
        <v>0</v>
      </c>
      <c r="CL49" s="6">
        <v>0</v>
      </c>
      <c r="CM49" s="5">
        <v>0</v>
      </c>
      <c r="CN49" s="8">
        <f t="shared" si="241"/>
        <v>0</v>
      </c>
      <c r="CO49" s="6">
        <v>0</v>
      </c>
      <c r="CP49" s="5">
        <v>0</v>
      </c>
      <c r="CQ49" s="8">
        <f t="shared" si="230"/>
        <v>0</v>
      </c>
      <c r="CR49" s="6">
        <v>0</v>
      </c>
      <c r="CS49" s="5">
        <v>0</v>
      </c>
      <c r="CT49" s="8">
        <f t="shared" si="231"/>
        <v>0</v>
      </c>
      <c r="CU49" s="6">
        <v>0</v>
      </c>
      <c r="CV49" s="5">
        <v>0</v>
      </c>
      <c r="CW49" s="8">
        <f t="shared" si="232"/>
        <v>0</v>
      </c>
      <c r="CX49" s="6">
        <v>0</v>
      </c>
      <c r="CY49" s="5">
        <v>0</v>
      </c>
      <c r="CZ49" s="8">
        <v>0</v>
      </c>
      <c r="DA49" s="6">
        <v>0</v>
      </c>
      <c r="DB49" s="5">
        <v>0</v>
      </c>
      <c r="DC49" s="8">
        <f t="shared" ref="DC49:DC56" si="245">IF(DA49=0,0,DB49/DA49*1000)</f>
        <v>0</v>
      </c>
      <c r="DD49" s="6">
        <v>0</v>
      </c>
      <c r="DE49" s="5">
        <v>0</v>
      </c>
      <c r="DF49" s="8">
        <f t="shared" si="241"/>
        <v>0</v>
      </c>
      <c r="DG49" s="6">
        <v>0</v>
      </c>
      <c r="DH49" s="5">
        <v>0</v>
      </c>
      <c r="DI49" s="8">
        <f t="shared" si="241"/>
        <v>0</v>
      </c>
      <c r="DJ49" s="6">
        <v>0</v>
      </c>
      <c r="DK49" s="5">
        <v>0</v>
      </c>
      <c r="DL49" s="8">
        <f t="shared" si="241"/>
        <v>0</v>
      </c>
      <c r="DM49" s="6">
        <v>0</v>
      </c>
      <c r="DN49" s="5">
        <v>0</v>
      </c>
      <c r="DO49" s="8">
        <f t="shared" ref="DO49:DX56" si="246">IF(DM49=0,0,DN49/DM49*1000)</f>
        <v>0</v>
      </c>
      <c r="DP49" s="6">
        <v>0</v>
      </c>
      <c r="DQ49" s="5">
        <v>0</v>
      </c>
      <c r="DR49" s="8">
        <f t="shared" si="246"/>
        <v>0</v>
      </c>
      <c r="DS49" s="6">
        <v>117.62</v>
      </c>
      <c r="DT49" s="5">
        <v>1905.444</v>
      </c>
      <c r="DU49" s="8">
        <f t="shared" si="246"/>
        <v>16200</v>
      </c>
      <c r="DV49" s="6">
        <v>34.159999999999997</v>
      </c>
      <c r="DW49" s="5">
        <v>536.22</v>
      </c>
      <c r="DX49" s="8">
        <f t="shared" si="246"/>
        <v>15697.306791569088</v>
      </c>
      <c r="DY49" s="9">
        <f t="shared" si="235"/>
        <v>155.77796000000001</v>
      </c>
      <c r="DZ49" s="8">
        <f t="shared" si="236"/>
        <v>2524.6239999999998</v>
      </c>
    </row>
    <row r="50" spans="1:130" ht="15" customHeight="1" x14ac:dyDescent="0.3">
      <c r="A50" s="56">
        <v>2020</v>
      </c>
      <c r="B50" s="57" t="s">
        <v>7</v>
      </c>
      <c r="C50" s="6">
        <v>0</v>
      </c>
      <c r="D50" s="5">
        <v>0</v>
      </c>
      <c r="E50" s="8">
        <f t="shared" si="218"/>
        <v>0</v>
      </c>
      <c r="F50" s="6">
        <v>0</v>
      </c>
      <c r="G50" s="5">
        <v>0</v>
      </c>
      <c r="H50" s="8">
        <f t="shared" si="219"/>
        <v>0</v>
      </c>
      <c r="I50" s="6">
        <v>0</v>
      </c>
      <c r="J50" s="5">
        <v>0</v>
      </c>
      <c r="K50" s="8">
        <f t="shared" si="220"/>
        <v>0</v>
      </c>
      <c r="L50" s="6">
        <v>0</v>
      </c>
      <c r="M50" s="5">
        <v>0</v>
      </c>
      <c r="N50" s="8">
        <f t="shared" si="221"/>
        <v>0</v>
      </c>
      <c r="O50" s="6">
        <v>0</v>
      </c>
      <c r="P50" s="5">
        <v>0</v>
      </c>
      <c r="Q50" s="8">
        <f t="shared" si="241"/>
        <v>0</v>
      </c>
      <c r="R50" s="6">
        <v>0.17169999999999999</v>
      </c>
      <c r="S50" s="5">
        <v>12.605</v>
      </c>
      <c r="T50" s="8">
        <f t="shared" si="241"/>
        <v>73412.929528246954</v>
      </c>
      <c r="U50" s="6">
        <v>0</v>
      </c>
      <c r="V50" s="5">
        <v>0</v>
      </c>
      <c r="W50" s="8">
        <f t="shared" si="223"/>
        <v>0</v>
      </c>
      <c r="X50" s="6">
        <v>0</v>
      </c>
      <c r="Y50" s="5">
        <v>0</v>
      </c>
      <c r="Z50" s="8">
        <f t="shared" si="241"/>
        <v>0</v>
      </c>
      <c r="AA50" s="6">
        <v>0</v>
      </c>
      <c r="AB50" s="5">
        <v>0</v>
      </c>
      <c r="AC50" s="8">
        <f t="shared" si="241"/>
        <v>0</v>
      </c>
      <c r="AD50" s="6">
        <v>0</v>
      </c>
      <c r="AE50" s="5">
        <v>0</v>
      </c>
      <c r="AF50" s="8">
        <f t="shared" si="241"/>
        <v>0</v>
      </c>
      <c r="AG50" s="6">
        <v>0</v>
      </c>
      <c r="AH50" s="5">
        <v>0</v>
      </c>
      <c r="AI50" s="8">
        <f t="shared" si="241"/>
        <v>0</v>
      </c>
      <c r="AJ50" s="6">
        <v>0</v>
      </c>
      <c r="AK50" s="5">
        <v>0</v>
      </c>
      <c r="AL50" s="8">
        <v>0</v>
      </c>
      <c r="AM50" s="6">
        <v>0</v>
      </c>
      <c r="AN50" s="5">
        <v>0</v>
      </c>
      <c r="AO50" s="8">
        <f t="shared" si="241"/>
        <v>0</v>
      </c>
      <c r="AP50" s="6">
        <v>34</v>
      </c>
      <c r="AQ50" s="5">
        <v>387.50700000000001</v>
      </c>
      <c r="AR50" s="8">
        <f t="shared" si="241"/>
        <v>11397.264705882353</v>
      </c>
      <c r="AS50" s="6">
        <v>0</v>
      </c>
      <c r="AT50" s="5">
        <v>0</v>
      </c>
      <c r="AU50" s="8">
        <f t="shared" si="241"/>
        <v>0</v>
      </c>
      <c r="AV50" s="6">
        <v>0</v>
      </c>
      <c r="AW50" s="5">
        <v>0</v>
      </c>
      <c r="AX50" s="8">
        <f t="shared" si="225"/>
        <v>0</v>
      </c>
      <c r="AY50" s="6">
        <v>0.03</v>
      </c>
      <c r="AZ50" s="5">
        <v>1.3320000000000001</v>
      </c>
      <c r="BA50" s="8">
        <f t="shared" si="242"/>
        <v>44400.000000000007</v>
      </c>
      <c r="BB50" s="6">
        <v>0.03</v>
      </c>
      <c r="BC50" s="5">
        <v>1.3320000000000001</v>
      </c>
      <c r="BD50" s="8">
        <f t="shared" si="241"/>
        <v>44400.000000000007</v>
      </c>
      <c r="BE50" s="6">
        <v>0.54634000000000005</v>
      </c>
      <c r="BF50" s="5">
        <v>15.981</v>
      </c>
      <c r="BG50" s="8">
        <f t="shared" si="241"/>
        <v>29251.015850935313</v>
      </c>
      <c r="BH50" s="6">
        <v>0</v>
      </c>
      <c r="BI50" s="5">
        <v>0</v>
      </c>
      <c r="BJ50" s="8">
        <f t="shared" si="243"/>
        <v>0</v>
      </c>
      <c r="BK50" s="6"/>
      <c r="BL50" s="5"/>
      <c r="BM50" s="8"/>
      <c r="BN50" s="6">
        <v>0</v>
      </c>
      <c r="BO50" s="5">
        <v>0</v>
      </c>
      <c r="BP50" s="8">
        <f t="shared" si="227"/>
        <v>0</v>
      </c>
      <c r="BQ50" s="6">
        <v>0</v>
      </c>
      <c r="BR50" s="5">
        <v>0</v>
      </c>
      <c r="BS50" s="8">
        <f t="shared" si="241"/>
        <v>0</v>
      </c>
      <c r="BT50" s="6">
        <v>0</v>
      </c>
      <c r="BU50" s="5">
        <v>0</v>
      </c>
      <c r="BV50" s="8">
        <f t="shared" si="228"/>
        <v>0</v>
      </c>
      <c r="BW50" s="6">
        <v>0</v>
      </c>
      <c r="BX50" s="5">
        <v>0</v>
      </c>
      <c r="BY50" s="8">
        <f t="shared" si="244"/>
        <v>0</v>
      </c>
      <c r="BZ50" s="6">
        <v>0</v>
      </c>
      <c r="CA50" s="5">
        <v>0</v>
      </c>
      <c r="CB50" s="8">
        <f t="shared" si="241"/>
        <v>0</v>
      </c>
      <c r="CC50" s="6">
        <v>0</v>
      </c>
      <c r="CD50" s="5">
        <v>0</v>
      </c>
      <c r="CE50" s="8">
        <f t="shared" si="241"/>
        <v>0</v>
      </c>
      <c r="CF50" s="6">
        <v>0</v>
      </c>
      <c r="CG50" s="5">
        <v>0</v>
      </c>
      <c r="CH50" s="8">
        <f t="shared" si="229"/>
        <v>0</v>
      </c>
      <c r="CI50" s="6">
        <v>0</v>
      </c>
      <c r="CJ50" s="5">
        <v>0</v>
      </c>
      <c r="CK50" s="8">
        <f t="shared" si="241"/>
        <v>0</v>
      </c>
      <c r="CL50" s="6">
        <v>0</v>
      </c>
      <c r="CM50" s="5">
        <v>0</v>
      </c>
      <c r="CN50" s="8">
        <f t="shared" si="241"/>
        <v>0</v>
      </c>
      <c r="CO50" s="6">
        <v>0</v>
      </c>
      <c r="CP50" s="5">
        <v>0</v>
      </c>
      <c r="CQ50" s="8">
        <f t="shared" si="230"/>
        <v>0</v>
      </c>
      <c r="CR50" s="6">
        <v>0</v>
      </c>
      <c r="CS50" s="5">
        <v>0</v>
      </c>
      <c r="CT50" s="8">
        <f t="shared" si="231"/>
        <v>0</v>
      </c>
      <c r="CU50" s="6">
        <v>0</v>
      </c>
      <c r="CV50" s="5">
        <v>0</v>
      </c>
      <c r="CW50" s="8">
        <f t="shared" si="232"/>
        <v>0</v>
      </c>
      <c r="CX50" s="6">
        <v>0</v>
      </c>
      <c r="CY50" s="5">
        <v>0</v>
      </c>
      <c r="CZ50" s="8">
        <v>0</v>
      </c>
      <c r="DA50" s="6">
        <v>0</v>
      </c>
      <c r="DB50" s="5">
        <v>0</v>
      </c>
      <c r="DC50" s="8">
        <f t="shared" si="245"/>
        <v>0</v>
      </c>
      <c r="DD50" s="6">
        <v>0</v>
      </c>
      <c r="DE50" s="5">
        <v>0</v>
      </c>
      <c r="DF50" s="8">
        <f t="shared" si="241"/>
        <v>0</v>
      </c>
      <c r="DG50" s="6">
        <v>0</v>
      </c>
      <c r="DH50" s="5">
        <v>0</v>
      </c>
      <c r="DI50" s="8">
        <f t="shared" si="241"/>
        <v>0</v>
      </c>
      <c r="DJ50" s="6">
        <v>0</v>
      </c>
      <c r="DK50" s="5">
        <v>0</v>
      </c>
      <c r="DL50" s="8">
        <f t="shared" si="241"/>
        <v>0</v>
      </c>
      <c r="DM50" s="6">
        <v>0</v>
      </c>
      <c r="DN50" s="5">
        <v>0</v>
      </c>
      <c r="DO50" s="8">
        <f t="shared" si="246"/>
        <v>0</v>
      </c>
      <c r="DP50" s="6">
        <v>0</v>
      </c>
      <c r="DQ50" s="5">
        <v>0</v>
      </c>
      <c r="DR50" s="8">
        <f t="shared" si="246"/>
        <v>0</v>
      </c>
      <c r="DS50" s="6">
        <v>0</v>
      </c>
      <c r="DT50" s="5">
        <v>0</v>
      </c>
      <c r="DU50" s="8">
        <f t="shared" si="246"/>
        <v>0</v>
      </c>
      <c r="DV50" s="6">
        <v>77.11</v>
      </c>
      <c r="DW50" s="5">
        <v>1203.7370000000001</v>
      </c>
      <c r="DX50" s="8">
        <f t="shared" si="246"/>
        <v>15610.647127480224</v>
      </c>
      <c r="DY50" s="9">
        <f t="shared" si="235"/>
        <v>111.85804</v>
      </c>
      <c r="DZ50" s="8">
        <f t="shared" si="236"/>
        <v>1621.162</v>
      </c>
    </row>
    <row r="51" spans="1:130" ht="15" customHeight="1" x14ac:dyDescent="0.3">
      <c r="A51" s="56">
        <v>2020</v>
      </c>
      <c r="B51" s="57" t="s">
        <v>8</v>
      </c>
      <c r="C51" s="6">
        <v>0</v>
      </c>
      <c r="D51" s="5">
        <v>0</v>
      </c>
      <c r="E51" s="8">
        <f t="shared" si="218"/>
        <v>0</v>
      </c>
      <c r="F51" s="6">
        <v>0</v>
      </c>
      <c r="G51" s="5">
        <v>0</v>
      </c>
      <c r="H51" s="8">
        <f t="shared" si="219"/>
        <v>0</v>
      </c>
      <c r="I51" s="6">
        <v>0</v>
      </c>
      <c r="J51" s="5">
        <v>0</v>
      </c>
      <c r="K51" s="8">
        <f t="shared" si="220"/>
        <v>0</v>
      </c>
      <c r="L51" s="6">
        <v>0</v>
      </c>
      <c r="M51" s="5">
        <v>0</v>
      </c>
      <c r="N51" s="8">
        <f t="shared" si="221"/>
        <v>0</v>
      </c>
      <c r="O51" s="6">
        <v>0</v>
      </c>
      <c r="P51" s="5">
        <v>0</v>
      </c>
      <c r="Q51" s="8">
        <f t="shared" si="241"/>
        <v>0</v>
      </c>
      <c r="R51" s="6">
        <v>0.10298</v>
      </c>
      <c r="S51" s="5">
        <v>7.3280000000000003</v>
      </c>
      <c r="T51" s="8">
        <f t="shared" si="241"/>
        <v>71159.448436589621</v>
      </c>
      <c r="U51" s="6">
        <v>0</v>
      </c>
      <c r="V51" s="5">
        <v>0</v>
      </c>
      <c r="W51" s="8">
        <f t="shared" si="223"/>
        <v>0</v>
      </c>
      <c r="X51" s="6">
        <v>0</v>
      </c>
      <c r="Y51" s="5">
        <v>0</v>
      </c>
      <c r="Z51" s="8">
        <f t="shared" si="241"/>
        <v>0</v>
      </c>
      <c r="AA51" s="6">
        <v>0</v>
      </c>
      <c r="AB51" s="5">
        <v>0</v>
      </c>
      <c r="AC51" s="8">
        <f t="shared" si="241"/>
        <v>0</v>
      </c>
      <c r="AD51" s="6">
        <v>0</v>
      </c>
      <c r="AE51" s="5">
        <v>0</v>
      </c>
      <c r="AF51" s="8">
        <f t="shared" si="241"/>
        <v>0</v>
      </c>
      <c r="AG51" s="6">
        <v>0</v>
      </c>
      <c r="AH51" s="5">
        <v>0</v>
      </c>
      <c r="AI51" s="8">
        <f t="shared" si="241"/>
        <v>0</v>
      </c>
      <c r="AJ51" s="6">
        <v>0</v>
      </c>
      <c r="AK51" s="5">
        <v>0</v>
      </c>
      <c r="AL51" s="8">
        <v>0</v>
      </c>
      <c r="AM51" s="6">
        <v>0</v>
      </c>
      <c r="AN51" s="5">
        <v>0</v>
      </c>
      <c r="AO51" s="8">
        <f t="shared" si="241"/>
        <v>0</v>
      </c>
      <c r="AP51" s="6">
        <v>0</v>
      </c>
      <c r="AQ51" s="5">
        <v>0</v>
      </c>
      <c r="AR51" s="8">
        <f t="shared" si="241"/>
        <v>0</v>
      </c>
      <c r="AS51" s="6">
        <v>0</v>
      </c>
      <c r="AT51" s="5">
        <v>0</v>
      </c>
      <c r="AU51" s="8">
        <f t="shared" si="241"/>
        <v>0</v>
      </c>
      <c r="AV51" s="6">
        <v>0</v>
      </c>
      <c r="AW51" s="5">
        <v>0</v>
      </c>
      <c r="AX51" s="8">
        <f t="shared" si="225"/>
        <v>0</v>
      </c>
      <c r="AY51" s="6">
        <v>0.44</v>
      </c>
      <c r="AZ51" s="5">
        <v>8.6460000000000008</v>
      </c>
      <c r="BA51" s="8">
        <f t="shared" si="242"/>
        <v>19650.000000000004</v>
      </c>
      <c r="BB51" s="6">
        <v>0.44</v>
      </c>
      <c r="BC51" s="5">
        <v>8.6460000000000008</v>
      </c>
      <c r="BD51" s="8">
        <f t="shared" si="241"/>
        <v>19650.000000000004</v>
      </c>
      <c r="BE51" s="6">
        <v>0.85654999999999992</v>
      </c>
      <c r="BF51" s="5">
        <v>24.925000000000001</v>
      </c>
      <c r="BG51" s="8">
        <f t="shared" si="241"/>
        <v>29099.293678127375</v>
      </c>
      <c r="BH51" s="6">
        <v>0</v>
      </c>
      <c r="BI51" s="5">
        <v>0</v>
      </c>
      <c r="BJ51" s="8">
        <f t="shared" si="243"/>
        <v>0</v>
      </c>
      <c r="BK51" s="6"/>
      <c r="BL51" s="5"/>
      <c r="BM51" s="8"/>
      <c r="BN51" s="6">
        <v>0</v>
      </c>
      <c r="BO51" s="5">
        <v>0</v>
      </c>
      <c r="BP51" s="8">
        <f t="shared" si="227"/>
        <v>0</v>
      </c>
      <c r="BQ51" s="6">
        <v>0</v>
      </c>
      <c r="BR51" s="5">
        <v>0</v>
      </c>
      <c r="BS51" s="8">
        <f t="shared" si="241"/>
        <v>0</v>
      </c>
      <c r="BT51" s="6">
        <v>0</v>
      </c>
      <c r="BU51" s="5">
        <v>0</v>
      </c>
      <c r="BV51" s="8">
        <f t="shared" si="228"/>
        <v>0</v>
      </c>
      <c r="BW51" s="6">
        <v>0</v>
      </c>
      <c r="BX51" s="5">
        <v>0</v>
      </c>
      <c r="BY51" s="8">
        <f t="shared" si="244"/>
        <v>0</v>
      </c>
      <c r="BZ51" s="6">
        <v>0</v>
      </c>
      <c r="CA51" s="5">
        <v>0</v>
      </c>
      <c r="CB51" s="8">
        <f t="shared" si="241"/>
        <v>0</v>
      </c>
      <c r="CC51" s="6">
        <v>0</v>
      </c>
      <c r="CD51" s="5">
        <v>0</v>
      </c>
      <c r="CE51" s="8">
        <f t="shared" si="241"/>
        <v>0</v>
      </c>
      <c r="CF51" s="6">
        <v>0</v>
      </c>
      <c r="CG51" s="5">
        <v>0</v>
      </c>
      <c r="CH51" s="8">
        <f t="shared" si="229"/>
        <v>0</v>
      </c>
      <c r="CI51" s="6">
        <v>0</v>
      </c>
      <c r="CJ51" s="5">
        <v>0</v>
      </c>
      <c r="CK51" s="8">
        <f t="shared" si="241"/>
        <v>0</v>
      </c>
      <c r="CL51" s="6">
        <v>0</v>
      </c>
      <c r="CM51" s="5">
        <v>0</v>
      </c>
      <c r="CN51" s="8">
        <f t="shared" si="241"/>
        <v>0</v>
      </c>
      <c r="CO51" s="6">
        <v>0</v>
      </c>
      <c r="CP51" s="5">
        <v>0</v>
      </c>
      <c r="CQ51" s="8">
        <f t="shared" si="230"/>
        <v>0</v>
      </c>
      <c r="CR51" s="6">
        <v>0</v>
      </c>
      <c r="CS51" s="5">
        <v>0</v>
      </c>
      <c r="CT51" s="8">
        <f t="shared" si="231"/>
        <v>0</v>
      </c>
      <c r="CU51" s="6">
        <v>0</v>
      </c>
      <c r="CV51" s="5">
        <v>0</v>
      </c>
      <c r="CW51" s="8">
        <f t="shared" si="232"/>
        <v>0</v>
      </c>
      <c r="CX51" s="6">
        <v>0</v>
      </c>
      <c r="CY51" s="5">
        <v>0</v>
      </c>
      <c r="CZ51" s="8">
        <v>0</v>
      </c>
      <c r="DA51" s="6">
        <v>0</v>
      </c>
      <c r="DB51" s="5">
        <v>0</v>
      </c>
      <c r="DC51" s="8">
        <f t="shared" si="245"/>
        <v>0</v>
      </c>
      <c r="DD51" s="6">
        <v>0</v>
      </c>
      <c r="DE51" s="5">
        <v>0</v>
      </c>
      <c r="DF51" s="8">
        <f t="shared" si="241"/>
        <v>0</v>
      </c>
      <c r="DG51" s="6">
        <v>0</v>
      </c>
      <c r="DH51" s="5">
        <v>0</v>
      </c>
      <c r="DI51" s="8">
        <f t="shared" si="241"/>
        <v>0</v>
      </c>
      <c r="DJ51" s="6">
        <v>0</v>
      </c>
      <c r="DK51" s="5">
        <v>0</v>
      </c>
      <c r="DL51" s="8">
        <f t="shared" si="241"/>
        <v>0</v>
      </c>
      <c r="DM51" s="6">
        <v>0</v>
      </c>
      <c r="DN51" s="5">
        <v>0</v>
      </c>
      <c r="DO51" s="8">
        <f t="shared" si="246"/>
        <v>0</v>
      </c>
      <c r="DP51" s="6">
        <v>0</v>
      </c>
      <c r="DQ51" s="5">
        <v>0</v>
      </c>
      <c r="DR51" s="8">
        <f t="shared" si="246"/>
        <v>0</v>
      </c>
      <c r="DS51" s="6">
        <v>0</v>
      </c>
      <c r="DT51" s="5">
        <v>0</v>
      </c>
      <c r="DU51" s="8">
        <f t="shared" si="246"/>
        <v>0</v>
      </c>
      <c r="DV51" s="6">
        <v>17.04</v>
      </c>
      <c r="DW51" s="5">
        <v>245.51499999999999</v>
      </c>
      <c r="DX51" s="8">
        <f t="shared" si="246"/>
        <v>14408.157276995305</v>
      </c>
      <c r="DY51" s="9">
        <f t="shared" si="235"/>
        <v>18.439529999999998</v>
      </c>
      <c r="DZ51" s="8">
        <f t="shared" si="236"/>
        <v>286.41399999999999</v>
      </c>
    </row>
    <row r="52" spans="1:130" ht="15" customHeight="1" x14ac:dyDescent="0.3">
      <c r="A52" s="56">
        <v>2020</v>
      </c>
      <c r="B52" s="57" t="s">
        <v>9</v>
      </c>
      <c r="C52" s="6">
        <v>0</v>
      </c>
      <c r="D52" s="5">
        <v>0</v>
      </c>
      <c r="E52" s="8">
        <f t="shared" si="218"/>
        <v>0</v>
      </c>
      <c r="F52" s="6">
        <v>0</v>
      </c>
      <c r="G52" s="5">
        <v>0</v>
      </c>
      <c r="H52" s="8">
        <f t="shared" si="219"/>
        <v>0</v>
      </c>
      <c r="I52" s="6">
        <v>0</v>
      </c>
      <c r="J52" s="5">
        <v>0</v>
      </c>
      <c r="K52" s="8">
        <f t="shared" si="220"/>
        <v>0</v>
      </c>
      <c r="L52" s="6">
        <v>0</v>
      </c>
      <c r="M52" s="5">
        <v>0</v>
      </c>
      <c r="N52" s="8">
        <f t="shared" si="221"/>
        <v>0</v>
      </c>
      <c r="O52" s="6">
        <v>0</v>
      </c>
      <c r="P52" s="5">
        <v>0</v>
      </c>
      <c r="Q52" s="8">
        <f t="shared" si="241"/>
        <v>0</v>
      </c>
      <c r="R52" s="64">
        <v>0.12695999999999999</v>
      </c>
      <c r="S52" s="65">
        <v>8.3689999999999998</v>
      </c>
      <c r="T52" s="8">
        <f t="shared" si="241"/>
        <v>65918.399495904232</v>
      </c>
      <c r="U52" s="6">
        <v>0</v>
      </c>
      <c r="V52" s="5">
        <v>0</v>
      </c>
      <c r="W52" s="8">
        <f t="shared" si="223"/>
        <v>0</v>
      </c>
      <c r="X52" s="6">
        <v>0</v>
      </c>
      <c r="Y52" s="5">
        <v>0</v>
      </c>
      <c r="Z52" s="8">
        <f t="shared" si="241"/>
        <v>0</v>
      </c>
      <c r="AA52" s="6">
        <v>0</v>
      </c>
      <c r="AB52" s="5">
        <v>0</v>
      </c>
      <c r="AC52" s="8">
        <f t="shared" si="241"/>
        <v>0</v>
      </c>
      <c r="AD52" s="6">
        <v>0</v>
      </c>
      <c r="AE52" s="5">
        <v>0</v>
      </c>
      <c r="AF52" s="8">
        <f t="shared" si="241"/>
        <v>0</v>
      </c>
      <c r="AG52" s="6">
        <v>0</v>
      </c>
      <c r="AH52" s="5">
        <v>0</v>
      </c>
      <c r="AI52" s="8">
        <f t="shared" si="241"/>
        <v>0</v>
      </c>
      <c r="AJ52" s="6">
        <v>0</v>
      </c>
      <c r="AK52" s="5">
        <v>0</v>
      </c>
      <c r="AL52" s="8">
        <v>0</v>
      </c>
      <c r="AM52" s="6">
        <v>0</v>
      </c>
      <c r="AN52" s="5">
        <v>0</v>
      </c>
      <c r="AO52" s="8">
        <f t="shared" si="241"/>
        <v>0</v>
      </c>
      <c r="AP52" s="6">
        <v>0</v>
      </c>
      <c r="AQ52" s="5">
        <v>0</v>
      </c>
      <c r="AR52" s="8">
        <f t="shared" si="241"/>
        <v>0</v>
      </c>
      <c r="AS52" s="64">
        <v>64.760000000000005</v>
      </c>
      <c r="AT52" s="65">
        <v>1273.7850000000001</v>
      </c>
      <c r="AU52" s="8">
        <f t="shared" si="241"/>
        <v>19669.317479925881</v>
      </c>
      <c r="AV52" s="64">
        <v>0</v>
      </c>
      <c r="AW52" s="65">
        <v>0</v>
      </c>
      <c r="AX52" s="8">
        <f t="shared" si="225"/>
        <v>0</v>
      </c>
      <c r="AY52" s="64">
        <v>0.02</v>
      </c>
      <c r="AZ52" s="65">
        <v>0.38</v>
      </c>
      <c r="BA52" s="8">
        <f t="shared" si="242"/>
        <v>19000</v>
      </c>
      <c r="BB52" s="64">
        <v>0.02</v>
      </c>
      <c r="BC52" s="65">
        <v>0.38</v>
      </c>
      <c r="BD52" s="8">
        <f t="shared" si="241"/>
        <v>19000</v>
      </c>
      <c r="BE52" s="64">
        <v>0.67308000000000001</v>
      </c>
      <c r="BF52" s="65">
        <v>18.821999999999999</v>
      </c>
      <c r="BG52" s="8">
        <f t="shared" si="241"/>
        <v>27963.986450347653</v>
      </c>
      <c r="BH52" s="6">
        <v>0</v>
      </c>
      <c r="BI52" s="5">
        <v>0</v>
      </c>
      <c r="BJ52" s="8">
        <f t="shared" si="243"/>
        <v>0</v>
      </c>
      <c r="BK52" s="6"/>
      <c r="BL52" s="5"/>
      <c r="BM52" s="8"/>
      <c r="BN52" s="6">
        <v>0</v>
      </c>
      <c r="BO52" s="5">
        <v>0</v>
      </c>
      <c r="BP52" s="8">
        <f t="shared" si="227"/>
        <v>0</v>
      </c>
      <c r="BQ52" s="6">
        <v>0</v>
      </c>
      <c r="BR52" s="5">
        <v>0</v>
      </c>
      <c r="BS52" s="8">
        <f t="shared" si="241"/>
        <v>0</v>
      </c>
      <c r="BT52" s="64">
        <v>0</v>
      </c>
      <c r="BU52" s="65">
        <v>0</v>
      </c>
      <c r="BV52" s="8">
        <f t="shared" si="228"/>
        <v>0</v>
      </c>
      <c r="BW52" s="64">
        <v>6</v>
      </c>
      <c r="BX52" s="65">
        <v>113.78400000000001</v>
      </c>
      <c r="BY52" s="8">
        <f t="shared" si="244"/>
        <v>18964.000000000004</v>
      </c>
      <c r="BZ52" s="6">
        <v>0</v>
      </c>
      <c r="CA52" s="5">
        <v>0</v>
      </c>
      <c r="CB52" s="8">
        <f t="shared" si="241"/>
        <v>0</v>
      </c>
      <c r="CC52" s="6">
        <v>0</v>
      </c>
      <c r="CD52" s="5">
        <v>0</v>
      </c>
      <c r="CE52" s="8">
        <f t="shared" si="241"/>
        <v>0</v>
      </c>
      <c r="CF52" s="6">
        <v>0</v>
      </c>
      <c r="CG52" s="5">
        <v>0</v>
      </c>
      <c r="CH52" s="8">
        <f t="shared" si="229"/>
        <v>0</v>
      </c>
      <c r="CI52" s="6">
        <v>0</v>
      </c>
      <c r="CJ52" s="5">
        <v>0</v>
      </c>
      <c r="CK52" s="8">
        <f t="shared" si="241"/>
        <v>0</v>
      </c>
      <c r="CL52" s="6">
        <v>0</v>
      </c>
      <c r="CM52" s="5">
        <v>0</v>
      </c>
      <c r="CN52" s="8">
        <f t="shared" si="241"/>
        <v>0</v>
      </c>
      <c r="CO52" s="6">
        <v>0</v>
      </c>
      <c r="CP52" s="5">
        <v>0</v>
      </c>
      <c r="CQ52" s="8">
        <f t="shared" si="230"/>
        <v>0</v>
      </c>
      <c r="CR52" s="6">
        <v>0</v>
      </c>
      <c r="CS52" s="5">
        <v>0</v>
      </c>
      <c r="CT52" s="8">
        <f t="shared" si="231"/>
        <v>0</v>
      </c>
      <c r="CU52" s="6">
        <v>0</v>
      </c>
      <c r="CV52" s="5">
        <v>0</v>
      </c>
      <c r="CW52" s="8">
        <f t="shared" si="232"/>
        <v>0</v>
      </c>
      <c r="CX52" s="6">
        <v>0</v>
      </c>
      <c r="CY52" s="5">
        <v>0</v>
      </c>
      <c r="CZ52" s="8">
        <v>0</v>
      </c>
      <c r="DA52" s="6">
        <v>0</v>
      </c>
      <c r="DB52" s="5">
        <v>0</v>
      </c>
      <c r="DC52" s="8">
        <f t="shared" si="245"/>
        <v>0</v>
      </c>
      <c r="DD52" s="6">
        <v>0</v>
      </c>
      <c r="DE52" s="5">
        <v>0</v>
      </c>
      <c r="DF52" s="8">
        <f t="shared" si="241"/>
        <v>0</v>
      </c>
      <c r="DG52" s="6">
        <v>0</v>
      </c>
      <c r="DH52" s="5">
        <v>0</v>
      </c>
      <c r="DI52" s="8">
        <f t="shared" si="241"/>
        <v>0</v>
      </c>
      <c r="DJ52" s="6">
        <v>0</v>
      </c>
      <c r="DK52" s="5">
        <v>0</v>
      </c>
      <c r="DL52" s="8">
        <f t="shared" si="241"/>
        <v>0</v>
      </c>
      <c r="DM52" s="6">
        <v>0</v>
      </c>
      <c r="DN52" s="5">
        <v>0</v>
      </c>
      <c r="DO52" s="8">
        <f t="shared" si="246"/>
        <v>0</v>
      </c>
      <c r="DP52" s="6">
        <v>0</v>
      </c>
      <c r="DQ52" s="5">
        <v>0</v>
      </c>
      <c r="DR52" s="8">
        <f t="shared" si="246"/>
        <v>0</v>
      </c>
      <c r="DS52" s="6">
        <v>0</v>
      </c>
      <c r="DT52" s="5">
        <v>0</v>
      </c>
      <c r="DU52" s="8">
        <f t="shared" si="246"/>
        <v>0</v>
      </c>
      <c r="DV52" s="64">
        <v>15.141299999999999</v>
      </c>
      <c r="DW52" s="65">
        <v>409.78300000000002</v>
      </c>
      <c r="DX52" s="8">
        <f t="shared" si="246"/>
        <v>27063.924497896482</v>
      </c>
      <c r="DY52" s="9">
        <f t="shared" si="235"/>
        <v>86.721339999999998</v>
      </c>
      <c r="DZ52" s="8">
        <f t="shared" si="236"/>
        <v>1824.9230000000002</v>
      </c>
    </row>
    <row r="53" spans="1:130" ht="15" customHeight="1" x14ac:dyDescent="0.3">
      <c r="A53" s="56">
        <v>2020</v>
      </c>
      <c r="B53" s="57" t="s">
        <v>10</v>
      </c>
      <c r="C53" s="66">
        <v>0</v>
      </c>
      <c r="D53" s="67">
        <v>0</v>
      </c>
      <c r="E53" s="8">
        <f t="shared" si="218"/>
        <v>0</v>
      </c>
      <c r="F53" s="66">
        <v>0</v>
      </c>
      <c r="G53" s="67">
        <v>0</v>
      </c>
      <c r="H53" s="8">
        <f t="shared" si="219"/>
        <v>0</v>
      </c>
      <c r="I53" s="6">
        <v>0</v>
      </c>
      <c r="J53" s="5">
        <v>0</v>
      </c>
      <c r="K53" s="8">
        <f t="shared" si="220"/>
        <v>0</v>
      </c>
      <c r="L53" s="6">
        <v>0</v>
      </c>
      <c r="M53" s="5">
        <v>0</v>
      </c>
      <c r="N53" s="8">
        <f t="shared" si="221"/>
        <v>0</v>
      </c>
      <c r="O53" s="6">
        <v>0</v>
      </c>
      <c r="P53" s="5">
        <v>0</v>
      </c>
      <c r="Q53" s="8">
        <f t="shared" si="241"/>
        <v>0</v>
      </c>
      <c r="R53" s="66">
        <v>0.21791999999999997</v>
      </c>
      <c r="S53" s="67">
        <v>13.077999999999999</v>
      </c>
      <c r="T53" s="8">
        <f t="shared" si="241"/>
        <v>60012.84875183554</v>
      </c>
      <c r="U53" s="6">
        <v>0</v>
      </c>
      <c r="V53" s="5">
        <v>0</v>
      </c>
      <c r="W53" s="8">
        <f t="shared" si="223"/>
        <v>0</v>
      </c>
      <c r="X53" s="6">
        <v>0</v>
      </c>
      <c r="Y53" s="5">
        <v>0</v>
      </c>
      <c r="Z53" s="8">
        <f t="shared" si="241"/>
        <v>0</v>
      </c>
      <c r="AA53" s="6">
        <v>0</v>
      </c>
      <c r="AB53" s="5">
        <v>0</v>
      </c>
      <c r="AC53" s="8">
        <f t="shared" si="241"/>
        <v>0</v>
      </c>
      <c r="AD53" s="6">
        <v>0</v>
      </c>
      <c r="AE53" s="5">
        <v>0</v>
      </c>
      <c r="AF53" s="8">
        <f t="shared" si="241"/>
        <v>0</v>
      </c>
      <c r="AG53" s="6">
        <v>0</v>
      </c>
      <c r="AH53" s="5">
        <v>0</v>
      </c>
      <c r="AI53" s="8">
        <f t="shared" si="241"/>
        <v>0</v>
      </c>
      <c r="AJ53" s="6">
        <v>0</v>
      </c>
      <c r="AK53" s="5">
        <v>0</v>
      </c>
      <c r="AL53" s="8">
        <v>0</v>
      </c>
      <c r="AM53" s="6">
        <v>0</v>
      </c>
      <c r="AN53" s="5">
        <v>0</v>
      </c>
      <c r="AO53" s="8">
        <f t="shared" si="241"/>
        <v>0</v>
      </c>
      <c r="AP53" s="6">
        <v>0</v>
      </c>
      <c r="AQ53" s="5">
        <v>0</v>
      </c>
      <c r="AR53" s="8">
        <f t="shared" si="241"/>
        <v>0</v>
      </c>
      <c r="AS53" s="66">
        <v>10</v>
      </c>
      <c r="AT53" s="67">
        <v>121.48699999999999</v>
      </c>
      <c r="AU53" s="8">
        <f t="shared" si="241"/>
        <v>12148.7</v>
      </c>
      <c r="AV53" s="6">
        <v>0</v>
      </c>
      <c r="AW53" s="5">
        <v>0</v>
      </c>
      <c r="AX53" s="8">
        <f t="shared" si="225"/>
        <v>0</v>
      </c>
      <c r="AY53" s="6">
        <v>0</v>
      </c>
      <c r="AZ53" s="5">
        <v>0</v>
      </c>
      <c r="BA53" s="8">
        <f t="shared" si="242"/>
        <v>0</v>
      </c>
      <c r="BB53" s="6">
        <v>0</v>
      </c>
      <c r="BC53" s="5">
        <v>0</v>
      </c>
      <c r="BD53" s="8">
        <f t="shared" si="241"/>
        <v>0</v>
      </c>
      <c r="BE53" s="66">
        <v>31.082660000000001</v>
      </c>
      <c r="BF53" s="67">
        <v>673.06200000000001</v>
      </c>
      <c r="BG53" s="8">
        <f t="shared" si="241"/>
        <v>21653.938240806932</v>
      </c>
      <c r="BH53" s="66">
        <v>1E-3</v>
      </c>
      <c r="BI53" s="67">
        <v>0.01</v>
      </c>
      <c r="BJ53" s="8">
        <f t="shared" si="243"/>
        <v>10000</v>
      </c>
      <c r="BK53" s="66"/>
      <c r="BL53" s="67"/>
      <c r="BM53" s="8"/>
      <c r="BN53" s="66">
        <v>0</v>
      </c>
      <c r="BO53" s="67">
        <v>0</v>
      </c>
      <c r="BP53" s="8">
        <f t="shared" si="227"/>
        <v>0</v>
      </c>
      <c r="BQ53" s="6">
        <v>0</v>
      </c>
      <c r="BR53" s="5">
        <v>0</v>
      </c>
      <c r="BS53" s="8">
        <f t="shared" si="241"/>
        <v>0</v>
      </c>
      <c r="BT53" s="6">
        <v>0</v>
      </c>
      <c r="BU53" s="5">
        <v>0</v>
      </c>
      <c r="BV53" s="8">
        <f t="shared" si="228"/>
        <v>0</v>
      </c>
      <c r="BW53" s="6">
        <v>0</v>
      </c>
      <c r="BX53" s="5">
        <v>0</v>
      </c>
      <c r="BY53" s="8">
        <f t="shared" si="244"/>
        <v>0</v>
      </c>
      <c r="BZ53" s="6">
        <v>0</v>
      </c>
      <c r="CA53" s="5">
        <v>0</v>
      </c>
      <c r="CB53" s="8">
        <f t="shared" si="241"/>
        <v>0</v>
      </c>
      <c r="CC53" s="6">
        <v>0</v>
      </c>
      <c r="CD53" s="5">
        <v>0</v>
      </c>
      <c r="CE53" s="8">
        <f t="shared" si="241"/>
        <v>0</v>
      </c>
      <c r="CF53" s="6">
        <v>0</v>
      </c>
      <c r="CG53" s="5">
        <v>0</v>
      </c>
      <c r="CH53" s="8">
        <f t="shared" si="229"/>
        <v>0</v>
      </c>
      <c r="CI53" s="6">
        <v>0</v>
      </c>
      <c r="CJ53" s="5">
        <v>0</v>
      </c>
      <c r="CK53" s="8">
        <f t="shared" si="241"/>
        <v>0</v>
      </c>
      <c r="CL53" s="6">
        <v>0</v>
      </c>
      <c r="CM53" s="5">
        <v>0</v>
      </c>
      <c r="CN53" s="8">
        <f t="shared" si="241"/>
        <v>0</v>
      </c>
      <c r="CO53" s="66">
        <v>0</v>
      </c>
      <c r="CP53" s="67">
        <v>0</v>
      </c>
      <c r="CQ53" s="8">
        <f t="shared" si="230"/>
        <v>0</v>
      </c>
      <c r="CR53" s="66">
        <v>0</v>
      </c>
      <c r="CS53" s="67">
        <v>0</v>
      </c>
      <c r="CT53" s="8">
        <f t="shared" si="231"/>
        <v>0</v>
      </c>
      <c r="CU53" s="66">
        <v>0</v>
      </c>
      <c r="CV53" s="67">
        <v>0</v>
      </c>
      <c r="CW53" s="8">
        <f t="shared" si="232"/>
        <v>0</v>
      </c>
      <c r="CX53" s="66">
        <v>0</v>
      </c>
      <c r="CY53" s="67">
        <v>0</v>
      </c>
      <c r="CZ53" s="8">
        <v>0</v>
      </c>
      <c r="DA53" s="66">
        <v>0.05</v>
      </c>
      <c r="DB53" s="67">
        <v>1.5</v>
      </c>
      <c r="DC53" s="8">
        <f t="shared" si="245"/>
        <v>30000</v>
      </c>
      <c r="DD53" s="6">
        <v>0</v>
      </c>
      <c r="DE53" s="5">
        <v>0</v>
      </c>
      <c r="DF53" s="8">
        <f t="shared" si="241"/>
        <v>0</v>
      </c>
      <c r="DG53" s="6">
        <v>0</v>
      </c>
      <c r="DH53" s="5">
        <v>0</v>
      </c>
      <c r="DI53" s="8">
        <f t="shared" si="241"/>
        <v>0</v>
      </c>
      <c r="DJ53" s="6">
        <v>0</v>
      </c>
      <c r="DK53" s="5">
        <v>0</v>
      </c>
      <c r="DL53" s="8">
        <f t="shared" si="241"/>
        <v>0</v>
      </c>
      <c r="DM53" s="6">
        <v>0</v>
      </c>
      <c r="DN53" s="5">
        <v>0</v>
      </c>
      <c r="DO53" s="8">
        <f t="shared" si="246"/>
        <v>0</v>
      </c>
      <c r="DP53" s="6">
        <v>0</v>
      </c>
      <c r="DQ53" s="5">
        <v>0</v>
      </c>
      <c r="DR53" s="8">
        <f t="shared" si="246"/>
        <v>0</v>
      </c>
      <c r="DS53" s="66">
        <v>3.5561799999999999</v>
      </c>
      <c r="DT53" s="67">
        <v>72.36</v>
      </c>
      <c r="DU53" s="8">
        <f t="shared" si="246"/>
        <v>20347.676439325343</v>
      </c>
      <c r="DV53" s="66">
        <v>13.515000000000001</v>
      </c>
      <c r="DW53" s="67">
        <v>180.57900000000001</v>
      </c>
      <c r="DX53" s="8">
        <f t="shared" si="246"/>
        <v>13361.376248612652</v>
      </c>
      <c r="DY53" s="9">
        <f>C53+I53+X53+AP53+AS53+BB53+BE53+BQ53+R53+DJ53+DS53+DV53+AG53+DG53+AM53+CI53+DD53+O53+DM53+CL53+CC53+L53+BZ53+AD53+AA53+DP53+BW53+BH53+DA53</f>
        <v>58.422759999999997</v>
      </c>
      <c r="DZ53" s="8">
        <f>D53+J53+Y53+AQ53+AT53+BC53+BF53+BR53+S53+DK53+DT53+DW53+AH53+DH53+AN53+CJ53+DE53+P53+DN53+CM53+CD53+M53+CA53+AE53+AB53+DQ53+BX53+BI53+DB53</f>
        <v>1062.076</v>
      </c>
    </row>
    <row r="54" spans="1:130" ht="15" customHeight="1" x14ac:dyDescent="0.3">
      <c r="A54" s="56">
        <v>2020</v>
      </c>
      <c r="B54" s="57" t="s">
        <v>11</v>
      </c>
      <c r="C54" s="6">
        <v>0</v>
      </c>
      <c r="D54" s="5">
        <v>0</v>
      </c>
      <c r="E54" s="8">
        <f t="shared" si="218"/>
        <v>0</v>
      </c>
      <c r="F54" s="6">
        <v>0</v>
      </c>
      <c r="G54" s="5">
        <v>0</v>
      </c>
      <c r="H54" s="8">
        <f t="shared" si="219"/>
        <v>0</v>
      </c>
      <c r="I54" s="6">
        <v>0</v>
      </c>
      <c r="J54" s="5">
        <v>0</v>
      </c>
      <c r="K54" s="8">
        <f t="shared" si="220"/>
        <v>0</v>
      </c>
      <c r="L54" s="7">
        <v>0</v>
      </c>
      <c r="M54" s="68">
        <v>0</v>
      </c>
      <c r="N54" s="8">
        <f t="shared" si="221"/>
        <v>0</v>
      </c>
      <c r="O54" s="6">
        <v>0</v>
      </c>
      <c r="P54" s="5">
        <v>0</v>
      </c>
      <c r="Q54" s="8">
        <f t="shared" si="241"/>
        <v>0</v>
      </c>
      <c r="R54" s="7">
        <v>0.10104</v>
      </c>
      <c r="S54" s="68">
        <v>6.452</v>
      </c>
      <c r="T54" s="8">
        <f t="shared" si="241"/>
        <v>63855.898653998418</v>
      </c>
      <c r="U54" s="6">
        <v>0</v>
      </c>
      <c r="V54" s="5">
        <v>0</v>
      </c>
      <c r="W54" s="8">
        <f t="shared" si="223"/>
        <v>0</v>
      </c>
      <c r="X54" s="6">
        <v>0</v>
      </c>
      <c r="Y54" s="5">
        <v>0</v>
      </c>
      <c r="Z54" s="8">
        <f t="shared" si="241"/>
        <v>0</v>
      </c>
      <c r="AA54" s="6">
        <v>0</v>
      </c>
      <c r="AB54" s="5">
        <v>0</v>
      </c>
      <c r="AC54" s="8">
        <f t="shared" si="241"/>
        <v>0</v>
      </c>
      <c r="AD54" s="6">
        <v>0</v>
      </c>
      <c r="AE54" s="5">
        <v>0</v>
      </c>
      <c r="AF54" s="8">
        <f t="shared" si="241"/>
        <v>0</v>
      </c>
      <c r="AG54" s="6">
        <v>0</v>
      </c>
      <c r="AH54" s="5">
        <v>0</v>
      </c>
      <c r="AI54" s="8">
        <f t="shared" si="241"/>
        <v>0</v>
      </c>
      <c r="AJ54" s="6">
        <v>0</v>
      </c>
      <c r="AK54" s="5">
        <v>0</v>
      </c>
      <c r="AL54" s="8">
        <v>0</v>
      </c>
      <c r="AM54" s="6">
        <v>0</v>
      </c>
      <c r="AN54" s="5">
        <v>0</v>
      </c>
      <c r="AO54" s="8">
        <f t="shared" si="241"/>
        <v>0</v>
      </c>
      <c r="AP54" s="6">
        <v>0</v>
      </c>
      <c r="AQ54" s="5">
        <v>0</v>
      </c>
      <c r="AR54" s="8">
        <f t="shared" si="241"/>
        <v>0</v>
      </c>
      <c r="AS54" s="6">
        <v>0</v>
      </c>
      <c r="AT54" s="5">
        <v>0</v>
      </c>
      <c r="AU54" s="8">
        <f t="shared" si="241"/>
        <v>0</v>
      </c>
      <c r="AV54" s="6">
        <v>0</v>
      </c>
      <c r="AW54" s="5">
        <v>0</v>
      </c>
      <c r="AX54" s="8">
        <f t="shared" si="225"/>
        <v>0</v>
      </c>
      <c r="AY54" s="6">
        <v>0</v>
      </c>
      <c r="AZ54" s="5">
        <v>0</v>
      </c>
      <c r="BA54" s="8">
        <f t="shared" si="242"/>
        <v>0</v>
      </c>
      <c r="BB54" s="6">
        <v>0</v>
      </c>
      <c r="BC54" s="5">
        <v>0</v>
      </c>
      <c r="BD54" s="8">
        <f t="shared" si="241"/>
        <v>0</v>
      </c>
      <c r="BE54" s="7">
        <v>0.43522000000000005</v>
      </c>
      <c r="BF54" s="68">
        <v>15.394</v>
      </c>
      <c r="BG54" s="8">
        <f t="shared" si="241"/>
        <v>35370.617159137902</v>
      </c>
      <c r="BH54" s="6">
        <v>0</v>
      </c>
      <c r="BI54" s="5">
        <v>0</v>
      </c>
      <c r="BJ54" s="8">
        <f t="shared" si="243"/>
        <v>0</v>
      </c>
      <c r="BK54" s="6"/>
      <c r="BL54" s="5"/>
      <c r="BM54" s="8"/>
      <c r="BN54" s="6">
        <v>0</v>
      </c>
      <c r="BO54" s="5">
        <v>0</v>
      </c>
      <c r="BP54" s="8">
        <f t="shared" si="227"/>
        <v>0</v>
      </c>
      <c r="BQ54" s="6">
        <v>0</v>
      </c>
      <c r="BR54" s="5">
        <v>0</v>
      </c>
      <c r="BS54" s="8">
        <f t="shared" si="241"/>
        <v>0</v>
      </c>
      <c r="BT54" s="6">
        <v>0</v>
      </c>
      <c r="BU54" s="5">
        <v>0</v>
      </c>
      <c r="BV54" s="8">
        <f t="shared" si="228"/>
        <v>0</v>
      </c>
      <c r="BW54" s="6">
        <v>0</v>
      </c>
      <c r="BX54" s="5">
        <v>0</v>
      </c>
      <c r="BY54" s="8">
        <f t="shared" si="244"/>
        <v>0</v>
      </c>
      <c r="BZ54" s="6">
        <v>0</v>
      </c>
      <c r="CA54" s="5">
        <v>0</v>
      </c>
      <c r="CB54" s="8">
        <f t="shared" si="241"/>
        <v>0</v>
      </c>
      <c r="CC54" s="6">
        <v>0</v>
      </c>
      <c r="CD54" s="5">
        <v>0</v>
      </c>
      <c r="CE54" s="8">
        <f t="shared" si="241"/>
        <v>0</v>
      </c>
      <c r="CF54" s="6">
        <v>0</v>
      </c>
      <c r="CG54" s="5">
        <v>0</v>
      </c>
      <c r="CH54" s="8">
        <f t="shared" si="229"/>
        <v>0</v>
      </c>
      <c r="CI54" s="6">
        <v>0</v>
      </c>
      <c r="CJ54" s="5">
        <v>0</v>
      </c>
      <c r="CK54" s="8">
        <f t="shared" si="241"/>
        <v>0</v>
      </c>
      <c r="CL54" s="6">
        <v>0</v>
      </c>
      <c r="CM54" s="5">
        <v>0</v>
      </c>
      <c r="CN54" s="8">
        <f t="shared" si="241"/>
        <v>0</v>
      </c>
      <c r="CO54" s="6">
        <v>0</v>
      </c>
      <c r="CP54" s="5">
        <v>0</v>
      </c>
      <c r="CQ54" s="8">
        <f t="shared" si="230"/>
        <v>0</v>
      </c>
      <c r="CR54" s="6">
        <v>0</v>
      </c>
      <c r="CS54" s="5">
        <v>0</v>
      </c>
      <c r="CT54" s="8">
        <f t="shared" si="231"/>
        <v>0</v>
      </c>
      <c r="CU54" s="6">
        <v>0</v>
      </c>
      <c r="CV54" s="5">
        <v>0</v>
      </c>
      <c r="CW54" s="8">
        <f t="shared" si="232"/>
        <v>0</v>
      </c>
      <c r="CX54" s="6">
        <v>0</v>
      </c>
      <c r="CY54" s="5">
        <v>0</v>
      </c>
      <c r="CZ54" s="8">
        <v>0</v>
      </c>
      <c r="DA54" s="6">
        <v>0</v>
      </c>
      <c r="DB54" s="5">
        <v>0</v>
      </c>
      <c r="DC54" s="8">
        <f t="shared" si="245"/>
        <v>0</v>
      </c>
      <c r="DD54" s="6">
        <v>0</v>
      </c>
      <c r="DE54" s="5">
        <v>0</v>
      </c>
      <c r="DF54" s="8">
        <f t="shared" si="241"/>
        <v>0</v>
      </c>
      <c r="DG54" s="6">
        <v>0</v>
      </c>
      <c r="DH54" s="5">
        <v>0</v>
      </c>
      <c r="DI54" s="8">
        <f t="shared" si="241"/>
        <v>0</v>
      </c>
      <c r="DJ54" s="6">
        <v>0</v>
      </c>
      <c r="DK54" s="5">
        <v>0</v>
      </c>
      <c r="DL54" s="8">
        <f t="shared" si="241"/>
        <v>0</v>
      </c>
      <c r="DM54" s="6">
        <v>0</v>
      </c>
      <c r="DN54" s="5">
        <v>0</v>
      </c>
      <c r="DO54" s="8">
        <f t="shared" si="246"/>
        <v>0</v>
      </c>
      <c r="DP54" s="6">
        <v>0</v>
      </c>
      <c r="DQ54" s="5">
        <v>0</v>
      </c>
      <c r="DR54" s="8">
        <f t="shared" si="246"/>
        <v>0</v>
      </c>
      <c r="DS54" s="6">
        <v>0</v>
      </c>
      <c r="DT54" s="5">
        <v>0</v>
      </c>
      <c r="DU54" s="8">
        <f t="shared" si="246"/>
        <v>0</v>
      </c>
      <c r="DV54" s="7">
        <v>11.802</v>
      </c>
      <c r="DW54" s="68">
        <v>226.72</v>
      </c>
      <c r="DX54" s="8">
        <f t="shared" si="246"/>
        <v>19210.303338417219</v>
      </c>
      <c r="DY54" s="9">
        <f t="shared" ref="DY54:DY57" si="247">C54+I54+X54+AP54+AS54+BB54+BE54+BQ54+R54+DJ54+DS54+DV54+AG54+DG54+AM54+CI54+DD54+O54+DM54+CL54+CC54+L54+BZ54+AD54+AA54+DP54+BW54+BH54+DA54</f>
        <v>12.33826</v>
      </c>
      <c r="DZ54" s="8">
        <f t="shared" ref="DZ54:DZ57" si="248">D54+J54+Y54+AQ54+AT54+BC54+BF54+BR54+S54+DK54+DT54+DW54+AH54+DH54+AN54+CJ54+DE54+P54+DN54+CM54+CD54+M54+CA54+AE54+AB54+DQ54+BX54+BI54+DB54</f>
        <v>248.566</v>
      </c>
    </row>
    <row r="55" spans="1:130" ht="15" customHeight="1" x14ac:dyDescent="0.3">
      <c r="A55" s="56">
        <v>2020</v>
      </c>
      <c r="B55" s="8" t="s">
        <v>12</v>
      </c>
      <c r="C55" s="6">
        <v>0</v>
      </c>
      <c r="D55" s="5">
        <v>0</v>
      </c>
      <c r="E55" s="8">
        <f t="shared" si="218"/>
        <v>0</v>
      </c>
      <c r="F55" s="6">
        <v>0</v>
      </c>
      <c r="G55" s="5">
        <v>0</v>
      </c>
      <c r="H55" s="8">
        <f t="shared" si="219"/>
        <v>0</v>
      </c>
      <c r="I55" s="6">
        <v>0</v>
      </c>
      <c r="J55" s="5">
        <v>0</v>
      </c>
      <c r="K55" s="8">
        <f t="shared" si="220"/>
        <v>0</v>
      </c>
      <c r="L55" s="6">
        <v>0</v>
      </c>
      <c r="M55" s="5">
        <v>0</v>
      </c>
      <c r="N55" s="8">
        <f t="shared" si="221"/>
        <v>0</v>
      </c>
      <c r="O55" s="6">
        <v>0</v>
      </c>
      <c r="P55" s="5">
        <v>0</v>
      </c>
      <c r="Q55" s="8">
        <f t="shared" si="241"/>
        <v>0</v>
      </c>
      <c r="R55" s="69">
        <v>0.18597999999999998</v>
      </c>
      <c r="S55" s="5">
        <v>12.398999999999999</v>
      </c>
      <c r="T55" s="8">
        <f t="shared" si="241"/>
        <v>66668.458974083231</v>
      </c>
      <c r="U55" s="6">
        <v>0</v>
      </c>
      <c r="V55" s="5">
        <v>0</v>
      </c>
      <c r="W55" s="8">
        <f t="shared" si="223"/>
        <v>0</v>
      </c>
      <c r="X55" s="6">
        <v>0</v>
      </c>
      <c r="Y55" s="5">
        <v>0</v>
      </c>
      <c r="Z55" s="8">
        <f t="shared" si="241"/>
        <v>0</v>
      </c>
      <c r="AA55" s="69">
        <v>0.11323</v>
      </c>
      <c r="AB55" s="5">
        <v>0.623</v>
      </c>
      <c r="AC55" s="8">
        <f t="shared" si="241"/>
        <v>5502.0754217080284</v>
      </c>
      <c r="AD55" s="6">
        <v>0</v>
      </c>
      <c r="AE55" s="5">
        <v>0</v>
      </c>
      <c r="AF55" s="8">
        <f t="shared" si="241"/>
        <v>0</v>
      </c>
      <c r="AG55" s="6">
        <v>0</v>
      </c>
      <c r="AH55" s="5">
        <v>0</v>
      </c>
      <c r="AI55" s="8">
        <f t="shared" si="241"/>
        <v>0</v>
      </c>
      <c r="AJ55" s="6">
        <v>0</v>
      </c>
      <c r="AK55" s="5">
        <v>0</v>
      </c>
      <c r="AL55" s="8">
        <v>0</v>
      </c>
      <c r="AM55" s="6">
        <v>0</v>
      </c>
      <c r="AN55" s="5">
        <v>0</v>
      </c>
      <c r="AO55" s="8">
        <f t="shared" si="241"/>
        <v>0</v>
      </c>
      <c r="AP55" s="6">
        <v>0</v>
      </c>
      <c r="AQ55" s="5">
        <v>0</v>
      </c>
      <c r="AR55" s="8">
        <f t="shared" si="241"/>
        <v>0</v>
      </c>
      <c r="AS55" s="6">
        <v>0</v>
      </c>
      <c r="AT55" s="5">
        <v>0</v>
      </c>
      <c r="AU55" s="8">
        <f t="shared" si="241"/>
        <v>0</v>
      </c>
      <c r="AV55" s="69">
        <v>0</v>
      </c>
      <c r="AW55" s="5">
        <v>0</v>
      </c>
      <c r="AX55" s="8">
        <f t="shared" si="225"/>
        <v>0</v>
      </c>
      <c r="AY55" s="69">
        <v>0.18</v>
      </c>
      <c r="AZ55" s="5">
        <v>6.12</v>
      </c>
      <c r="BA55" s="8">
        <f t="shared" si="242"/>
        <v>34000</v>
      </c>
      <c r="BB55" s="69">
        <v>0.18</v>
      </c>
      <c r="BC55" s="5">
        <v>6.12</v>
      </c>
      <c r="BD55" s="8">
        <f t="shared" si="241"/>
        <v>34000</v>
      </c>
      <c r="BE55" s="69">
        <v>62.77563</v>
      </c>
      <c r="BF55" s="5">
        <v>1450.2809999999999</v>
      </c>
      <c r="BG55" s="8">
        <f t="shared" si="241"/>
        <v>23102.611634482997</v>
      </c>
      <c r="BH55" s="6">
        <v>0</v>
      </c>
      <c r="BI55" s="5">
        <v>0</v>
      </c>
      <c r="BJ55" s="8">
        <f t="shared" si="243"/>
        <v>0</v>
      </c>
      <c r="BK55" s="6"/>
      <c r="BL55" s="5"/>
      <c r="BM55" s="8"/>
      <c r="BN55" s="6">
        <v>0</v>
      </c>
      <c r="BO55" s="5">
        <v>0</v>
      </c>
      <c r="BP55" s="8">
        <f t="shared" si="227"/>
        <v>0</v>
      </c>
      <c r="BQ55" s="6">
        <v>0</v>
      </c>
      <c r="BR55" s="5">
        <v>0</v>
      </c>
      <c r="BS55" s="8">
        <f t="shared" si="241"/>
        <v>0</v>
      </c>
      <c r="BT55" s="6">
        <v>0</v>
      </c>
      <c r="BU55" s="5">
        <v>0</v>
      </c>
      <c r="BV55" s="8">
        <f t="shared" si="228"/>
        <v>0</v>
      </c>
      <c r="BW55" s="6">
        <v>0</v>
      </c>
      <c r="BX55" s="5">
        <v>0</v>
      </c>
      <c r="BY55" s="8">
        <f t="shared" si="244"/>
        <v>0</v>
      </c>
      <c r="BZ55" s="6">
        <v>0</v>
      </c>
      <c r="CA55" s="5">
        <v>0</v>
      </c>
      <c r="CB55" s="8">
        <f t="shared" si="241"/>
        <v>0</v>
      </c>
      <c r="CC55" s="6">
        <v>0</v>
      </c>
      <c r="CD55" s="5">
        <v>0</v>
      </c>
      <c r="CE55" s="8">
        <f t="shared" si="241"/>
        <v>0</v>
      </c>
      <c r="CF55" s="6">
        <v>0</v>
      </c>
      <c r="CG55" s="5">
        <v>0</v>
      </c>
      <c r="CH55" s="8">
        <f t="shared" si="229"/>
        <v>0</v>
      </c>
      <c r="CI55" s="6">
        <v>0</v>
      </c>
      <c r="CJ55" s="5">
        <v>0</v>
      </c>
      <c r="CK55" s="8">
        <f t="shared" si="241"/>
        <v>0</v>
      </c>
      <c r="CL55" s="69">
        <v>1E-3</v>
      </c>
      <c r="CM55" s="5">
        <v>0.01</v>
      </c>
      <c r="CN55" s="8">
        <f t="shared" si="241"/>
        <v>10000</v>
      </c>
      <c r="CO55" s="6">
        <v>0</v>
      </c>
      <c r="CP55" s="5">
        <v>0</v>
      </c>
      <c r="CQ55" s="8">
        <f t="shared" si="230"/>
        <v>0</v>
      </c>
      <c r="CR55" s="6">
        <v>0</v>
      </c>
      <c r="CS55" s="5">
        <v>0</v>
      </c>
      <c r="CT55" s="8">
        <f t="shared" si="231"/>
        <v>0</v>
      </c>
      <c r="CU55" s="6">
        <v>0</v>
      </c>
      <c r="CV55" s="5">
        <v>0</v>
      </c>
      <c r="CW55" s="8">
        <f t="shared" si="232"/>
        <v>0</v>
      </c>
      <c r="CX55" s="6">
        <v>0</v>
      </c>
      <c r="CY55" s="5">
        <v>0</v>
      </c>
      <c r="CZ55" s="8">
        <v>0</v>
      </c>
      <c r="DA55" s="6">
        <v>0</v>
      </c>
      <c r="DB55" s="5">
        <v>0</v>
      </c>
      <c r="DC55" s="8">
        <f t="shared" si="245"/>
        <v>0</v>
      </c>
      <c r="DD55" s="6">
        <v>0</v>
      </c>
      <c r="DE55" s="5">
        <v>0</v>
      </c>
      <c r="DF55" s="8">
        <f t="shared" si="241"/>
        <v>0</v>
      </c>
      <c r="DG55" s="6">
        <v>0</v>
      </c>
      <c r="DH55" s="5">
        <v>0</v>
      </c>
      <c r="DI55" s="8">
        <f t="shared" si="241"/>
        <v>0</v>
      </c>
      <c r="DJ55" s="6">
        <v>0</v>
      </c>
      <c r="DK55" s="5">
        <v>0</v>
      </c>
      <c r="DL55" s="8">
        <f t="shared" si="241"/>
        <v>0</v>
      </c>
      <c r="DM55" s="6">
        <v>0</v>
      </c>
      <c r="DN55" s="5">
        <v>0</v>
      </c>
      <c r="DO55" s="8">
        <f t="shared" si="246"/>
        <v>0</v>
      </c>
      <c r="DP55" s="6">
        <v>0</v>
      </c>
      <c r="DQ55" s="5">
        <v>0</v>
      </c>
      <c r="DR55" s="8">
        <f t="shared" si="246"/>
        <v>0</v>
      </c>
      <c r="DS55" s="69">
        <v>66.040000000000006</v>
      </c>
      <c r="DT55" s="5">
        <v>1106.83</v>
      </c>
      <c r="DU55" s="8">
        <f t="shared" si="246"/>
        <v>16759.993943064805</v>
      </c>
      <c r="DV55" s="69">
        <v>10.87269</v>
      </c>
      <c r="DW55" s="5">
        <v>148.61699999999999</v>
      </c>
      <c r="DX55" s="8">
        <f t="shared" si="246"/>
        <v>13668.834483462693</v>
      </c>
      <c r="DY55" s="9">
        <f t="shared" si="247"/>
        <v>140.16853</v>
      </c>
      <c r="DZ55" s="8">
        <f t="shared" si="248"/>
        <v>2724.88</v>
      </c>
    </row>
    <row r="56" spans="1:130" ht="15" customHeight="1" x14ac:dyDescent="0.3">
      <c r="A56" s="56">
        <v>2020</v>
      </c>
      <c r="B56" s="57" t="s">
        <v>13</v>
      </c>
      <c r="C56" s="69">
        <v>0</v>
      </c>
      <c r="D56" s="5">
        <v>0</v>
      </c>
      <c r="E56" s="8">
        <f t="shared" si="218"/>
        <v>0</v>
      </c>
      <c r="F56" s="69">
        <v>0</v>
      </c>
      <c r="G56" s="5">
        <v>0</v>
      </c>
      <c r="H56" s="8">
        <f t="shared" si="219"/>
        <v>0</v>
      </c>
      <c r="I56" s="6">
        <v>0</v>
      </c>
      <c r="J56" s="5">
        <v>0</v>
      </c>
      <c r="K56" s="8">
        <f t="shared" si="220"/>
        <v>0</v>
      </c>
      <c r="L56" s="6">
        <v>0</v>
      </c>
      <c r="M56" s="5">
        <v>0</v>
      </c>
      <c r="N56" s="8">
        <f t="shared" si="221"/>
        <v>0</v>
      </c>
      <c r="O56" s="6">
        <v>0</v>
      </c>
      <c r="P56" s="5">
        <v>0</v>
      </c>
      <c r="Q56" s="8">
        <f t="shared" si="241"/>
        <v>0</v>
      </c>
      <c r="R56" s="69">
        <v>0.12148</v>
      </c>
      <c r="S56" s="5">
        <v>71.332999999999998</v>
      </c>
      <c r="T56" s="8">
        <f t="shared" si="241"/>
        <v>587199.53901876847</v>
      </c>
      <c r="U56" s="6">
        <v>0</v>
      </c>
      <c r="V56" s="5">
        <v>0</v>
      </c>
      <c r="W56" s="8">
        <f t="shared" si="223"/>
        <v>0</v>
      </c>
      <c r="X56" s="6">
        <v>0</v>
      </c>
      <c r="Y56" s="5">
        <v>0</v>
      </c>
      <c r="Z56" s="8">
        <f t="shared" si="241"/>
        <v>0</v>
      </c>
      <c r="AA56" s="6">
        <v>0</v>
      </c>
      <c r="AB56" s="5">
        <v>0</v>
      </c>
      <c r="AC56" s="8">
        <f t="shared" si="241"/>
        <v>0</v>
      </c>
      <c r="AD56" s="6">
        <v>0</v>
      </c>
      <c r="AE56" s="5">
        <v>0</v>
      </c>
      <c r="AF56" s="8">
        <f t="shared" si="241"/>
        <v>0</v>
      </c>
      <c r="AG56" s="6">
        <v>0</v>
      </c>
      <c r="AH56" s="5">
        <v>0</v>
      </c>
      <c r="AI56" s="8">
        <f t="shared" si="241"/>
        <v>0</v>
      </c>
      <c r="AJ56" s="6">
        <v>0</v>
      </c>
      <c r="AK56" s="5">
        <v>0</v>
      </c>
      <c r="AL56" s="8">
        <v>0</v>
      </c>
      <c r="AM56" s="6">
        <v>0</v>
      </c>
      <c r="AN56" s="5">
        <v>0</v>
      </c>
      <c r="AO56" s="8">
        <f t="shared" si="241"/>
        <v>0</v>
      </c>
      <c r="AP56" s="69">
        <v>0.22</v>
      </c>
      <c r="AQ56" s="5">
        <v>4.18</v>
      </c>
      <c r="AR56" s="8">
        <f t="shared" si="241"/>
        <v>19000</v>
      </c>
      <c r="AS56" s="6">
        <v>0</v>
      </c>
      <c r="AT56" s="5">
        <v>0</v>
      </c>
      <c r="AU56" s="8">
        <f t="shared" si="241"/>
        <v>0</v>
      </c>
      <c r="AV56" s="6">
        <v>0</v>
      </c>
      <c r="AW56" s="5">
        <v>0</v>
      </c>
      <c r="AX56" s="8">
        <f t="shared" si="225"/>
        <v>0</v>
      </c>
      <c r="AY56" s="6">
        <v>0</v>
      </c>
      <c r="AZ56" s="5">
        <v>0</v>
      </c>
      <c r="BA56" s="8">
        <f t="shared" si="242"/>
        <v>0</v>
      </c>
      <c r="BB56" s="6">
        <v>0</v>
      </c>
      <c r="BC56" s="5">
        <v>0</v>
      </c>
      <c r="BD56" s="8">
        <f t="shared" si="241"/>
        <v>0</v>
      </c>
      <c r="BE56" s="69">
        <v>0.59065999999999996</v>
      </c>
      <c r="BF56" s="5">
        <v>21.044</v>
      </c>
      <c r="BG56" s="8">
        <f t="shared" si="241"/>
        <v>35627.941624623301</v>
      </c>
      <c r="BH56" s="6">
        <v>0</v>
      </c>
      <c r="BI56" s="5">
        <v>0</v>
      </c>
      <c r="BJ56" s="8">
        <f t="shared" si="243"/>
        <v>0</v>
      </c>
      <c r="BK56" s="6"/>
      <c r="BL56" s="5"/>
      <c r="BM56" s="8"/>
      <c r="BN56" s="6">
        <v>0</v>
      </c>
      <c r="BO56" s="5">
        <v>0</v>
      </c>
      <c r="BP56" s="8">
        <f t="shared" si="227"/>
        <v>0</v>
      </c>
      <c r="BQ56" s="6">
        <v>0</v>
      </c>
      <c r="BR56" s="5">
        <v>0</v>
      </c>
      <c r="BS56" s="8">
        <f t="shared" si="241"/>
        <v>0</v>
      </c>
      <c r="BT56" s="6">
        <v>0</v>
      </c>
      <c r="BU56" s="5">
        <v>0</v>
      </c>
      <c r="BV56" s="8">
        <f t="shared" si="228"/>
        <v>0</v>
      </c>
      <c r="BW56" s="6">
        <v>0</v>
      </c>
      <c r="BX56" s="5">
        <v>0</v>
      </c>
      <c r="BY56" s="8">
        <f t="shared" si="244"/>
        <v>0</v>
      </c>
      <c r="BZ56" s="6">
        <v>0</v>
      </c>
      <c r="CA56" s="5">
        <v>0</v>
      </c>
      <c r="CB56" s="8">
        <f t="shared" si="241"/>
        <v>0</v>
      </c>
      <c r="CC56" s="6">
        <v>0</v>
      </c>
      <c r="CD56" s="5">
        <v>0</v>
      </c>
      <c r="CE56" s="8">
        <f t="shared" si="241"/>
        <v>0</v>
      </c>
      <c r="CF56" s="6">
        <v>0</v>
      </c>
      <c r="CG56" s="5">
        <v>0</v>
      </c>
      <c r="CH56" s="8">
        <f t="shared" si="229"/>
        <v>0</v>
      </c>
      <c r="CI56" s="6">
        <v>0</v>
      </c>
      <c r="CJ56" s="5">
        <v>0</v>
      </c>
      <c r="CK56" s="8">
        <f t="shared" si="241"/>
        <v>0</v>
      </c>
      <c r="CL56" s="6">
        <v>0</v>
      </c>
      <c r="CM56" s="5">
        <v>0</v>
      </c>
      <c r="CN56" s="8">
        <f t="shared" si="241"/>
        <v>0</v>
      </c>
      <c r="CO56" s="6">
        <v>0</v>
      </c>
      <c r="CP56" s="5">
        <v>0</v>
      </c>
      <c r="CQ56" s="8">
        <f t="shared" si="230"/>
        <v>0</v>
      </c>
      <c r="CR56" s="6">
        <v>0</v>
      </c>
      <c r="CS56" s="5">
        <v>0</v>
      </c>
      <c r="CT56" s="8">
        <f t="shared" si="231"/>
        <v>0</v>
      </c>
      <c r="CU56" s="6">
        <v>0</v>
      </c>
      <c r="CV56" s="5">
        <v>0</v>
      </c>
      <c r="CW56" s="8">
        <f t="shared" si="232"/>
        <v>0</v>
      </c>
      <c r="CX56" s="6">
        <v>0</v>
      </c>
      <c r="CY56" s="5">
        <v>0</v>
      </c>
      <c r="CZ56" s="8">
        <v>0</v>
      </c>
      <c r="DA56" s="6">
        <v>0</v>
      </c>
      <c r="DB56" s="5">
        <v>0</v>
      </c>
      <c r="DC56" s="8">
        <f t="shared" si="245"/>
        <v>0</v>
      </c>
      <c r="DD56" s="69">
        <v>5.5E-2</v>
      </c>
      <c r="DE56" s="5">
        <v>17.646999999999998</v>
      </c>
      <c r="DF56" s="8">
        <f t="shared" si="241"/>
        <v>320854.54545454541</v>
      </c>
      <c r="DG56" s="6">
        <v>0</v>
      </c>
      <c r="DH56" s="5">
        <v>0</v>
      </c>
      <c r="DI56" s="8">
        <f t="shared" si="241"/>
        <v>0</v>
      </c>
      <c r="DJ56" s="6">
        <v>0</v>
      </c>
      <c r="DK56" s="5">
        <v>0</v>
      </c>
      <c r="DL56" s="8">
        <f t="shared" si="241"/>
        <v>0</v>
      </c>
      <c r="DM56" s="6">
        <v>0</v>
      </c>
      <c r="DN56" s="5">
        <v>0</v>
      </c>
      <c r="DO56" s="8">
        <f t="shared" si="246"/>
        <v>0</v>
      </c>
      <c r="DP56" s="6">
        <v>0</v>
      </c>
      <c r="DQ56" s="5">
        <v>0</v>
      </c>
      <c r="DR56" s="8">
        <f t="shared" si="246"/>
        <v>0</v>
      </c>
      <c r="DS56" s="6">
        <v>0</v>
      </c>
      <c r="DT56" s="5">
        <v>0</v>
      </c>
      <c r="DU56" s="8">
        <f t="shared" si="246"/>
        <v>0</v>
      </c>
      <c r="DV56" s="69">
        <v>6.7088000000000001</v>
      </c>
      <c r="DW56" s="5">
        <v>125.267</v>
      </c>
      <c r="DX56" s="8">
        <f t="shared" si="246"/>
        <v>18672.042690197948</v>
      </c>
      <c r="DY56" s="9">
        <f t="shared" si="247"/>
        <v>7.6959400000000002</v>
      </c>
      <c r="DZ56" s="8">
        <f t="shared" si="248"/>
        <v>239.471</v>
      </c>
    </row>
    <row r="57" spans="1:130" ht="15" customHeight="1" thickBot="1" x14ac:dyDescent="0.35">
      <c r="A57" s="59"/>
      <c r="B57" s="60" t="s">
        <v>14</v>
      </c>
      <c r="C57" s="61">
        <f t="shared" ref="C57:D57" si="249">SUM(C45:C56)</f>
        <v>0</v>
      </c>
      <c r="D57" s="62">
        <f t="shared" si="249"/>
        <v>0</v>
      </c>
      <c r="E57" s="63"/>
      <c r="F57" s="61">
        <f t="shared" ref="F57:G57" si="250">SUM(F45:F56)</f>
        <v>0</v>
      </c>
      <c r="G57" s="62">
        <f t="shared" si="250"/>
        <v>0</v>
      </c>
      <c r="H57" s="63"/>
      <c r="I57" s="61">
        <f t="shared" ref="I57:J57" si="251">SUM(I45:I56)</f>
        <v>0</v>
      </c>
      <c r="J57" s="62">
        <f t="shared" si="251"/>
        <v>0</v>
      </c>
      <c r="K57" s="63"/>
      <c r="L57" s="61">
        <f t="shared" ref="L57:M57" si="252">SUM(L45:L56)</f>
        <v>0</v>
      </c>
      <c r="M57" s="62">
        <f t="shared" si="252"/>
        <v>0</v>
      </c>
      <c r="N57" s="63"/>
      <c r="O57" s="61">
        <f t="shared" ref="O57:P57" si="253">SUM(O45:O56)</f>
        <v>0</v>
      </c>
      <c r="P57" s="62">
        <f t="shared" si="253"/>
        <v>0</v>
      </c>
      <c r="Q57" s="63"/>
      <c r="R57" s="61">
        <f t="shared" ref="R57:S57" si="254">SUM(R45:R56)</f>
        <v>1.3854599999999999</v>
      </c>
      <c r="S57" s="62">
        <f t="shared" si="254"/>
        <v>158.096</v>
      </c>
      <c r="T57" s="63"/>
      <c r="U57" s="61">
        <f t="shared" ref="U57:V57" si="255">SUM(U45:U56)</f>
        <v>0</v>
      </c>
      <c r="V57" s="62">
        <f t="shared" si="255"/>
        <v>0</v>
      </c>
      <c r="W57" s="63"/>
      <c r="X57" s="61">
        <f t="shared" ref="X57:Y57" si="256">SUM(X45:X56)</f>
        <v>0</v>
      </c>
      <c r="Y57" s="62">
        <f t="shared" si="256"/>
        <v>0</v>
      </c>
      <c r="Z57" s="63"/>
      <c r="AA57" s="61">
        <f t="shared" ref="AA57:AB57" si="257">SUM(AA45:AA56)</f>
        <v>0.11323</v>
      </c>
      <c r="AB57" s="62">
        <f t="shared" si="257"/>
        <v>0.623</v>
      </c>
      <c r="AC57" s="63"/>
      <c r="AD57" s="61">
        <f t="shared" ref="AD57:AE57" si="258">SUM(AD45:AD56)</f>
        <v>0</v>
      </c>
      <c r="AE57" s="62">
        <f t="shared" si="258"/>
        <v>0</v>
      </c>
      <c r="AF57" s="63"/>
      <c r="AG57" s="61">
        <f t="shared" ref="AG57:AH57" si="259">SUM(AG45:AG56)</f>
        <v>0</v>
      </c>
      <c r="AH57" s="62">
        <f t="shared" si="259"/>
        <v>0</v>
      </c>
      <c r="AI57" s="63"/>
      <c r="AJ57" s="61">
        <v>0</v>
      </c>
      <c r="AK57" s="62">
        <v>0</v>
      </c>
      <c r="AL57" s="63"/>
      <c r="AM57" s="61">
        <f t="shared" ref="AM57:AN57" si="260">SUM(AM45:AM56)</f>
        <v>0</v>
      </c>
      <c r="AN57" s="62">
        <f t="shared" si="260"/>
        <v>0</v>
      </c>
      <c r="AO57" s="63"/>
      <c r="AP57" s="61">
        <f t="shared" ref="AP57:AQ57" si="261">SUM(AP45:AP56)</f>
        <v>62.608000000000004</v>
      </c>
      <c r="AQ57" s="62">
        <f t="shared" si="261"/>
        <v>861.66099999999994</v>
      </c>
      <c r="AR57" s="63"/>
      <c r="AS57" s="61">
        <f t="shared" ref="AS57:AT57" si="262">SUM(AS45:AS56)</f>
        <v>74.78</v>
      </c>
      <c r="AT57" s="62">
        <f t="shared" si="262"/>
        <v>1395.6120000000001</v>
      </c>
      <c r="AU57" s="63"/>
      <c r="AV57" s="61">
        <f t="shared" ref="AV57:AW57" si="263">SUM(AV45:AV56)</f>
        <v>0</v>
      </c>
      <c r="AW57" s="62">
        <f t="shared" si="263"/>
        <v>0</v>
      </c>
      <c r="AX57" s="63"/>
      <c r="AY57" s="61">
        <f t="shared" ref="AY57:AZ57" si="264">SUM(AY45:AY56)</f>
        <v>23.769000000000002</v>
      </c>
      <c r="AZ57" s="62">
        <f t="shared" si="264"/>
        <v>474.77499999999998</v>
      </c>
      <c r="BA57" s="63"/>
      <c r="BB57" s="61">
        <f t="shared" ref="BB57:BC57" si="265">SUM(BB45:BB56)</f>
        <v>23.769000000000002</v>
      </c>
      <c r="BC57" s="62">
        <f t="shared" si="265"/>
        <v>474.77499999999998</v>
      </c>
      <c r="BD57" s="63"/>
      <c r="BE57" s="61">
        <f t="shared" ref="BE57:BF57" si="266">SUM(BE45:BE56)</f>
        <v>129.93127000000001</v>
      </c>
      <c r="BF57" s="62">
        <f t="shared" si="266"/>
        <v>2762.5129999999999</v>
      </c>
      <c r="BG57" s="63"/>
      <c r="BH57" s="61">
        <f t="shared" ref="BH57:BI57" si="267">SUM(BH45:BH56)</f>
        <v>1E-3</v>
      </c>
      <c r="BI57" s="62">
        <f t="shared" si="267"/>
        <v>0.01</v>
      </c>
      <c r="BJ57" s="63"/>
      <c r="BK57" s="61"/>
      <c r="BL57" s="62"/>
      <c r="BM57" s="63"/>
      <c r="BN57" s="61">
        <f t="shared" ref="BN57:BO57" si="268">SUM(BN45:BN56)</f>
        <v>0</v>
      </c>
      <c r="BO57" s="62">
        <f t="shared" si="268"/>
        <v>0</v>
      </c>
      <c r="BP57" s="63"/>
      <c r="BQ57" s="61">
        <f t="shared" ref="BQ57:BR57" si="269">SUM(BQ45:BQ56)</f>
        <v>0</v>
      </c>
      <c r="BR57" s="62">
        <f t="shared" si="269"/>
        <v>0</v>
      </c>
      <c r="BS57" s="63"/>
      <c r="BT57" s="61">
        <f t="shared" ref="BT57:BU57" si="270">SUM(BT45:BT56)</f>
        <v>0</v>
      </c>
      <c r="BU57" s="62">
        <f t="shared" si="270"/>
        <v>0</v>
      </c>
      <c r="BV57" s="63"/>
      <c r="BW57" s="61">
        <f t="shared" ref="BW57:BX57" si="271">SUM(BW45:BW56)</f>
        <v>6</v>
      </c>
      <c r="BX57" s="62">
        <f t="shared" si="271"/>
        <v>113.78400000000001</v>
      </c>
      <c r="BY57" s="63"/>
      <c r="BZ57" s="61">
        <f t="shared" ref="BZ57:CA57" si="272">SUM(BZ45:BZ56)</f>
        <v>0</v>
      </c>
      <c r="CA57" s="62">
        <f t="shared" si="272"/>
        <v>0</v>
      </c>
      <c r="CB57" s="63"/>
      <c r="CC57" s="61">
        <f t="shared" ref="CC57:CD57" si="273">SUM(CC45:CC56)</f>
        <v>0</v>
      </c>
      <c r="CD57" s="62">
        <f t="shared" si="273"/>
        <v>0</v>
      </c>
      <c r="CE57" s="63"/>
      <c r="CF57" s="61">
        <f t="shared" ref="CF57:CG57" si="274">SUM(CF45:CF56)</f>
        <v>0</v>
      </c>
      <c r="CG57" s="62">
        <f t="shared" si="274"/>
        <v>0</v>
      </c>
      <c r="CH57" s="63"/>
      <c r="CI57" s="61">
        <f t="shared" ref="CI57:CJ57" si="275">SUM(CI45:CI56)</f>
        <v>0</v>
      </c>
      <c r="CJ57" s="62">
        <f t="shared" si="275"/>
        <v>0</v>
      </c>
      <c r="CK57" s="63"/>
      <c r="CL57" s="61">
        <f t="shared" ref="CL57:CM57" si="276">SUM(CL45:CL56)</f>
        <v>1E-3</v>
      </c>
      <c r="CM57" s="62">
        <f t="shared" si="276"/>
        <v>0.01</v>
      </c>
      <c r="CN57" s="63"/>
      <c r="CO57" s="61">
        <f t="shared" ref="CO57:CP57" si="277">SUM(CO45:CO56)</f>
        <v>0</v>
      </c>
      <c r="CP57" s="62">
        <f t="shared" si="277"/>
        <v>0</v>
      </c>
      <c r="CQ57" s="63"/>
      <c r="CR57" s="61">
        <f t="shared" ref="CR57:CS57" si="278">SUM(CR45:CR56)</f>
        <v>0</v>
      </c>
      <c r="CS57" s="62">
        <f t="shared" si="278"/>
        <v>0</v>
      </c>
      <c r="CT57" s="63"/>
      <c r="CU57" s="61">
        <f t="shared" ref="CU57:CV57" si="279">SUM(CU45:CU56)</f>
        <v>0</v>
      </c>
      <c r="CV57" s="62">
        <f t="shared" si="279"/>
        <v>0</v>
      </c>
      <c r="CW57" s="63"/>
      <c r="CX57" s="61">
        <v>0</v>
      </c>
      <c r="CY57" s="62">
        <v>0</v>
      </c>
      <c r="CZ57" s="63"/>
      <c r="DA57" s="61">
        <f t="shared" ref="DA57:DB57" si="280">SUM(DA45:DA56)</f>
        <v>0.05</v>
      </c>
      <c r="DB57" s="62">
        <f t="shared" si="280"/>
        <v>1.5</v>
      </c>
      <c r="DC57" s="63"/>
      <c r="DD57" s="61">
        <f t="shared" ref="DD57:DE57" si="281">SUM(DD45:DD56)</f>
        <v>5.5E-2</v>
      </c>
      <c r="DE57" s="62">
        <f t="shared" si="281"/>
        <v>17.646999999999998</v>
      </c>
      <c r="DF57" s="63"/>
      <c r="DG57" s="61">
        <f t="shared" ref="DG57:DH57" si="282">SUM(DG45:DG56)</f>
        <v>0</v>
      </c>
      <c r="DH57" s="62">
        <f t="shared" si="282"/>
        <v>0</v>
      </c>
      <c r="DI57" s="63"/>
      <c r="DJ57" s="61">
        <f t="shared" ref="DJ57:DK57" si="283">SUM(DJ45:DJ56)</f>
        <v>0</v>
      </c>
      <c r="DK57" s="62">
        <f t="shared" si="283"/>
        <v>0</v>
      </c>
      <c r="DL57" s="63"/>
      <c r="DM57" s="61">
        <f t="shared" ref="DM57:DN57" si="284">SUM(DM45:DM56)</f>
        <v>0</v>
      </c>
      <c r="DN57" s="62">
        <f t="shared" si="284"/>
        <v>0</v>
      </c>
      <c r="DO57" s="63"/>
      <c r="DP57" s="61">
        <f t="shared" ref="DP57:DQ57" si="285">SUM(DP45:DP56)</f>
        <v>1E-3</v>
      </c>
      <c r="DQ57" s="62">
        <f t="shared" si="285"/>
        <v>5.0000000000000001E-3</v>
      </c>
      <c r="DR57" s="63"/>
      <c r="DS57" s="61">
        <f t="shared" ref="DS57:DT57" si="286">SUM(DS45:DS56)</f>
        <v>188.75974000000002</v>
      </c>
      <c r="DT57" s="62">
        <f t="shared" si="286"/>
        <v>3137.2889999999998</v>
      </c>
      <c r="DU57" s="63"/>
      <c r="DV57" s="61">
        <f t="shared" ref="DV57:DW57" si="287">SUM(DV45:DV56)</f>
        <v>187.34485000000001</v>
      </c>
      <c r="DW57" s="62">
        <f t="shared" si="287"/>
        <v>3100.4829999999997</v>
      </c>
      <c r="DX57" s="63"/>
      <c r="DY57" s="36">
        <f t="shared" si="247"/>
        <v>674.79954999999995</v>
      </c>
      <c r="DZ57" s="54">
        <f t="shared" si="248"/>
        <v>12024.008</v>
      </c>
    </row>
    <row r="58" spans="1:130" ht="15" customHeight="1" x14ac:dyDescent="0.3">
      <c r="A58" s="56">
        <v>2021</v>
      </c>
      <c r="B58" s="57" t="s">
        <v>2</v>
      </c>
      <c r="C58" s="6">
        <v>0</v>
      </c>
      <c r="D58" s="5">
        <v>0</v>
      </c>
      <c r="E58" s="8">
        <f>IF(C58=0,0,D58/C58*1000)</f>
        <v>0</v>
      </c>
      <c r="F58" s="6">
        <v>0</v>
      </c>
      <c r="G58" s="5">
        <v>0</v>
      </c>
      <c r="H58" s="8">
        <f>IF(F58=0,0,G58/F58*1000)</f>
        <v>0</v>
      </c>
      <c r="I58" s="6">
        <v>0</v>
      </c>
      <c r="J58" s="5">
        <v>0</v>
      </c>
      <c r="K58" s="8">
        <f t="shared" ref="K58:K69" si="288">IF(I58=0,0,J58/I58*1000)</f>
        <v>0</v>
      </c>
      <c r="L58" s="6">
        <v>0</v>
      </c>
      <c r="M58" s="5">
        <v>0</v>
      </c>
      <c r="N58" s="8">
        <f t="shared" ref="N58:N69" si="289">IF(L58=0,0,M58/L58*1000)</f>
        <v>0</v>
      </c>
      <c r="O58" s="6">
        <v>0</v>
      </c>
      <c r="P58" s="5">
        <v>0</v>
      </c>
      <c r="Q58" s="8">
        <f t="shared" ref="Q58:Q69" si="290">IF(O58=0,0,P58/O58*1000)</f>
        <v>0</v>
      </c>
      <c r="R58" s="69">
        <v>8.8439999999999991E-2</v>
      </c>
      <c r="S58" s="5">
        <v>5.31</v>
      </c>
      <c r="T58" s="8">
        <f t="shared" ref="T58:T69" si="291">IF(R58=0,0,S58/R58*1000)</f>
        <v>60040.705563093623</v>
      </c>
      <c r="U58" s="6">
        <v>0</v>
      </c>
      <c r="V58" s="5">
        <v>0</v>
      </c>
      <c r="W58" s="8">
        <f t="shared" ref="W58:W69" si="292">IF(U58=0,0,V58/U58*1000)</f>
        <v>0</v>
      </c>
      <c r="X58" s="6">
        <v>0</v>
      </c>
      <c r="Y58" s="5">
        <v>0</v>
      </c>
      <c r="Z58" s="8">
        <f t="shared" ref="Z58:Z69" si="293">IF(X58=0,0,Y58/X58*1000)</f>
        <v>0</v>
      </c>
      <c r="AA58" s="6">
        <v>0</v>
      </c>
      <c r="AB58" s="5">
        <v>0</v>
      </c>
      <c r="AC58" s="8">
        <f t="shared" ref="AC58:AC69" si="294">IF(AA58=0,0,AB58/AA58*1000)</f>
        <v>0</v>
      </c>
      <c r="AD58" s="6">
        <v>0</v>
      </c>
      <c r="AE58" s="5">
        <v>0</v>
      </c>
      <c r="AF58" s="8">
        <f t="shared" ref="AF58:AF69" si="295">IF(AD58=0,0,AE58/AD58*1000)</f>
        <v>0</v>
      </c>
      <c r="AG58" s="6">
        <v>0</v>
      </c>
      <c r="AH58" s="5">
        <v>0</v>
      </c>
      <c r="AI58" s="8">
        <f t="shared" ref="AI58:AI69" si="296">IF(AG58=0,0,AH58/AG58*1000)</f>
        <v>0</v>
      </c>
      <c r="AJ58" s="6">
        <v>0</v>
      </c>
      <c r="AK58" s="5">
        <v>0</v>
      </c>
      <c r="AL58" s="8">
        <f t="shared" ref="AL58:AL69" si="297">IF(AJ58=0,0,AK58/AJ58*1000)</f>
        <v>0</v>
      </c>
      <c r="AM58" s="6">
        <v>0</v>
      </c>
      <c r="AN58" s="5">
        <v>0</v>
      </c>
      <c r="AO58" s="8">
        <f t="shared" ref="AO58:AO69" si="298">IF(AM58=0,0,AN58/AM58*1000)</f>
        <v>0</v>
      </c>
      <c r="AP58" s="69">
        <v>0.57999999999999996</v>
      </c>
      <c r="AQ58" s="5">
        <v>11.4</v>
      </c>
      <c r="AR58" s="8">
        <f t="shared" ref="AR58:AR69" si="299">IF(AP58=0,0,AQ58/AP58*1000)</f>
        <v>19655.172413793105</v>
      </c>
      <c r="AS58" s="69">
        <v>66.58</v>
      </c>
      <c r="AT58" s="5">
        <v>1711.106</v>
      </c>
      <c r="AU58" s="8">
        <f t="shared" ref="AU58:AU69" si="300">IF(AS58=0,0,AT58/AS58*1000)</f>
        <v>25700</v>
      </c>
      <c r="AV58" s="6">
        <v>0</v>
      </c>
      <c r="AW58" s="5">
        <v>0</v>
      </c>
      <c r="AX58" s="8">
        <f t="shared" ref="AX58:AX69" si="301">IF(AV58=0,0,AW58/AV58*1000)</f>
        <v>0</v>
      </c>
      <c r="AY58" s="6">
        <v>0</v>
      </c>
      <c r="AZ58" s="5">
        <v>0</v>
      </c>
      <c r="BA58" s="8">
        <f t="shared" ref="BA58:BA69" si="302">IF(AY58=0,0,AZ58/AY58*1000)</f>
        <v>0</v>
      </c>
      <c r="BB58" s="6">
        <v>0</v>
      </c>
      <c r="BC58" s="5">
        <v>0</v>
      </c>
      <c r="BD58" s="8">
        <f t="shared" ref="BD58:BD69" si="303">IF(BB58=0,0,BC58/BB58*1000)</f>
        <v>0</v>
      </c>
      <c r="BE58" s="69">
        <v>0.96713000000000005</v>
      </c>
      <c r="BF58" s="5">
        <v>35.003999999999998</v>
      </c>
      <c r="BG58" s="8">
        <f t="shared" ref="BG58:BG69" si="304">IF(BE58=0,0,BF58/BE58*1000)</f>
        <v>36193.686474413989</v>
      </c>
      <c r="BH58" s="6">
        <v>0</v>
      </c>
      <c r="BI58" s="5">
        <v>0</v>
      </c>
      <c r="BJ58" s="8">
        <f t="shared" ref="BJ58:BJ69" si="305">IF(BH58=0,0,BI58/BH58*1000)</f>
        <v>0</v>
      </c>
      <c r="BK58" s="6"/>
      <c r="BL58" s="5"/>
      <c r="BM58" s="8"/>
      <c r="BN58" s="6">
        <v>0</v>
      </c>
      <c r="BO58" s="5">
        <v>0</v>
      </c>
      <c r="BP58" s="8">
        <f t="shared" ref="BP58:BP69" si="306">IF(BN58=0,0,BO58/BN58*1000)</f>
        <v>0</v>
      </c>
      <c r="BQ58" s="6">
        <v>0</v>
      </c>
      <c r="BR58" s="5">
        <v>0</v>
      </c>
      <c r="BS58" s="8">
        <f t="shared" ref="BS58:BS69" si="307">IF(BQ58=0,0,BR58/BQ58*1000)</f>
        <v>0</v>
      </c>
      <c r="BT58" s="6">
        <v>0</v>
      </c>
      <c r="BU58" s="5">
        <v>0</v>
      </c>
      <c r="BV58" s="8">
        <f t="shared" ref="BV58:BV69" si="308">IF(BT58=0,0,BU58/BT58*1000)</f>
        <v>0</v>
      </c>
      <c r="BW58" s="6">
        <v>0</v>
      </c>
      <c r="BX58" s="5">
        <v>0</v>
      </c>
      <c r="BY58" s="8">
        <f t="shared" ref="BY58:BY69" si="309">IF(BW58=0,0,BX58/BW58*1000)</f>
        <v>0</v>
      </c>
      <c r="BZ58" s="6">
        <v>0</v>
      </c>
      <c r="CA58" s="5">
        <v>0</v>
      </c>
      <c r="CB58" s="8">
        <f t="shared" ref="CB58:CB69" si="310">IF(BZ58=0,0,CA58/BZ58*1000)</f>
        <v>0</v>
      </c>
      <c r="CC58" s="6">
        <v>0</v>
      </c>
      <c r="CD58" s="5">
        <v>0</v>
      </c>
      <c r="CE58" s="8">
        <f t="shared" ref="CE58:CE69" si="311">IF(CC58=0,0,CD58/CC58*1000)</f>
        <v>0</v>
      </c>
      <c r="CF58" s="6">
        <v>0</v>
      </c>
      <c r="CG58" s="5">
        <v>0</v>
      </c>
      <c r="CH58" s="8">
        <f t="shared" ref="CH58:CH69" si="312">IF(CF58=0,0,CG58/CF58*1000)</f>
        <v>0</v>
      </c>
      <c r="CI58" s="6">
        <v>0</v>
      </c>
      <c r="CJ58" s="5">
        <v>0</v>
      </c>
      <c r="CK58" s="8">
        <f t="shared" ref="CK58:CK69" si="313">IF(CI58=0,0,CJ58/CI58*1000)</f>
        <v>0</v>
      </c>
      <c r="CL58" s="69">
        <v>9.2999999999999999E-2</v>
      </c>
      <c r="CM58" s="5">
        <v>0.06</v>
      </c>
      <c r="CN58" s="8">
        <f t="shared" ref="CN58:CN69" si="314">IF(CL58=0,0,CM58/CL58*1000)</f>
        <v>645.16129032258061</v>
      </c>
      <c r="CO58" s="6">
        <v>0</v>
      </c>
      <c r="CP58" s="5">
        <v>0</v>
      </c>
      <c r="CQ58" s="8">
        <f t="shared" ref="CQ58:CQ69" si="315">IF(CO58=0,0,CP58/CO58*1000)</f>
        <v>0</v>
      </c>
      <c r="CR58" s="6">
        <v>0</v>
      </c>
      <c r="CS58" s="5">
        <v>0</v>
      </c>
      <c r="CT58" s="8">
        <f t="shared" ref="CT58:CT69" si="316">IF(CR58=0,0,CS58/CR58*1000)</f>
        <v>0</v>
      </c>
      <c r="CU58" s="6">
        <v>0</v>
      </c>
      <c r="CV58" s="5">
        <v>0</v>
      </c>
      <c r="CW58" s="8">
        <f t="shared" ref="CW58:CW69" si="317">IF(CU58=0,0,CV58/CU58*1000)</f>
        <v>0</v>
      </c>
      <c r="CX58" s="6">
        <v>0</v>
      </c>
      <c r="CY58" s="5">
        <v>0</v>
      </c>
      <c r="CZ58" s="8">
        <f t="shared" ref="CZ58:CZ69" si="318">IF(CX58=0,0,CY58/CX58*1000)</f>
        <v>0</v>
      </c>
      <c r="DA58" s="6">
        <v>0</v>
      </c>
      <c r="DB58" s="5">
        <v>0</v>
      </c>
      <c r="DC58" s="8">
        <f t="shared" ref="DC58:DC69" si="319">IF(DA58=0,0,DB58/DA58*1000)</f>
        <v>0</v>
      </c>
      <c r="DD58" s="69">
        <v>5.0000000000000001E-3</v>
      </c>
      <c r="DE58" s="5">
        <v>0.06</v>
      </c>
      <c r="DF58" s="8">
        <f t="shared" ref="DF58:DF69" si="320">IF(DD58=0,0,DE58/DD58*1000)</f>
        <v>12000</v>
      </c>
      <c r="DG58" s="6">
        <v>0</v>
      </c>
      <c r="DH58" s="5">
        <v>0</v>
      </c>
      <c r="DI58" s="8">
        <f t="shared" ref="DI58:DI69" si="321">IF(DG58=0,0,DH58/DG58*1000)</f>
        <v>0</v>
      </c>
      <c r="DJ58" s="6">
        <v>0</v>
      </c>
      <c r="DK58" s="5">
        <v>0</v>
      </c>
      <c r="DL58" s="8">
        <f t="shared" ref="DL58:DL69" si="322">IF(DJ58=0,0,DK58/DJ58*1000)</f>
        <v>0</v>
      </c>
      <c r="DM58" s="6">
        <v>0</v>
      </c>
      <c r="DN58" s="5">
        <v>0</v>
      </c>
      <c r="DO58" s="8">
        <f t="shared" ref="DO58:DO69" si="323">IF(DM58=0,0,DN58/DM58*1000)</f>
        <v>0</v>
      </c>
      <c r="DP58" s="6">
        <v>0</v>
      </c>
      <c r="DQ58" s="5">
        <v>0</v>
      </c>
      <c r="DR58" s="8">
        <f t="shared" ref="DR58:DR69" si="324">IF(DP58=0,0,DQ58/DP58*1000)</f>
        <v>0</v>
      </c>
      <c r="DS58" s="6">
        <v>0</v>
      </c>
      <c r="DT58" s="5">
        <v>0</v>
      </c>
      <c r="DU58" s="8">
        <f t="shared" ref="DU58:DU69" si="325">IF(DS58=0,0,DT58/DS58*1000)</f>
        <v>0</v>
      </c>
      <c r="DV58" s="69">
        <v>0.96304999999999996</v>
      </c>
      <c r="DW58" s="5">
        <v>15.04</v>
      </c>
      <c r="DX58" s="8">
        <f t="shared" ref="DX58:DX69" si="326">IF(DV58=0,0,DW58/DV58*1000)</f>
        <v>15617.049997404081</v>
      </c>
      <c r="DY58" s="9">
        <f t="shared" ref="DY58:DY62" si="327">C58+I58+X58+AP58+AS58+BB58+BE58+BQ58+R58+DJ58+DS58+DV58+AG58+DG58+AM58+CI58+DD58+O58+DM58+CL58+CC58+L58+BZ58+AD58+AA58+DP58+BW58+BH58+DA58+CX58+AJ58+F58+CF58</f>
        <v>69.276619999999994</v>
      </c>
      <c r="DZ58" s="8">
        <f t="shared" ref="DZ58:DZ62" si="328">D58+J58+Y58+AQ58+AT58+BC58+BF58+BR58+S58+DK58+DT58+DW58+AH58+DH58+AN58+CJ58+DE58+P58+DN58+CM58+CD58+M58+CA58+AE58+AB58+DQ58+BX58+BI58+DB58+CY58+AK58+G58+CG58</f>
        <v>1777.9799999999998</v>
      </c>
    </row>
    <row r="59" spans="1:130" ht="15" customHeight="1" x14ac:dyDescent="0.3">
      <c r="A59" s="56">
        <v>2021</v>
      </c>
      <c r="B59" s="57" t="s">
        <v>3</v>
      </c>
      <c r="C59" s="6">
        <v>0</v>
      </c>
      <c r="D59" s="5">
        <v>0</v>
      </c>
      <c r="E59" s="8">
        <f t="shared" ref="E59:E60" si="329">IF(C59=0,0,D59/C59*1000)</f>
        <v>0</v>
      </c>
      <c r="F59" s="69">
        <v>36.784025223331582</v>
      </c>
      <c r="G59" s="5">
        <v>5.7089999999999996</v>
      </c>
      <c r="H59" s="8">
        <f t="shared" ref="H59:H60" si="330">IF(F59=0,0,G59/F59*1000)</f>
        <v>155.20324285714284</v>
      </c>
      <c r="I59" s="6">
        <v>0</v>
      </c>
      <c r="J59" s="5">
        <v>0</v>
      </c>
      <c r="K59" s="8">
        <f t="shared" si="288"/>
        <v>0</v>
      </c>
      <c r="L59" s="6">
        <v>0</v>
      </c>
      <c r="M59" s="5">
        <v>0</v>
      </c>
      <c r="N59" s="8">
        <f t="shared" si="289"/>
        <v>0</v>
      </c>
      <c r="O59" s="6">
        <v>0</v>
      </c>
      <c r="P59" s="5">
        <v>0</v>
      </c>
      <c r="Q59" s="8">
        <f t="shared" si="290"/>
        <v>0</v>
      </c>
      <c r="R59" s="69">
        <v>16.718169372188537</v>
      </c>
      <c r="S59" s="5">
        <v>10.226000000000001</v>
      </c>
      <c r="T59" s="8">
        <f t="shared" si="291"/>
        <v>611.66984089845585</v>
      </c>
      <c r="U59" s="6">
        <v>0</v>
      </c>
      <c r="V59" s="5">
        <v>0</v>
      </c>
      <c r="W59" s="8">
        <f t="shared" si="292"/>
        <v>0</v>
      </c>
      <c r="X59" s="6">
        <v>0</v>
      </c>
      <c r="Y59" s="5">
        <v>0</v>
      </c>
      <c r="Z59" s="8">
        <f t="shared" si="293"/>
        <v>0</v>
      </c>
      <c r="AA59" s="6">
        <v>0</v>
      </c>
      <c r="AB59" s="5">
        <v>0</v>
      </c>
      <c r="AC59" s="8">
        <f t="shared" si="294"/>
        <v>0</v>
      </c>
      <c r="AD59" s="6">
        <v>0</v>
      </c>
      <c r="AE59" s="5">
        <v>0</v>
      </c>
      <c r="AF59" s="8">
        <f t="shared" si="295"/>
        <v>0</v>
      </c>
      <c r="AG59" s="6">
        <v>0</v>
      </c>
      <c r="AH59" s="5">
        <v>0</v>
      </c>
      <c r="AI59" s="8">
        <f t="shared" si="296"/>
        <v>0</v>
      </c>
      <c r="AJ59" s="6">
        <v>0</v>
      </c>
      <c r="AK59" s="5">
        <v>0</v>
      </c>
      <c r="AL59" s="8">
        <f t="shared" si="297"/>
        <v>0</v>
      </c>
      <c r="AM59" s="6">
        <v>0</v>
      </c>
      <c r="AN59" s="5">
        <v>0</v>
      </c>
      <c r="AO59" s="8">
        <f t="shared" si="298"/>
        <v>0</v>
      </c>
      <c r="AP59" s="6">
        <v>0</v>
      </c>
      <c r="AQ59" s="5">
        <v>0</v>
      </c>
      <c r="AR59" s="8">
        <f t="shared" si="299"/>
        <v>0</v>
      </c>
      <c r="AS59" s="6">
        <v>0</v>
      </c>
      <c r="AT59" s="5">
        <v>0</v>
      </c>
      <c r="AU59" s="8">
        <f t="shared" si="300"/>
        <v>0</v>
      </c>
      <c r="AV59" s="6">
        <v>0</v>
      </c>
      <c r="AW59" s="5">
        <v>0</v>
      </c>
      <c r="AX59" s="8">
        <f t="shared" si="301"/>
        <v>0</v>
      </c>
      <c r="AY59" s="6">
        <v>0</v>
      </c>
      <c r="AZ59" s="5">
        <v>0</v>
      </c>
      <c r="BA59" s="8">
        <f t="shared" si="302"/>
        <v>0</v>
      </c>
      <c r="BB59" s="6">
        <v>0</v>
      </c>
      <c r="BC59" s="5">
        <v>0</v>
      </c>
      <c r="BD59" s="8">
        <f t="shared" si="303"/>
        <v>0</v>
      </c>
      <c r="BE59" s="69">
        <v>26.561478237393889</v>
      </c>
      <c r="BF59" s="5">
        <v>33.337000000000003</v>
      </c>
      <c r="BG59" s="8">
        <f t="shared" si="304"/>
        <v>1255.0882786737136</v>
      </c>
      <c r="BH59" s="6">
        <v>0</v>
      </c>
      <c r="BI59" s="5">
        <v>0</v>
      </c>
      <c r="BJ59" s="8">
        <f t="shared" si="305"/>
        <v>0</v>
      </c>
      <c r="BK59" s="6"/>
      <c r="BL59" s="5"/>
      <c r="BM59" s="8"/>
      <c r="BN59" s="6">
        <v>0</v>
      </c>
      <c r="BO59" s="5">
        <v>0</v>
      </c>
      <c r="BP59" s="8">
        <f t="shared" si="306"/>
        <v>0</v>
      </c>
      <c r="BQ59" s="6">
        <v>0</v>
      </c>
      <c r="BR59" s="5">
        <v>0</v>
      </c>
      <c r="BS59" s="8">
        <f t="shared" si="307"/>
        <v>0</v>
      </c>
      <c r="BT59" s="6">
        <v>0</v>
      </c>
      <c r="BU59" s="5">
        <v>0</v>
      </c>
      <c r="BV59" s="8">
        <f t="shared" si="308"/>
        <v>0</v>
      </c>
      <c r="BW59" s="6">
        <v>0</v>
      </c>
      <c r="BX59" s="5">
        <v>0</v>
      </c>
      <c r="BY59" s="8">
        <f t="shared" si="309"/>
        <v>0</v>
      </c>
      <c r="BZ59" s="6">
        <v>0</v>
      </c>
      <c r="CA59" s="5">
        <v>0</v>
      </c>
      <c r="CB59" s="8">
        <f t="shared" si="310"/>
        <v>0</v>
      </c>
      <c r="CC59" s="6">
        <v>0</v>
      </c>
      <c r="CD59" s="5">
        <v>0</v>
      </c>
      <c r="CE59" s="8">
        <f t="shared" si="311"/>
        <v>0</v>
      </c>
      <c r="CF59" s="6">
        <v>0</v>
      </c>
      <c r="CG59" s="5">
        <v>0</v>
      </c>
      <c r="CH59" s="8">
        <f t="shared" si="312"/>
        <v>0</v>
      </c>
      <c r="CI59" s="6">
        <v>0</v>
      </c>
      <c r="CJ59" s="5">
        <v>0</v>
      </c>
      <c r="CK59" s="8">
        <f t="shared" si="313"/>
        <v>0</v>
      </c>
      <c r="CL59" s="6">
        <v>0</v>
      </c>
      <c r="CM59" s="5">
        <v>0</v>
      </c>
      <c r="CN59" s="8">
        <f t="shared" si="314"/>
        <v>0</v>
      </c>
      <c r="CO59" s="6">
        <v>0</v>
      </c>
      <c r="CP59" s="5">
        <v>0</v>
      </c>
      <c r="CQ59" s="8">
        <f t="shared" si="315"/>
        <v>0</v>
      </c>
      <c r="CR59" s="6">
        <v>0</v>
      </c>
      <c r="CS59" s="5">
        <v>0</v>
      </c>
      <c r="CT59" s="8">
        <f t="shared" si="316"/>
        <v>0</v>
      </c>
      <c r="CU59" s="6">
        <v>0</v>
      </c>
      <c r="CV59" s="5">
        <v>0</v>
      </c>
      <c r="CW59" s="8">
        <f t="shared" si="317"/>
        <v>0</v>
      </c>
      <c r="CX59" s="6">
        <v>0</v>
      </c>
      <c r="CY59" s="5">
        <v>0</v>
      </c>
      <c r="CZ59" s="8">
        <f t="shared" si="318"/>
        <v>0</v>
      </c>
      <c r="DA59" s="6">
        <v>0</v>
      </c>
      <c r="DB59" s="5">
        <v>0</v>
      </c>
      <c r="DC59" s="8">
        <f t="shared" si="319"/>
        <v>0</v>
      </c>
      <c r="DD59" s="6">
        <v>0</v>
      </c>
      <c r="DE59" s="5">
        <v>0</v>
      </c>
      <c r="DF59" s="8">
        <f t="shared" si="320"/>
        <v>0</v>
      </c>
      <c r="DG59" s="6">
        <v>0</v>
      </c>
      <c r="DH59" s="5">
        <v>0</v>
      </c>
      <c r="DI59" s="8">
        <f t="shared" si="321"/>
        <v>0</v>
      </c>
      <c r="DJ59" s="6">
        <v>0</v>
      </c>
      <c r="DK59" s="5">
        <v>0</v>
      </c>
      <c r="DL59" s="8">
        <f t="shared" si="322"/>
        <v>0</v>
      </c>
      <c r="DM59" s="6">
        <v>0</v>
      </c>
      <c r="DN59" s="5">
        <v>0</v>
      </c>
      <c r="DO59" s="8">
        <f t="shared" si="323"/>
        <v>0</v>
      </c>
      <c r="DP59" s="6">
        <v>0</v>
      </c>
      <c r="DQ59" s="5">
        <v>0</v>
      </c>
      <c r="DR59" s="8">
        <f t="shared" si="324"/>
        <v>0</v>
      </c>
      <c r="DS59" s="69">
        <v>53.547341490015938</v>
      </c>
      <c r="DT59" s="5">
        <v>588.63800000000003</v>
      </c>
      <c r="DU59" s="8">
        <f t="shared" si="325"/>
        <v>10992.852000126904</v>
      </c>
      <c r="DV59" s="69">
        <v>103.7518803645695</v>
      </c>
      <c r="DW59" s="5">
        <v>22.602</v>
      </c>
      <c r="DX59" s="8">
        <f t="shared" si="326"/>
        <v>217.84665415778252</v>
      </c>
      <c r="DY59" s="9">
        <f t="shared" si="327"/>
        <v>237.36289468749945</v>
      </c>
      <c r="DZ59" s="8">
        <f t="shared" si="328"/>
        <v>660.51199999999994</v>
      </c>
    </row>
    <row r="60" spans="1:130" ht="15" customHeight="1" x14ac:dyDescent="0.3">
      <c r="A60" s="56">
        <v>2021</v>
      </c>
      <c r="B60" s="57" t="s">
        <v>4</v>
      </c>
      <c r="C60" s="6">
        <v>0</v>
      </c>
      <c r="D60" s="5">
        <v>0</v>
      </c>
      <c r="E60" s="8">
        <f t="shared" si="329"/>
        <v>0</v>
      </c>
      <c r="F60" s="6">
        <v>0</v>
      </c>
      <c r="G60" s="5">
        <v>0</v>
      </c>
      <c r="H60" s="8">
        <f t="shared" si="330"/>
        <v>0</v>
      </c>
      <c r="I60" s="6">
        <v>0</v>
      </c>
      <c r="J60" s="5">
        <v>0</v>
      </c>
      <c r="K60" s="8">
        <f t="shared" si="288"/>
        <v>0</v>
      </c>
      <c r="L60" s="69">
        <v>1.2E-2</v>
      </c>
      <c r="M60" s="5">
        <v>0.28799999999999998</v>
      </c>
      <c r="N60" s="8">
        <f t="shared" si="289"/>
        <v>23999.999999999996</v>
      </c>
      <c r="O60" s="6">
        <v>0</v>
      </c>
      <c r="P60" s="5">
        <v>0</v>
      </c>
      <c r="Q60" s="8">
        <f t="shared" si="290"/>
        <v>0</v>
      </c>
      <c r="R60" s="69">
        <v>0.19391</v>
      </c>
      <c r="S60" s="5">
        <v>14.567</v>
      </c>
      <c r="T60" s="8">
        <f t="shared" si="291"/>
        <v>75122.479500799338</v>
      </c>
      <c r="U60" s="6">
        <v>0</v>
      </c>
      <c r="V60" s="5">
        <v>0</v>
      </c>
      <c r="W60" s="8">
        <f t="shared" si="292"/>
        <v>0</v>
      </c>
      <c r="X60" s="6">
        <v>0</v>
      </c>
      <c r="Y60" s="5">
        <v>0</v>
      </c>
      <c r="Z60" s="8">
        <f t="shared" si="293"/>
        <v>0</v>
      </c>
      <c r="AA60" s="6">
        <v>0</v>
      </c>
      <c r="AB60" s="5">
        <v>0</v>
      </c>
      <c r="AC60" s="8">
        <f t="shared" si="294"/>
        <v>0</v>
      </c>
      <c r="AD60" s="6">
        <v>0</v>
      </c>
      <c r="AE60" s="5">
        <v>0</v>
      </c>
      <c r="AF60" s="8">
        <f t="shared" si="295"/>
        <v>0</v>
      </c>
      <c r="AG60" s="6">
        <v>0</v>
      </c>
      <c r="AH60" s="5">
        <v>0</v>
      </c>
      <c r="AI60" s="8">
        <f t="shared" si="296"/>
        <v>0</v>
      </c>
      <c r="AJ60" s="69">
        <v>2E-3</v>
      </c>
      <c r="AK60" s="5">
        <v>0.01</v>
      </c>
      <c r="AL60" s="8">
        <f t="shared" si="297"/>
        <v>5000</v>
      </c>
      <c r="AM60" s="6">
        <v>0</v>
      </c>
      <c r="AN60" s="5">
        <v>0</v>
      </c>
      <c r="AO60" s="8">
        <f t="shared" si="298"/>
        <v>0</v>
      </c>
      <c r="AP60" s="6">
        <v>0</v>
      </c>
      <c r="AQ60" s="5">
        <v>0</v>
      </c>
      <c r="AR60" s="8">
        <f t="shared" si="299"/>
        <v>0</v>
      </c>
      <c r="AS60" s="6">
        <v>0</v>
      </c>
      <c r="AT60" s="5">
        <v>0</v>
      </c>
      <c r="AU60" s="8">
        <f t="shared" si="300"/>
        <v>0</v>
      </c>
      <c r="AV60" s="69">
        <v>0</v>
      </c>
      <c r="AW60" s="5">
        <v>0</v>
      </c>
      <c r="AX60" s="8">
        <f t="shared" si="301"/>
        <v>0</v>
      </c>
      <c r="AY60" s="69">
        <v>30.26</v>
      </c>
      <c r="AZ60" s="5">
        <v>634.72900000000004</v>
      </c>
      <c r="BA60" s="8">
        <f t="shared" si="302"/>
        <v>20975.842696629214</v>
      </c>
      <c r="BB60" s="69">
        <v>30.26</v>
      </c>
      <c r="BC60" s="5">
        <v>634.72900000000004</v>
      </c>
      <c r="BD60" s="8">
        <f t="shared" si="303"/>
        <v>20975.842696629214</v>
      </c>
      <c r="BE60" s="69">
        <v>1.0797300000000001</v>
      </c>
      <c r="BF60" s="5">
        <v>38.180999999999997</v>
      </c>
      <c r="BG60" s="8">
        <f t="shared" si="304"/>
        <v>35361.618182323356</v>
      </c>
      <c r="BH60" s="6">
        <v>0</v>
      </c>
      <c r="BI60" s="5">
        <v>0</v>
      </c>
      <c r="BJ60" s="8">
        <f t="shared" si="305"/>
        <v>0</v>
      </c>
      <c r="BK60" s="6"/>
      <c r="BL60" s="5"/>
      <c r="BM60" s="8"/>
      <c r="BN60" s="6">
        <v>0</v>
      </c>
      <c r="BO60" s="5">
        <v>0</v>
      </c>
      <c r="BP60" s="8">
        <f t="shared" si="306"/>
        <v>0</v>
      </c>
      <c r="BQ60" s="6">
        <v>0</v>
      </c>
      <c r="BR60" s="5">
        <v>0</v>
      </c>
      <c r="BS60" s="8">
        <f t="shared" si="307"/>
        <v>0</v>
      </c>
      <c r="BT60" s="6">
        <v>0</v>
      </c>
      <c r="BU60" s="5">
        <v>0</v>
      </c>
      <c r="BV60" s="8">
        <f t="shared" si="308"/>
        <v>0</v>
      </c>
      <c r="BW60" s="6">
        <v>0</v>
      </c>
      <c r="BX60" s="5">
        <v>0</v>
      </c>
      <c r="BY60" s="8">
        <f t="shared" si="309"/>
        <v>0</v>
      </c>
      <c r="BZ60" s="6">
        <v>0</v>
      </c>
      <c r="CA60" s="5">
        <v>0</v>
      </c>
      <c r="CB60" s="8">
        <f t="shared" si="310"/>
        <v>0</v>
      </c>
      <c r="CC60" s="6">
        <v>0</v>
      </c>
      <c r="CD60" s="5">
        <v>0</v>
      </c>
      <c r="CE60" s="8">
        <f t="shared" si="311"/>
        <v>0</v>
      </c>
      <c r="CF60" s="6">
        <v>0</v>
      </c>
      <c r="CG60" s="5">
        <v>0</v>
      </c>
      <c r="CH60" s="8">
        <f t="shared" si="312"/>
        <v>0</v>
      </c>
      <c r="CI60" s="6">
        <v>0</v>
      </c>
      <c r="CJ60" s="5">
        <v>0</v>
      </c>
      <c r="CK60" s="8">
        <f t="shared" si="313"/>
        <v>0</v>
      </c>
      <c r="CL60" s="6">
        <v>0</v>
      </c>
      <c r="CM60" s="5">
        <v>0</v>
      </c>
      <c r="CN60" s="8">
        <f t="shared" si="314"/>
        <v>0</v>
      </c>
      <c r="CO60" s="6">
        <v>0</v>
      </c>
      <c r="CP60" s="5">
        <v>0</v>
      </c>
      <c r="CQ60" s="8">
        <f t="shared" si="315"/>
        <v>0</v>
      </c>
      <c r="CR60" s="6">
        <v>0</v>
      </c>
      <c r="CS60" s="5">
        <v>0</v>
      </c>
      <c r="CT60" s="8">
        <f t="shared" si="316"/>
        <v>0</v>
      </c>
      <c r="CU60" s="6">
        <v>0</v>
      </c>
      <c r="CV60" s="5">
        <v>0</v>
      </c>
      <c r="CW60" s="8">
        <f t="shared" si="317"/>
        <v>0</v>
      </c>
      <c r="CX60" s="69">
        <v>1.2999999999999999E-3</v>
      </c>
      <c r="CY60" s="5">
        <v>0.02</v>
      </c>
      <c r="CZ60" s="8">
        <f t="shared" si="318"/>
        <v>15384.615384615385</v>
      </c>
      <c r="DA60" s="6">
        <v>0</v>
      </c>
      <c r="DB60" s="5">
        <v>0</v>
      </c>
      <c r="DC60" s="8">
        <f t="shared" si="319"/>
        <v>0</v>
      </c>
      <c r="DD60" s="6">
        <v>0</v>
      </c>
      <c r="DE60" s="5">
        <v>0</v>
      </c>
      <c r="DF60" s="8">
        <f t="shared" si="320"/>
        <v>0</v>
      </c>
      <c r="DG60" s="6">
        <v>0</v>
      </c>
      <c r="DH60" s="5">
        <v>0</v>
      </c>
      <c r="DI60" s="8">
        <f t="shared" si="321"/>
        <v>0</v>
      </c>
      <c r="DJ60" s="6">
        <v>0</v>
      </c>
      <c r="DK60" s="5">
        <v>0</v>
      </c>
      <c r="DL60" s="8">
        <f t="shared" si="322"/>
        <v>0</v>
      </c>
      <c r="DM60" s="6">
        <v>0</v>
      </c>
      <c r="DN60" s="5">
        <v>0</v>
      </c>
      <c r="DO60" s="8">
        <f t="shared" si="323"/>
        <v>0</v>
      </c>
      <c r="DP60" s="6">
        <v>0</v>
      </c>
      <c r="DQ60" s="5">
        <v>0</v>
      </c>
      <c r="DR60" s="8">
        <f t="shared" si="324"/>
        <v>0</v>
      </c>
      <c r="DS60" s="6">
        <v>0</v>
      </c>
      <c r="DT60" s="5">
        <v>0</v>
      </c>
      <c r="DU60" s="8">
        <f t="shared" si="325"/>
        <v>0</v>
      </c>
      <c r="DV60" s="69">
        <v>0.8</v>
      </c>
      <c r="DW60" s="5">
        <v>9</v>
      </c>
      <c r="DX60" s="8">
        <f t="shared" si="326"/>
        <v>11250</v>
      </c>
      <c r="DY60" s="9">
        <f t="shared" si="327"/>
        <v>32.348940000000006</v>
      </c>
      <c r="DZ60" s="8">
        <f t="shared" si="328"/>
        <v>696.79500000000007</v>
      </c>
    </row>
    <row r="61" spans="1:130" ht="15" customHeight="1" x14ac:dyDescent="0.3">
      <c r="A61" s="56">
        <v>2021</v>
      </c>
      <c r="B61" s="57" t="s">
        <v>5</v>
      </c>
      <c r="C61" s="6">
        <v>0</v>
      </c>
      <c r="D61" s="5">
        <v>0</v>
      </c>
      <c r="E61" s="8">
        <f>IF(C61=0,0,D61/C61*1000)</f>
        <v>0</v>
      </c>
      <c r="F61" s="6">
        <v>0</v>
      </c>
      <c r="G61" s="5">
        <v>0</v>
      </c>
      <c r="H61" s="8">
        <f>IF(F61=0,0,G61/F61*1000)</f>
        <v>0</v>
      </c>
      <c r="I61" s="6">
        <v>0</v>
      </c>
      <c r="J61" s="5">
        <v>0</v>
      </c>
      <c r="K61" s="8">
        <f t="shared" si="288"/>
        <v>0</v>
      </c>
      <c r="L61" s="6">
        <v>0</v>
      </c>
      <c r="M61" s="5">
        <v>0</v>
      </c>
      <c r="N61" s="8">
        <f t="shared" si="289"/>
        <v>0</v>
      </c>
      <c r="O61" s="6">
        <v>0</v>
      </c>
      <c r="P61" s="5">
        <v>0</v>
      </c>
      <c r="Q61" s="8">
        <f t="shared" si="290"/>
        <v>0</v>
      </c>
      <c r="R61" s="66">
        <v>0.12540999999999999</v>
      </c>
      <c r="S61" s="67">
        <v>7.7060000000000004</v>
      </c>
      <c r="T61" s="8">
        <f t="shared" si="291"/>
        <v>61446.455625548209</v>
      </c>
      <c r="U61" s="6">
        <v>0</v>
      </c>
      <c r="V61" s="5">
        <v>0</v>
      </c>
      <c r="W61" s="8">
        <f t="shared" si="292"/>
        <v>0</v>
      </c>
      <c r="X61" s="6">
        <v>0</v>
      </c>
      <c r="Y61" s="5">
        <v>0</v>
      </c>
      <c r="Z61" s="8">
        <f t="shared" si="293"/>
        <v>0</v>
      </c>
      <c r="AA61" s="6">
        <v>0</v>
      </c>
      <c r="AB61" s="5">
        <v>0</v>
      </c>
      <c r="AC61" s="8">
        <f t="shared" si="294"/>
        <v>0</v>
      </c>
      <c r="AD61" s="6">
        <v>0</v>
      </c>
      <c r="AE61" s="5">
        <v>0</v>
      </c>
      <c r="AF61" s="8">
        <f t="shared" si="295"/>
        <v>0</v>
      </c>
      <c r="AG61" s="6">
        <v>0</v>
      </c>
      <c r="AH61" s="5">
        <v>0</v>
      </c>
      <c r="AI61" s="8">
        <f t="shared" si="296"/>
        <v>0</v>
      </c>
      <c r="AJ61" s="6">
        <v>0</v>
      </c>
      <c r="AK61" s="5">
        <v>0</v>
      </c>
      <c r="AL61" s="8">
        <f t="shared" si="297"/>
        <v>0</v>
      </c>
      <c r="AM61" s="6">
        <v>0</v>
      </c>
      <c r="AN61" s="5">
        <v>0</v>
      </c>
      <c r="AO61" s="8">
        <f t="shared" si="298"/>
        <v>0</v>
      </c>
      <c r="AP61" s="66">
        <v>8.36</v>
      </c>
      <c r="AQ61" s="67">
        <v>246.316</v>
      </c>
      <c r="AR61" s="8">
        <f t="shared" si="299"/>
        <v>29463.636363636364</v>
      </c>
      <c r="AS61" s="6">
        <v>0</v>
      </c>
      <c r="AT61" s="5">
        <v>0</v>
      </c>
      <c r="AU61" s="8">
        <f t="shared" si="300"/>
        <v>0</v>
      </c>
      <c r="AV61" s="66">
        <v>0</v>
      </c>
      <c r="AW61" s="67">
        <v>0</v>
      </c>
      <c r="AX61" s="8">
        <f t="shared" si="301"/>
        <v>0</v>
      </c>
      <c r="AY61" s="66">
        <v>64.38</v>
      </c>
      <c r="AZ61" s="67">
        <v>1293.8430000000001</v>
      </c>
      <c r="BA61" s="8">
        <f t="shared" si="302"/>
        <v>20096.971109040078</v>
      </c>
      <c r="BB61" s="66">
        <v>64.38</v>
      </c>
      <c r="BC61" s="67">
        <v>1293.8430000000001</v>
      </c>
      <c r="BD61" s="8">
        <f t="shared" si="303"/>
        <v>20096.971109040078</v>
      </c>
      <c r="BE61" s="66">
        <v>0.90282000000000007</v>
      </c>
      <c r="BF61" s="67">
        <v>33.231999999999999</v>
      </c>
      <c r="BG61" s="8">
        <f t="shared" si="304"/>
        <v>36809.109235506519</v>
      </c>
      <c r="BH61" s="6">
        <v>0</v>
      </c>
      <c r="BI61" s="5">
        <v>0</v>
      </c>
      <c r="BJ61" s="8">
        <f t="shared" si="305"/>
        <v>0</v>
      </c>
      <c r="BK61" s="6"/>
      <c r="BL61" s="5"/>
      <c r="BM61" s="8"/>
      <c r="BN61" s="6">
        <v>0</v>
      </c>
      <c r="BO61" s="5">
        <v>0</v>
      </c>
      <c r="BP61" s="8">
        <f t="shared" si="306"/>
        <v>0</v>
      </c>
      <c r="BQ61" s="6">
        <v>0</v>
      </c>
      <c r="BR61" s="5">
        <v>0</v>
      </c>
      <c r="BS61" s="8">
        <f t="shared" si="307"/>
        <v>0</v>
      </c>
      <c r="BT61" s="6">
        <v>0</v>
      </c>
      <c r="BU61" s="5">
        <v>0</v>
      </c>
      <c r="BV61" s="8">
        <f t="shared" si="308"/>
        <v>0</v>
      </c>
      <c r="BW61" s="6">
        <v>0</v>
      </c>
      <c r="BX61" s="5">
        <v>0</v>
      </c>
      <c r="BY61" s="8">
        <f t="shared" si="309"/>
        <v>0</v>
      </c>
      <c r="BZ61" s="6">
        <v>0</v>
      </c>
      <c r="CA61" s="5">
        <v>0</v>
      </c>
      <c r="CB61" s="8">
        <f t="shared" si="310"/>
        <v>0</v>
      </c>
      <c r="CC61" s="6">
        <v>0</v>
      </c>
      <c r="CD61" s="5">
        <v>0</v>
      </c>
      <c r="CE61" s="8">
        <f t="shared" si="311"/>
        <v>0</v>
      </c>
      <c r="CF61" s="6">
        <v>0</v>
      </c>
      <c r="CG61" s="5">
        <v>0</v>
      </c>
      <c r="CH61" s="8">
        <f t="shared" si="312"/>
        <v>0</v>
      </c>
      <c r="CI61" s="6">
        <v>0</v>
      </c>
      <c r="CJ61" s="5">
        <v>0</v>
      </c>
      <c r="CK61" s="8">
        <f t="shared" si="313"/>
        <v>0</v>
      </c>
      <c r="CL61" s="6">
        <v>0</v>
      </c>
      <c r="CM61" s="5">
        <v>0</v>
      </c>
      <c r="CN61" s="8">
        <f t="shared" si="314"/>
        <v>0</v>
      </c>
      <c r="CO61" s="6">
        <v>0</v>
      </c>
      <c r="CP61" s="5">
        <v>0</v>
      </c>
      <c r="CQ61" s="8">
        <f t="shared" si="315"/>
        <v>0</v>
      </c>
      <c r="CR61" s="6">
        <v>0</v>
      </c>
      <c r="CS61" s="5">
        <v>0</v>
      </c>
      <c r="CT61" s="8">
        <f t="shared" si="316"/>
        <v>0</v>
      </c>
      <c r="CU61" s="6">
        <v>0</v>
      </c>
      <c r="CV61" s="5">
        <v>0</v>
      </c>
      <c r="CW61" s="8">
        <f t="shared" si="317"/>
        <v>0</v>
      </c>
      <c r="CX61" s="6">
        <v>0</v>
      </c>
      <c r="CY61" s="5">
        <v>0</v>
      </c>
      <c r="CZ61" s="8">
        <f t="shared" si="318"/>
        <v>0</v>
      </c>
      <c r="DA61" s="6">
        <v>0</v>
      </c>
      <c r="DB61" s="5">
        <v>0</v>
      </c>
      <c r="DC61" s="8">
        <f t="shared" si="319"/>
        <v>0</v>
      </c>
      <c r="DD61" s="6">
        <v>0</v>
      </c>
      <c r="DE61" s="5">
        <v>0</v>
      </c>
      <c r="DF61" s="8">
        <f t="shared" si="320"/>
        <v>0</v>
      </c>
      <c r="DG61" s="6">
        <v>0</v>
      </c>
      <c r="DH61" s="5">
        <v>0</v>
      </c>
      <c r="DI61" s="8">
        <f t="shared" si="321"/>
        <v>0</v>
      </c>
      <c r="DJ61" s="6">
        <v>0</v>
      </c>
      <c r="DK61" s="5">
        <v>0</v>
      </c>
      <c r="DL61" s="8">
        <f t="shared" si="322"/>
        <v>0</v>
      </c>
      <c r="DM61" s="6">
        <v>0</v>
      </c>
      <c r="DN61" s="5">
        <v>0</v>
      </c>
      <c r="DO61" s="8">
        <f t="shared" si="323"/>
        <v>0</v>
      </c>
      <c r="DP61" s="6">
        <v>0</v>
      </c>
      <c r="DQ61" s="5">
        <v>0</v>
      </c>
      <c r="DR61" s="8">
        <f t="shared" si="324"/>
        <v>0</v>
      </c>
      <c r="DS61" s="66">
        <v>8.1999999999999993</v>
      </c>
      <c r="DT61" s="67">
        <v>137.86500000000001</v>
      </c>
      <c r="DU61" s="8">
        <f t="shared" si="325"/>
        <v>16812.804878048784</v>
      </c>
      <c r="DV61" s="66">
        <v>94.78</v>
      </c>
      <c r="DW61" s="67">
        <v>2451.3519999999999</v>
      </c>
      <c r="DX61" s="8">
        <f t="shared" si="326"/>
        <v>25863.599915594004</v>
      </c>
      <c r="DY61" s="9">
        <f t="shared" si="327"/>
        <v>176.74823000000001</v>
      </c>
      <c r="DZ61" s="8">
        <f t="shared" si="328"/>
        <v>4170.3140000000003</v>
      </c>
    </row>
    <row r="62" spans="1:130" ht="15" customHeight="1" x14ac:dyDescent="0.3">
      <c r="A62" s="56">
        <v>2021</v>
      </c>
      <c r="B62" s="8" t="s">
        <v>6</v>
      </c>
      <c r="C62" s="70">
        <v>1E-3</v>
      </c>
      <c r="D62" s="71">
        <v>0.02</v>
      </c>
      <c r="E62" s="8">
        <f t="shared" ref="E62:E69" si="331">IF(C62=0,0,D62/C62*1000)</f>
        <v>20000</v>
      </c>
      <c r="F62" s="70">
        <v>2.5250000000000002E-2</v>
      </c>
      <c r="G62" s="71">
        <v>1.7789999999999999</v>
      </c>
      <c r="H62" s="8">
        <f t="shared" ref="H62:H69" si="332">IF(F62=0,0,G62/F62*1000)</f>
        <v>70455.445544554444</v>
      </c>
      <c r="I62" s="6">
        <v>0</v>
      </c>
      <c r="J62" s="5">
        <v>0</v>
      </c>
      <c r="K62" s="8">
        <f t="shared" si="288"/>
        <v>0</v>
      </c>
      <c r="L62" s="6">
        <v>0</v>
      </c>
      <c r="M62" s="5">
        <v>0</v>
      </c>
      <c r="N62" s="8">
        <f t="shared" si="289"/>
        <v>0</v>
      </c>
      <c r="O62" s="6">
        <v>0</v>
      </c>
      <c r="P62" s="5">
        <v>0</v>
      </c>
      <c r="Q62" s="8">
        <f t="shared" si="290"/>
        <v>0</v>
      </c>
      <c r="R62" s="70">
        <v>0.11468</v>
      </c>
      <c r="S62" s="71">
        <v>9.923</v>
      </c>
      <c r="T62" s="8">
        <f t="shared" si="291"/>
        <v>86527.729333798387</v>
      </c>
      <c r="U62" s="6">
        <v>0</v>
      </c>
      <c r="V62" s="5">
        <v>0</v>
      </c>
      <c r="W62" s="8">
        <f t="shared" si="292"/>
        <v>0</v>
      </c>
      <c r="X62" s="6">
        <v>0</v>
      </c>
      <c r="Y62" s="5">
        <v>0</v>
      </c>
      <c r="Z62" s="8">
        <f t="shared" si="293"/>
        <v>0</v>
      </c>
      <c r="AA62" s="6">
        <v>0</v>
      </c>
      <c r="AB62" s="5">
        <v>0</v>
      </c>
      <c r="AC62" s="8">
        <f t="shared" si="294"/>
        <v>0</v>
      </c>
      <c r="AD62" s="6">
        <v>0</v>
      </c>
      <c r="AE62" s="5">
        <v>0</v>
      </c>
      <c r="AF62" s="8">
        <f t="shared" si="295"/>
        <v>0</v>
      </c>
      <c r="AG62" s="6">
        <v>0</v>
      </c>
      <c r="AH62" s="5">
        <v>0</v>
      </c>
      <c r="AI62" s="8">
        <f t="shared" si="296"/>
        <v>0</v>
      </c>
      <c r="AJ62" s="6">
        <v>0</v>
      </c>
      <c r="AK62" s="5">
        <v>0</v>
      </c>
      <c r="AL62" s="8">
        <f t="shared" si="297"/>
        <v>0</v>
      </c>
      <c r="AM62" s="6">
        <v>0</v>
      </c>
      <c r="AN62" s="5">
        <v>0</v>
      </c>
      <c r="AO62" s="8">
        <f t="shared" si="298"/>
        <v>0</v>
      </c>
      <c r="AP62" s="6">
        <v>0</v>
      </c>
      <c r="AQ62" s="5">
        <v>0</v>
      </c>
      <c r="AR62" s="8">
        <f t="shared" si="299"/>
        <v>0</v>
      </c>
      <c r="AS62" s="6">
        <v>0</v>
      </c>
      <c r="AT62" s="5">
        <v>0</v>
      </c>
      <c r="AU62" s="8">
        <f t="shared" si="300"/>
        <v>0</v>
      </c>
      <c r="AV62" s="6">
        <v>0</v>
      </c>
      <c r="AW62" s="5">
        <v>0</v>
      </c>
      <c r="AX62" s="8">
        <f t="shared" si="301"/>
        <v>0</v>
      </c>
      <c r="AY62" s="6">
        <v>0</v>
      </c>
      <c r="AZ62" s="5">
        <v>0</v>
      </c>
      <c r="BA62" s="8">
        <f t="shared" si="302"/>
        <v>0</v>
      </c>
      <c r="BB62" s="6">
        <v>0</v>
      </c>
      <c r="BC62" s="5">
        <v>0</v>
      </c>
      <c r="BD62" s="8">
        <f t="shared" si="303"/>
        <v>0</v>
      </c>
      <c r="BE62" s="70">
        <v>1.3623699999999999</v>
      </c>
      <c r="BF62" s="71">
        <v>51.651000000000003</v>
      </c>
      <c r="BG62" s="8">
        <f t="shared" si="304"/>
        <v>37912.608175458947</v>
      </c>
      <c r="BH62" s="6">
        <v>0</v>
      </c>
      <c r="BI62" s="5">
        <v>0</v>
      </c>
      <c r="BJ62" s="8">
        <f t="shared" si="305"/>
        <v>0</v>
      </c>
      <c r="BK62" s="6"/>
      <c r="BL62" s="5"/>
      <c r="BM62" s="8"/>
      <c r="BN62" s="6">
        <v>0</v>
      </c>
      <c r="BO62" s="5">
        <v>0</v>
      </c>
      <c r="BP62" s="8">
        <f t="shared" si="306"/>
        <v>0</v>
      </c>
      <c r="BQ62" s="6">
        <v>0</v>
      </c>
      <c r="BR62" s="5">
        <v>0</v>
      </c>
      <c r="BS62" s="8">
        <f t="shared" si="307"/>
        <v>0</v>
      </c>
      <c r="BT62" s="6">
        <v>0</v>
      </c>
      <c r="BU62" s="5">
        <v>0</v>
      </c>
      <c r="BV62" s="8">
        <f t="shared" si="308"/>
        <v>0</v>
      </c>
      <c r="BW62" s="6">
        <v>0</v>
      </c>
      <c r="BX62" s="5">
        <v>0</v>
      </c>
      <c r="BY62" s="8">
        <f t="shared" si="309"/>
        <v>0</v>
      </c>
      <c r="BZ62" s="6">
        <v>0</v>
      </c>
      <c r="CA62" s="5">
        <v>0</v>
      </c>
      <c r="CB62" s="8">
        <f t="shared" si="310"/>
        <v>0</v>
      </c>
      <c r="CC62" s="6">
        <v>0</v>
      </c>
      <c r="CD62" s="5">
        <v>0</v>
      </c>
      <c r="CE62" s="8">
        <f t="shared" si="311"/>
        <v>0</v>
      </c>
      <c r="CF62" s="6">
        <v>0</v>
      </c>
      <c r="CG62" s="5">
        <v>0</v>
      </c>
      <c r="CH62" s="8">
        <f t="shared" si="312"/>
        <v>0</v>
      </c>
      <c r="CI62" s="6">
        <v>0</v>
      </c>
      <c r="CJ62" s="5">
        <v>0</v>
      </c>
      <c r="CK62" s="8">
        <f t="shared" si="313"/>
        <v>0</v>
      </c>
      <c r="CL62" s="6">
        <v>0</v>
      </c>
      <c r="CM62" s="5">
        <v>0</v>
      </c>
      <c r="CN62" s="8">
        <f t="shared" si="314"/>
        <v>0</v>
      </c>
      <c r="CO62" s="6">
        <v>0</v>
      </c>
      <c r="CP62" s="5">
        <v>0</v>
      </c>
      <c r="CQ62" s="8">
        <f t="shared" si="315"/>
        <v>0</v>
      </c>
      <c r="CR62" s="6">
        <v>0</v>
      </c>
      <c r="CS62" s="5">
        <v>0</v>
      </c>
      <c r="CT62" s="8">
        <f t="shared" si="316"/>
        <v>0</v>
      </c>
      <c r="CU62" s="6">
        <v>0</v>
      </c>
      <c r="CV62" s="5">
        <v>0</v>
      </c>
      <c r="CW62" s="8">
        <f t="shared" si="317"/>
        <v>0</v>
      </c>
      <c r="CX62" s="70">
        <v>8.9999999999999998E-4</v>
      </c>
      <c r="CY62" s="71">
        <v>0.01</v>
      </c>
      <c r="CZ62" s="8">
        <f t="shared" si="318"/>
        <v>11111.111111111113</v>
      </c>
      <c r="DA62" s="6">
        <v>0</v>
      </c>
      <c r="DB62" s="5">
        <v>0</v>
      </c>
      <c r="DC62" s="8">
        <f t="shared" si="319"/>
        <v>0</v>
      </c>
      <c r="DD62" s="6">
        <v>0</v>
      </c>
      <c r="DE62" s="5">
        <v>0</v>
      </c>
      <c r="DF62" s="8">
        <f t="shared" si="320"/>
        <v>0</v>
      </c>
      <c r="DG62" s="6">
        <v>0</v>
      </c>
      <c r="DH62" s="5">
        <v>0</v>
      </c>
      <c r="DI62" s="8">
        <f t="shared" si="321"/>
        <v>0</v>
      </c>
      <c r="DJ62" s="6">
        <v>0</v>
      </c>
      <c r="DK62" s="5">
        <v>0</v>
      </c>
      <c r="DL62" s="8">
        <f t="shared" si="322"/>
        <v>0</v>
      </c>
      <c r="DM62" s="6">
        <v>0</v>
      </c>
      <c r="DN62" s="5">
        <v>0</v>
      </c>
      <c r="DO62" s="8">
        <f t="shared" si="323"/>
        <v>0</v>
      </c>
      <c r="DP62" s="6">
        <v>0</v>
      </c>
      <c r="DQ62" s="5">
        <v>0</v>
      </c>
      <c r="DR62" s="8">
        <f t="shared" si="324"/>
        <v>0</v>
      </c>
      <c r="DS62" s="6">
        <v>0</v>
      </c>
      <c r="DT62" s="5">
        <v>0</v>
      </c>
      <c r="DU62" s="8">
        <f t="shared" si="325"/>
        <v>0</v>
      </c>
      <c r="DV62" s="70">
        <v>2.71</v>
      </c>
      <c r="DW62" s="71">
        <v>13.183</v>
      </c>
      <c r="DX62" s="8">
        <f t="shared" si="326"/>
        <v>4864.5756457564576</v>
      </c>
      <c r="DY62" s="9">
        <f t="shared" si="327"/>
        <v>4.2141999999999991</v>
      </c>
      <c r="DZ62" s="8">
        <f t="shared" si="328"/>
        <v>76.566000000000017</v>
      </c>
    </row>
    <row r="63" spans="1:130" ht="15" customHeight="1" x14ac:dyDescent="0.3">
      <c r="A63" s="56">
        <v>2021</v>
      </c>
      <c r="B63" s="57" t="s">
        <v>7</v>
      </c>
      <c r="C63" s="6">
        <v>0</v>
      </c>
      <c r="D63" s="5">
        <v>0</v>
      </c>
      <c r="E63" s="8">
        <f t="shared" si="331"/>
        <v>0</v>
      </c>
      <c r="F63" s="69">
        <v>31.863499999999998</v>
      </c>
      <c r="G63" s="5">
        <v>813.53</v>
      </c>
      <c r="H63" s="8">
        <f t="shared" si="332"/>
        <v>25531.72124845042</v>
      </c>
      <c r="I63" s="6">
        <v>0</v>
      </c>
      <c r="J63" s="5">
        <v>0</v>
      </c>
      <c r="K63" s="8">
        <f t="shared" si="288"/>
        <v>0</v>
      </c>
      <c r="L63" s="6">
        <v>0</v>
      </c>
      <c r="M63" s="5">
        <v>0</v>
      </c>
      <c r="N63" s="8">
        <f t="shared" si="289"/>
        <v>0</v>
      </c>
      <c r="O63" s="6">
        <v>0</v>
      </c>
      <c r="P63" s="5">
        <v>0</v>
      </c>
      <c r="Q63" s="8">
        <f t="shared" si="290"/>
        <v>0</v>
      </c>
      <c r="R63" s="69">
        <v>7.5430000000000011E-2</v>
      </c>
      <c r="S63" s="5">
        <v>4.2220000000000004</v>
      </c>
      <c r="T63" s="8">
        <f t="shared" si="291"/>
        <v>55972.424764682488</v>
      </c>
      <c r="U63" s="6">
        <v>0</v>
      </c>
      <c r="V63" s="5">
        <v>0</v>
      </c>
      <c r="W63" s="8">
        <f t="shared" si="292"/>
        <v>0</v>
      </c>
      <c r="X63" s="6">
        <v>0</v>
      </c>
      <c r="Y63" s="5">
        <v>0</v>
      </c>
      <c r="Z63" s="8">
        <f t="shared" si="293"/>
        <v>0</v>
      </c>
      <c r="AA63" s="6">
        <v>0</v>
      </c>
      <c r="AB63" s="5">
        <v>0</v>
      </c>
      <c r="AC63" s="8">
        <f t="shared" si="294"/>
        <v>0</v>
      </c>
      <c r="AD63" s="6">
        <v>0</v>
      </c>
      <c r="AE63" s="5">
        <v>0</v>
      </c>
      <c r="AF63" s="8">
        <f t="shared" si="295"/>
        <v>0</v>
      </c>
      <c r="AG63" s="6">
        <v>0</v>
      </c>
      <c r="AH63" s="5">
        <v>0</v>
      </c>
      <c r="AI63" s="8">
        <f t="shared" si="296"/>
        <v>0</v>
      </c>
      <c r="AJ63" s="6">
        <v>0</v>
      </c>
      <c r="AK63" s="5">
        <v>0</v>
      </c>
      <c r="AL63" s="8">
        <f t="shared" si="297"/>
        <v>0</v>
      </c>
      <c r="AM63" s="6">
        <v>0</v>
      </c>
      <c r="AN63" s="5">
        <v>0</v>
      </c>
      <c r="AO63" s="8">
        <f t="shared" si="298"/>
        <v>0</v>
      </c>
      <c r="AP63" s="69">
        <v>4.2000000000000003E-2</v>
      </c>
      <c r="AQ63" s="5">
        <v>17.137</v>
      </c>
      <c r="AR63" s="8">
        <f t="shared" si="299"/>
        <v>408023.80952380953</v>
      </c>
      <c r="AS63" s="6">
        <v>0</v>
      </c>
      <c r="AT63" s="5">
        <v>0</v>
      </c>
      <c r="AU63" s="8">
        <f t="shared" si="300"/>
        <v>0</v>
      </c>
      <c r="AV63" s="6">
        <v>0</v>
      </c>
      <c r="AW63" s="5">
        <v>0</v>
      </c>
      <c r="AX63" s="8">
        <f t="shared" si="301"/>
        <v>0</v>
      </c>
      <c r="AY63" s="6">
        <v>0</v>
      </c>
      <c r="AZ63" s="5">
        <v>0</v>
      </c>
      <c r="BA63" s="8">
        <f t="shared" si="302"/>
        <v>0</v>
      </c>
      <c r="BB63" s="6">
        <v>0</v>
      </c>
      <c r="BC63" s="5">
        <v>0</v>
      </c>
      <c r="BD63" s="8">
        <f t="shared" si="303"/>
        <v>0</v>
      </c>
      <c r="BE63" s="69">
        <v>1.2386900000000001</v>
      </c>
      <c r="BF63" s="5">
        <v>47.081000000000003</v>
      </c>
      <c r="BG63" s="8">
        <f t="shared" si="304"/>
        <v>38008.702742413356</v>
      </c>
      <c r="BH63" s="6">
        <v>0</v>
      </c>
      <c r="BI63" s="5">
        <v>0</v>
      </c>
      <c r="BJ63" s="8">
        <f t="shared" si="305"/>
        <v>0</v>
      </c>
      <c r="BK63" s="6"/>
      <c r="BL63" s="5"/>
      <c r="BM63" s="8"/>
      <c r="BN63" s="6">
        <v>0</v>
      </c>
      <c r="BO63" s="5">
        <v>0</v>
      </c>
      <c r="BP63" s="8">
        <f t="shared" si="306"/>
        <v>0</v>
      </c>
      <c r="BQ63" s="6">
        <v>0</v>
      </c>
      <c r="BR63" s="5">
        <v>0</v>
      </c>
      <c r="BS63" s="8">
        <f t="shared" si="307"/>
        <v>0</v>
      </c>
      <c r="BT63" s="6">
        <v>0</v>
      </c>
      <c r="BU63" s="5">
        <v>0</v>
      </c>
      <c r="BV63" s="8">
        <f t="shared" si="308"/>
        <v>0</v>
      </c>
      <c r="BW63" s="6">
        <v>0</v>
      </c>
      <c r="BX63" s="5">
        <v>0</v>
      </c>
      <c r="BY63" s="8">
        <f t="shared" si="309"/>
        <v>0</v>
      </c>
      <c r="BZ63" s="6">
        <v>0</v>
      </c>
      <c r="CA63" s="5">
        <v>0</v>
      </c>
      <c r="CB63" s="8">
        <f t="shared" si="310"/>
        <v>0</v>
      </c>
      <c r="CC63" s="6">
        <v>0</v>
      </c>
      <c r="CD63" s="5">
        <v>0</v>
      </c>
      <c r="CE63" s="8">
        <f t="shared" si="311"/>
        <v>0</v>
      </c>
      <c r="CF63" s="69">
        <v>0.26777000000000001</v>
      </c>
      <c r="CG63" s="5">
        <v>5.2169999999999996</v>
      </c>
      <c r="CH63" s="8">
        <f t="shared" si="312"/>
        <v>19483.138514396684</v>
      </c>
      <c r="CI63" s="6">
        <v>0</v>
      </c>
      <c r="CJ63" s="5">
        <v>0</v>
      </c>
      <c r="CK63" s="8">
        <f t="shared" si="313"/>
        <v>0</v>
      </c>
      <c r="CL63" s="6">
        <v>0</v>
      </c>
      <c r="CM63" s="5">
        <v>0</v>
      </c>
      <c r="CN63" s="8">
        <f t="shared" si="314"/>
        <v>0</v>
      </c>
      <c r="CO63" s="6">
        <v>0</v>
      </c>
      <c r="CP63" s="5">
        <v>0</v>
      </c>
      <c r="CQ63" s="8">
        <f t="shared" si="315"/>
        <v>0</v>
      </c>
      <c r="CR63" s="6">
        <v>0</v>
      </c>
      <c r="CS63" s="5">
        <v>0</v>
      </c>
      <c r="CT63" s="8">
        <f t="shared" si="316"/>
        <v>0</v>
      </c>
      <c r="CU63" s="6">
        <v>0</v>
      </c>
      <c r="CV63" s="5">
        <v>0</v>
      </c>
      <c r="CW63" s="8">
        <f t="shared" si="317"/>
        <v>0</v>
      </c>
      <c r="CX63" s="6">
        <v>0</v>
      </c>
      <c r="CY63" s="5">
        <v>0</v>
      </c>
      <c r="CZ63" s="8">
        <f t="shared" si="318"/>
        <v>0</v>
      </c>
      <c r="DA63" s="6">
        <v>0</v>
      </c>
      <c r="DB63" s="5">
        <v>0</v>
      </c>
      <c r="DC63" s="8">
        <f t="shared" si="319"/>
        <v>0</v>
      </c>
      <c r="DD63" s="6">
        <v>0</v>
      </c>
      <c r="DE63" s="5">
        <v>0</v>
      </c>
      <c r="DF63" s="8">
        <f t="shared" si="320"/>
        <v>0</v>
      </c>
      <c r="DG63" s="6">
        <v>0</v>
      </c>
      <c r="DH63" s="5">
        <v>0</v>
      </c>
      <c r="DI63" s="8">
        <f t="shared" si="321"/>
        <v>0</v>
      </c>
      <c r="DJ63" s="6">
        <v>0</v>
      </c>
      <c r="DK63" s="5">
        <v>0</v>
      </c>
      <c r="DL63" s="8">
        <f t="shared" si="322"/>
        <v>0</v>
      </c>
      <c r="DM63" s="6">
        <v>0</v>
      </c>
      <c r="DN63" s="5">
        <v>0</v>
      </c>
      <c r="DO63" s="8">
        <f t="shared" si="323"/>
        <v>0</v>
      </c>
      <c r="DP63" s="6">
        <v>0</v>
      </c>
      <c r="DQ63" s="5">
        <v>0</v>
      </c>
      <c r="DR63" s="8">
        <f t="shared" si="324"/>
        <v>0</v>
      </c>
      <c r="DS63" s="6">
        <v>0</v>
      </c>
      <c r="DT63" s="5">
        <v>0</v>
      </c>
      <c r="DU63" s="8">
        <f t="shared" si="325"/>
        <v>0</v>
      </c>
      <c r="DV63" s="69">
        <v>47.685000000000002</v>
      </c>
      <c r="DW63" s="5">
        <v>772.05799999999999</v>
      </c>
      <c r="DX63" s="8">
        <f t="shared" si="326"/>
        <v>16190.793750655341</v>
      </c>
      <c r="DY63" s="9">
        <f>C63+I63+X63+AP63+AS63+BB63+BE63+BQ63+R63+DJ63+DS63+DV63+AG63+DG63+AM63+CI63+DD63+O63+DM63+CL63+CC63+L63+BZ63+AD63+AA63+DP63+BW63+BH63+DA63+CX63+AJ63+F63+CF63</f>
        <v>81.172389999999993</v>
      </c>
      <c r="DZ63" s="8">
        <f>D63+J63+Y63+AQ63+AT63+BC63+BF63+BR63+S63+DK63+DT63+DW63+AH63+DH63+AN63+CJ63+DE63+P63+DN63+CM63+CD63+M63+CA63+AE63+AB63+DQ63+BX63+BI63+DB63+CY63+AK63+G63+CG63</f>
        <v>1659.2450000000001</v>
      </c>
    </row>
    <row r="64" spans="1:130" ht="15" customHeight="1" x14ac:dyDescent="0.3">
      <c r="A64" s="56">
        <v>2021</v>
      </c>
      <c r="B64" s="57" t="s">
        <v>8</v>
      </c>
      <c r="C64" s="6">
        <v>0</v>
      </c>
      <c r="D64" s="5">
        <v>0</v>
      </c>
      <c r="E64" s="8">
        <f t="shared" si="331"/>
        <v>0</v>
      </c>
      <c r="F64" s="6">
        <v>0</v>
      </c>
      <c r="G64" s="5">
        <v>0</v>
      </c>
      <c r="H64" s="8">
        <f t="shared" si="332"/>
        <v>0</v>
      </c>
      <c r="I64" s="6">
        <v>0</v>
      </c>
      <c r="J64" s="5">
        <v>0</v>
      </c>
      <c r="K64" s="8">
        <f t="shared" si="288"/>
        <v>0</v>
      </c>
      <c r="L64" s="6">
        <v>0</v>
      </c>
      <c r="M64" s="5">
        <v>0</v>
      </c>
      <c r="N64" s="8">
        <f t="shared" si="289"/>
        <v>0</v>
      </c>
      <c r="O64" s="6">
        <v>0</v>
      </c>
      <c r="P64" s="5">
        <v>0</v>
      </c>
      <c r="Q64" s="8">
        <f t="shared" si="290"/>
        <v>0</v>
      </c>
      <c r="R64" s="69">
        <v>5.2600000000000001E-2</v>
      </c>
      <c r="S64" s="5">
        <v>4.0570000000000004</v>
      </c>
      <c r="T64" s="8">
        <f t="shared" si="291"/>
        <v>77129.277566539924</v>
      </c>
      <c r="U64" s="6">
        <v>0</v>
      </c>
      <c r="V64" s="5">
        <v>0</v>
      </c>
      <c r="W64" s="8">
        <f t="shared" si="292"/>
        <v>0</v>
      </c>
      <c r="X64" s="6">
        <v>0</v>
      </c>
      <c r="Y64" s="5">
        <v>0</v>
      </c>
      <c r="Z64" s="8">
        <f t="shared" si="293"/>
        <v>0</v>
      </c>
      <c r="AA64" s="6">
        <v>0</v>
      </c>
      <c r="AB64" s="5">
        <v>0</v>
      </c>
      <c r="AC64" s="8">
        <f t="shared" si="294"/>
        <v>0</v>
      </c>
      <c r="AD64" s="6">
        <v>0</v>
      </c>
      <c r="AE64" s="5">
        <v>0</v>
      </c>
      <c r="AF64" s="8">
        <f t="shared" si="295"/>
        <v>0</v>
      </c>
      <c r="AG64" s="6">
        <v>0</v>
      </c>
      <c r="AH64" s="5">
        <v>0</v>
      </c>
      <c r="AI64" s="8">
        <f t="shared" si="296"/>
        <v>0</v>
      </c>
      <c r="AJ64" s="6">
        <v>0</v>
      </c>
      <c r="AK64" s="5">
        <v>0</v>
      </c>
      <c r="AL64" s="8">
        <f t="shared" si="297"/>
        <v>0</v>
      </c>
      <c r="AM64" s="6">
        <v>0</v>
      </c>
      <c r="AN64" s="5">
        <v>0</v>
      </c>
      <c r="AO64" s="8">
        <f t="shared" si="298"/>
        <v>0</v>
      </c>
      <c r="AP64" s="69">
        <v>0.15</v>
      </c>
      <c r="AQ64" s="5">
        <v>1.43</v>
      </c>
      <c r="AR64" s="8">
        <f t="shared" si="299"/>
        <v>9533.3333333333339</v>
      </c>
      <c r="AS64" s="6">
        <v>0</v>
      </c>
      <c r="AT64" s="5">
        <v>0</v>
      </c>
      <c r="AU64" s="8">
        <f t="shared" si="300"/>
        <v>0</v>
      </c>
      <c r="AV64" s="6">
        <v>0</v>
      </c>
      <c r="AW64" s="5">
        <v>0</v>
      </c>
      <c r="AX64" s="8">
        <f t="shared" si="301"/>
        <v>0</v>
      </c>
      <c r="AY64" s="6">
        <v>0</v>
      </c>
      <c r="AZ64" s="5">
        <v>0</v>
      </c>
      <c r="BA64" s="8">
        <f t="shared" si="302"/>
        <v>0</v>
      </c>
      <c r="BB64" s="6">
        <v>0</v>
      </c>
      <c r="BC64" s="5">
        <v>0</v>
      </c>
      <c r="BD64" s="8">
        <f t="shared" si="303"/>
        <v>0</v>
      </c>
      <c r="BE64" s="69">
        <v>1.5874300000000001</v>
      </c>
      <c r="BF64" s="5">
        <v>61.523000000000003</v>
      </c>
      <c r="BG64" s="8">
        <f t="shared" si="304"/>
        <v>38756.354610911978</v>
      </c>
      <c r="BH64" s="6">
        <v>0</v>
      </c>
      <c r="BI64" s="5">
        <v>0</v>
      </c>
      <c r="BJ64" s="8">
        <f t="shared" si="305"/>
        <v>0</v>
      </c>
      <c r="BK64" s="6"/>
      <c r="BL64" s="5"/>
      <c r="BM64" s="8"/>
      <c r="BN64" s="6">
        <v>0</v>
      </c>
      <c r="BO64" s="5">
        <v>0</v>
      </c>
      <c r="BP64" s="8">
        <f t="shared" si="306"/>
        <v>0</v>
      </c>
      <c r="BQ64" s="6">
        <v>0</v>
      </c>
      <c r="BR64" s="5">
        <v>0</v>
      </c>
      <c r="BS64" s="8">
        <f t="shared" si="307"/>
        <v>0</v>
      </c>
      <c r="BT64" s="6">
        <v>0</v>
      </c>
      <c r="BU64" s="5">
        <v>0</v>
      </c>
      <c r="BV64" s="8">
        <f t="shared" si="308"/>
        <v>0</v>
      </c>
      <c r="BW64" s="6">
        <v>0</v>
      </c>
      <c r="BX64" s="5">
        <v>0</v>
      </c>
      <c r="BY64" s="8">
        <f t="shared" si="309"/>
        <v>0</v>
      </c>
      <c r="BZ64" s="6">
        <v>0</v>
      </c>
      <c r="CA64" s="5">
        <v>0</v>
      </c>
      <c r="CB64" s="8">
        <f t="shared" si="310"/>
        <v>0</v>
      </c>
      <c r="CC64" s="6">
        <v>0</v>
      </c>
      <c r="CD64" s="5">
        <v>0</v>
      </c>
      <c r="CE64" s="8">
        <f t="shared" si="311"/>
        <v>0</v>
      </c>
      <c r="CF64" s="6">
        <v>0</v>
      </c>
      <c r="CG64" s="5">
        <v>0</v>
      </c>
      <c r="CH64" s="8">
        <f t="shared" si="312"/>
        <v>0</v>
      </c>
      <c r="CI64" s="6">
        <v>0</v>
      </c>
      <c r="CJ64" s="5">
        <v>0</v>
      </c>
      <c r="CK64" s="8">
        <f t="shared" si="313"/>
        <v>0</v>
      </c>
      <c r="CL64" s="6">
        <v>0</v>
      </c>
      <c r="CM64" s="5">
        <v>0</v>
      </c>
      <c r="CN64" s="8">
        <f t="shared" si="314"/>
        <v>0</v>
      </c>
      <c r="CO64" s="6">
        <v>0</v>
      </c>
      <c r="CP64" s="5">
        <v>0</v>
      </c>
      <c r="CQ64" s="8">
        <f t="shared" si="315"/>
        <v>0</v>
      </c>
      <c r="CR64" s="6">
        <v>0</v>
      </c>
      <c r="CS64" s="5">
        <v>0</v>
      </c>
      <c r="CT64" s="8">
        <f t="shared" si="316"/>
        <v>0</v>
      </c>
      <c r="CU64" s="6">
        <v>0</v>
      </c>
      <c r="CV64" s="5">
        <v>0</v>
      </c>
      <c r="CW64" s="8">
        <f t="shared" si="317"/>
        <v>0</v>
      </c>
      <c r="CX64" s="6">
        <v>0</v>
      </c>
      <c r="CY64" s="5">
        <v>0</v>
      </c>
      <c r="CZ64" s="8">
        <f t="shared" si="318"/>
        <v>0</v>
      </c>
      <c r="DA64" s="6">
        <v>0</v>
      </c>
      <c r="DB64" s="5">
        <v>0</v>
      </c>
      <c r="DC64" s="8">
        <f t="shared" si="319"/>
        <v>0</v>
      </c>
      <c r="DD64" s="6">
        <v>0</v>
      </c>
      <c r="DE64" s="5">
        <v>0</v>
      </c>
      <c r="DF64" s="8">
        <f t="shared" si="320"/>
        <v>0</v>
      </c>
      <c r="DG64" s="6">
        <v>0</v>
      </c>
      <c r="DH64" s="5">
        <v>0</v>
      </c>
      <c r="DI64" s="8">
        <f t="shared" si="321"/>
        <v>0</v>
      </c>
      <c r="DJ64" s="6">
        <v>0</v>
      </c>
      <c r="DK64" s="5">
        <v>0</v>
      </c>
      <c r="DL64" s="8">
        <f t="shared" si="322"/>
        <v>0</v>
      </c>
      <c r="DM64" s="6">
        <v>0</v>
      </c>
      <c r="DN64" s="5">
        <v>0</v>
      </c>
      <c r="DO64" s="8">
        <f t="shared" si="323"/>
        <v>0</v>
      </c>
      <c r="DP64" s="6">
        <v>0</v>
      </c>
      <c r="DQ64" s="5">
        <v>0</v>
      </c>
      <c r="DR64" s="8">
        <f t="shared" si="324"/>
        <v>0</v>
      </c>
      <c r="DS64" s="6">
        <v>0</v>
      </c>
      <c r="DT64" s="5">
        <v>0</v>
      </c>
      <c r="DU64" s="8">
        <f t="shared" si="325"/>
        <v>0</v>
      </c>
      <c r="DV64" s="69">
        <v>40.96</v>
      </c>
      <c r="DW64" s="5">
        <v>743.88800000000003</v>
      </c>
      <c r="DX64" s="8">
        <f t="shared" si="326"/>
        <v>18161.328125</v>
      </c>
      <c r="DY64" s="9">
        <f t="shared" ref="DY64:DY70" si="333">C64+I64+X64+AP64+AS64+BB64+BE64+BQ64+R64+DJ64+DS64+DV64+AG64+DG64+AM64+CI64+DD64+O64+DM64+CL64+CC64+L64+BZ64+AD64+AA64+DP64+BW64+BH64+DA64+CX64+AJ64+F64+CF64</f>
        <v>42.750030000000002</v>
      </c>
      <c r="DZ64" s="8">
        <f t="shared" ref="DZ64:DZ70" si="334">D64+J64+Y64+AQ64+AT64+BC64+BF64+BR64+S64+DK64+DT64+DW64+AH64+DH64+AN64+CJ64+DE64+P64+DN64+CM64+CD64+M64+CA64+AE64+AB64+DQ64+BX64+BI64+DB64+CY64+AK64+G64+CG64</f>
        <v>810.89800000000002</v>
      </c>
    </row>
    <row r="65" spans="1:130" ht="15" customHeight="1" x14ac:dyDescent="0.3">
      <c r="A65" s="56">
        <v>2021</v>
      </c>
      <c r="B65" s="57" t="s">
        <v>9</v>
      </c>
      <c r="C65" s="6">
        <v>0</v>
      </c>
      <c r="D65" s="5">
        <v>0</v>
      </c>
      <c r="E65" s="8">
        <f t="shared" si="331"/>
        <v>0</v>
      </c>
      <c r="F65" s="6">
        <v>0</v>
      </c>
      <c r="G65" s="5">
        <v>0</v>
      </c>
      <c r="H65" s="8">
        <f t="shared" si="332"/>
        <v>0</v>
      </c>
      <c r="I65" s="6">
        <v>0</v>
      </c>
      <c r="J65" s="5">
        <v>0</v>
      </c>
      <c r="K65" s="8">
        <f t="shared" si="288"/>
        <v>0</v>
      </c>
      <c r="L65" s="6">
        <v>0</v>
      </c>
      <c r="M65" s="5">
        <v>0</v>
      </c>
      <c r="N65" s="8">
        <f t="shared" si="289"/>
        <v>0</v>
      </c>
      <c r="O65" s="6">
        <v>0</v>
      </c>
      <c r="P65" s="5">
        <v>0</v>
      </c>
      <c r="Q65" s="8">
        <f t="shared" si="290"/>
        <v>0</v>
      </c>
      <c r="R65" s="69">
        <v>1.16649</v>
      </c>
      <c r="S65" s="5">
        <v>33.558999999999997</v>
      </c>
      <c r="T65" s="8">
        <f t="shared" si="291"/>
        <v>28769.213623777312</v>
      </c>
      <c r="U65" s="6">
        <v>0</v>
      </c>
      <c r="V65" s="5">
        <v>0</v>
      </c>
      <c r="W65" s="8">
        <f t="shared" si="292"/>
        <v>0</v>
      </c>
      <c r="X65" s="6">
        <v>0</v>
      </c>
      <c r="Y65" s="5">
        <v>0</v>
      </c>
      <c r="Z65" s="8">
        <f t="shared" si="293"/>
        <v>0</v>
      </c>
      <c r="AA65" s="6">
        <v>0</v>
      </c>
      <c r="AB65" s="5">
        <v>0</v>
      </c>
      <c r="AC65" s="8">
        <f t="shared" si="294"/>
        <v>0</v>
      </c>
      <c r="AD65" s="6">
        <v>0</v>
      </c>
      <c r="AE65" s="5">
        <v>0</v>
      </c>
      <c r="AF65" s="8">
        <f t="shared" si="295"/>
        <v>0</v>
      </c>
      <c r="AG65" s="6">
        <v>0</v>
      </c>
      <c r="AH65" s="5">
        <v>0</v>
      </c>
      <c r="AI65" s="8">
        <f t="shared" si="296"/>
        <v>0</v>
      </c>
      <c r="AJ65" s="6">
        <v>0</v>
      </c>
      <c r="AK65" s="5">
        <v>0</v>
      </c>
      <c r="AL65" s="8">
        <f t="shared" si="297"/>
        <v>0</v>
      </c>
      <c r="AM65" s="6">
        <v>0</v>
      </c>
      <c r="AN65" s="5">
        <v>0</v>
      </c>
      <c r="AO65" s="8">
        <f t="shared" si="298"/>
        <v>0</v>
      </c>
      <c r="AP65" s="69">
        <v>0.37</v>
      </c>
      <c r="AQ65" s="5">
        <v>13.695</v>
      </c>
      <c r="AR65" s="8">
        <f t="shared" si="299"/>
        <v>37013.513513513513</v>
      </c>
      <c r="AS65" s="6">
        <v>0</v>
      </c>
      <c r="AT65" s="5">
        <v>0</v>
      </c>
      <c r="AU65" s="8">
        <f t="shared" si="300"/>
        <v>0</v>
      </c>
      <c r="AV65" s="6">
        <v>0</v>
      </c>
      <c r="AW65" s="5">
        <v>0</v>
      </c>
      <c r="AX65" s="8">
        <f t="shared" si="301"/>
        <v>0</v>
      </c>
      <c r="AY65" s="6">
        <v>0</v>
      </c>
      <c r="AZ65" s="5">
        <v>0</v>
      </c>
      <c r="BA65" s="8">
        <f t="shared" si="302"/>
        <v>0</v>
      </c>
      <c r="BB65" s="6">
        <v>0</v>
      </c>
      <c r="BC65" s="5">
        <v>0</v>
      </c>
      <c r="BD65" s="8">
        <f t="shared" si="303"/>
        <v>0</v>
      </c>
      <c r="BE65" s="69">
        <v>1.4800799999999998</v>
      </c>
      <c r="BF65" s="5">
        <v>58.156999999999996</v>
      </c>
      <c r="BG65" s="8">
        <f t="shared" si="304"/>
        <v>39293.146316415332</v>
      </c>
      <c r="BH65" s="6">
        <v>0</v>
      </c>
      <c r="BI65" s="5">
        <v>0</v>
      </c>
      <c r="BJ65" s="8">
        <f t="shared" si="305"/>
        <v>0</v>
      </c>
      <c r="BK65" s="6"/>
      <c r="BL65" s="5"/>
      <c r="BM65" s="8"/>
      <c r="BN65" s="6">
        <v>0</v>
      </c>
      <c r="BO65" s="5">
        <v>0</v>
      </c>
      <c r="BP65" s="8">
        <f t="shared" si="306"/>
        <v>0</v>
      </c>
      <c r="BQ65" s="6">
        <v>0</v>
      </c>
      <c r="BR65" s="5">
        <v>0</v>
      </c>
      <c r="BS65" s="8">
        <f t="shared" si="307"/>
        <v>0</v>
      </c>
      <c r="BT65" s="6">
        <v>0</v>
      </c>
      <c r="BU65" s="5">
        <v>0</v>
      </c>
      <c r="BV65" s="8">
        <f t="shared" si="308"/>
        <v>0</v>
      </c>
      <c r="BW65" s="6">
        <v>0</v>
      </c>
      <c r="BX65" s="5">
        <v>0</v>
      </c>
      <c r="BY65" s="8">
        <f t="shared" si="309"/>
        <v>0</v>
      </c>
      <c r="BZ65" s="6">
        <v>0</v>
      </c>
      <c r="CA65" s="5">
        <v>0</v>
      </c>
      <c r="CB65" s="8">
        <f t="shared" si="310"/>
        <v>0</v>
      </c>
      <c r="CC65" s="6">
        <v>0</v>
      </c>
      <c r="CD65" s="5">
        <v>0</v>
      </c>
      <c r="CE65" s="8">
        <f t="shared" si="311"/>
        <v>0</v>
      </c>
      <c r="CF65" s="6">
        <v>0</v>
      </c>
      <c r="CG65" s="5">
        <v>0</v>
      </c>
      <c r="CH65" s="8">
        <f t="shared" si="312"/>
        <v>0</v>
      </c>
      <c r="CI65" s="6">
        <v>0</v>
      </c>
      <c r="CJ65" s="5">
        <v>0</v>
      </c>
      <c r="CK65" s="8">
        <f t="shared" si="313"/>
        <v>0</v>
      </c>
      <c r="CL65" s="6">
        <v>0</v>
      </c>
      <c r="CM65" s="5">
        <v>0</v>
      </c>
      <c r="CN65" s="8">
        <f t="shared" si="314"/>
        <v>0</v>
      </c>
      <c r="CO65" s="6">
        <v>0</v>
      </c>
      <c r="CP65" s="5">
        <v>0</v>
      </c>
      <c r="CQ65" s="8">
        <f t="shared" si="315"/>
        <v>0</v>
      </c>
      <c r="CR65" s="6">
        <v>0</v>
      </c>
      <c r="CS65" s="5">
        <v>0</v>
      </c>
      <c r="CT65" s="8">
        <f t="shared" si="316"/>
        <v>0</v>
      </c>
      <c r="CU65" s="6">
        <v>0</v>
      </c>
      <c r="CV65" s="5">
        <v>0</v>
      </c>
      <c r="CW65" s="8">
        <f t="shared" si="317"/>
        <v>0</v>
      </c>
      <c r="CX65" s="6">
        <v>0</v>
      </c>
      <c r="CY65" s="5">
        <v>0</v>
      </c>
      <c r="CZ65" s="8">
        <f t="shared" si="318"/>
        <v>0</v>
      </c>
      <c r="DA65" s="6">
        <v>0</v>
      </c>
      <c r="DB65" s="5">
        <v>0</v>
      </c>
      <c r="DC65" s="8">
        <f t="shared" si="319"/>
        <v>0</v>
      </c>
      <c r="DD65" s="6">
        <v>0</v>
      </c>
      <c r="DE65" s="5">
        <v>0</v>
      </c>
      <c r="DF65" s="8">
        <f t="shared" si="320"/>
        <v>0</v>
      </c>
      <c r="DG65" s="6">
        <v>0</v>
      </c>
      <c r="DH65" s="5">
        <v>0</v>
      </c>
      <c r="DI65" s="8">
        <f t="shared" si="321"/>
        <v>0</v>
      </c>
      <c r="DJ65" s="6">
        <v>0</v>
      </c>
      <c r="DK65" s="5">
        <v>0</v>
      </c>
      <c r="DL65" s="8">
        <f t="shared" si="322"/>
        <v>0</v>
      </c>
      <c r="DM65" s="6">
        <v>0</v>
      </c>
      <c r="DN65" s="5">
        <v>0</v>
      </c>
      <c r="DO65" s="8">
        <f t="shared" si="323"/>
        <v>0</v>
      </c>
      <c r="DP65" s="6">
        <v>0</v>
      </c>
      <c r="DQ65" s="5">
        <v>0</v>
      </c>
      <c r="DR65" s="8">
        <f t="shared" si="324"/>
        <v>0</v>
      </c>
      <c r="DS65" s="6">
        <v>0</v>
      </c>
      <c r="DT65" s="5">
        <v>0</v>
      </c>
      <c r="DU65" s="8">
        <f t="shared" si="325"/>
        <v>0</v>
      </c>
      <c r="DV65" s="69">
        <v>46.106999999999999</v>
      </c>
      <c r="DW65" s="5">
        <v>987.851</v>
      </c>
      <c r="DX65" s="8">
        <f t="shared" si="326"/>
        <v>21425.184896002775</v>
      </c>
      <c r="DY65" s="9">
        <f t="shared" si="333"/>
        <v>49.123570000000001</v>
      </c>
      <c r="DZ65" s="8">
        <f t="shared" si="334"/>
        <v>1093.2619999999999</v>
      </c>
    </row>
    <row r="66" spans="1:130" ht="15" customHeight="1" x14ac:dyDescent="0.3">
      <c r="A66" s="56">
        <v>2021</v>
      </c>
      <c r="B66" s="57" t="s">
        <v>10</v>
      </c>
      <c r="C66" s="6">
        <v>0</v>
      </c>
      <c r="D66" s="5">
        <v>0</v>
      </c>
      <c r="E66" s="8">
        <f t="shared" si="331"/>
        <v>0</v>
      </c>
      <c r="F66" s="6">
        <v>0</v>
      </c>
      <c r="G66" s="5">
        <v>0</v>
      </c>
      <c r="H66" s="8">
        <f t="shared" si="332"/>
        <v>0</v>
      </c>
      <c r="I66" s="69">
        <v>0.2</v>
      </c>
      <c r="J66" s="5">
        <v>32.029000000000003</v>
      </c>
      <c r="K66" s="8">
        <f t="shared" si="288"/>
        <v>160145</v>
      </c>
      <c r="L66" s="6">
        <v>0</v>
      </c>
      <c r="M66" s="5">
        <v>0</v>
      </c>
      <c r="N66" s="8">
        <f t="shared" si="289"/>
        <v>0</v>
      </c>
      <c r="O66" s="6">
        <v>0</v>
      </c>
      <c r="P66" s="5">
        <v>0</v>
      </c>
      <c r="Q66" s="8">
        <f t="shared" si="290"/>
        <v>0</v>
      </c>
      <c r="R66" s="69">
        <v>0.18349000000000001</v>
      </c>
      <c r="S66" s="5">
        <v>8.0069999999999997</v>
      </c>
      <c r="T66" s="8">
        <f t="shared" si="291"/>
        <v>43637.255436263549</v>
      </c>
      <c r="U66" s="6">
        <v>0</v>
      </c>
      <c r="V66" s="5">
        <v>0</v>
      </c>
      <c r="W66" s="8">
        <f t="shared" si="292"/>
        <v>0</v>
      </c>
      <c r="X66" s="6">
        <v>0</v>
      </c>
      <c r="Y66" s="5">
        <v>0</v>
      </c>
      <c r="Z66" s="8">
        <f t="shared" si="293"/>
        <v>0</v>
      </c>
      <c r="AA66" s="6">
        <v>0</v>
      </c>
      <c r="AB66" s="5">
        <v>0</v>
      </c>
      <c r="AC66" s="8">
        <f t="shared" si="294"/>
        <v>0</v>
      </c>
      <c r="AD66" s="6">
        <v>0</v>
      </c>
      <c r="AE66" s="5">
        <v>0</v>
      </c>
      <c r="AF66" s="8">
        <f t="shared" si="295"/>
        <v>0</v>
      </c>
      <c r="AG66" s="6">
        <v>0</v>
      </c>
      <c r="AH66" s="5">
        <v>0</v>
      </c>
      <c r="AI66" s="8">
        <f t="shared" si="296"/>
        <v>0</v>
      </c>
      <c r="AJ66" s="6">
        <v>0</v>
      </c>
      <c r="AK66" s="5">
        <v>0</v>
      </c>
      <c r="AL66" s="8">
        <f t="shared" si="297"/>
        <v>0</v>
      </c>
      <c r="AM66" s="6">
        <v>0</v>
      </c>
      <c r="AN66" s="5">
        <v>0</v>
      </c>
      <c r="AO66" s="8">
        <f t="shared" si="298"/>
        <v>0</v>
      </c>
      <c r="AP66" s="69">
        <v>3.48</v>
      </c>
      <c r="AQ66" s="5">
        <v>40.753999999999998</v>
      </c>
      <c r="AR66" s="8">
        <f t="shared" si="299"/>
        <v>11710.919540229885</v>
      </c>
      <c r="AS66" s="6">
        <v>0</v>
      </c>
      <c r="AT66" s="5">
        <v>0</v>
      </c>
      <c r="AU66" s="8">
        <f t="shared" si="300"/>
        <v>0</v>
      </c>
      <c r="AV66" s="6">
        <v>0</v>
      </c>
      <c r="AW66" s="5">
        <v>0</v>
      </c>
      <c r="AX66" s="8">
        <f t="shared" si="301"/>
        <v>0</v>
      </c>
      <c r="AY66" s="6">
        <v>0</v>
      </c>
      <c r="AZ66" s="5">
        <v>0</v>
      </c>
      <c r="BA66" s="8">
        <f t="shared" si="302"/>
        <v>0</v>
      </c>
      <c r="BB66" s="6">
        <v>0</v>
      </c>
      <c r="BC66" s="5">
        <v>0</v>
      </c>
      <c r="BD66" s="8">
        <f t="shared" si="303"/>
        <v>0</v>
      </c>
      <c r="BE66" s="69">
        <v>6.4188000000000001</v>
      </c>
      <c r="BF66" s="5">
        <v>532.85900000000004</v>
      </c>
      <c r="BG66" s="8">
        <f t="shared" si="304"/>
        <v>83015.361126690346</v>
      </c>
      <c r="BH66" s="6">
        <v>0</v>
      </c>
      <c r="BI66" s="5">
        <v>0</v>
      </c>
      <c r="BJ66" s="8">
        <f t="shared" si="305"/>
        <v>0</v>
      </c>
      <c r="BK66" s="6"/>
      <c r="BL66" s="5"/>
      <c r="BM66" s="8"/>
      <c r="BN66" s="6">
        <v>0</v>
      </c>
      <c r="BO66" s="5">
        <v>0</v>
      </c>
      <c r="BP66" s="8">
        <f t="shared" si="306"/>
        <v>0</v>
      </c>
      <c r="BQ66" s="6">
        <v>0</v>
      </c>
      <c r="BR66" s="5">
        <v>0</v>
      </c>
      <c r="BS66" s="8">
        <f t="shared" si="307"/>
        <v>0</v>
      </c>
      <c r="BT66" s="6">
        <v>0</v>
      </c>
      <c r="BU66" s="5">
        <v>0</v>
      </c>
      <c r="BV66" s="8">
        <f t="shared" si="308"/>
        <v>0</v>
      </c>
      <c r="BW66" s="6">
        <v>0</v>
      </c>
      <c r="BX66" s="5">
        <v>0</v>
      </c>
      <c r="BY66" s="8">
        <f t="shared" si="309"/>
        <v>0</v>
      </c>
      <c r="BZ66" s="6">
        <v>0</v>
      </c>
      <c r="CA66" s="5">
        <v>0</v>
      </c>
      <c r="CB66" s="8">
        <f t="shared" si="310"/>
        <v>0</v>
      </c>
      <c r="CC66" s="6">
        <v>0</v>
      </c>
      <c r="CD66" s="5">
        <v>0</v>
      </c>
      <c r="CE66" s="8">
        <f t="shared" si="311"/>
        <v>0</v>
      </c>
      <c r="CF66" s="6">
        <v>0</v>
      </c>
      <c r="CG66" s="5">
        <v>0</v>
      </c>
      <c r="CH66" s="8">
        <f t="shared" si="312"/>
        <v>0</v>
      </c>
      <c r="CI66" s="6">
        <v>0</v>
      </c>
      <c r="CJ66" s="5">
        <v>0</v>
      </c>
      <c r="CK66" s="8">
        <f t="shared" si="313"/>
        <v>0</v>
      </c>
      <c r="CL66" s="6">
        <v>0</v>
      </c>
      <c r="CM66" s="5">
        <v>0</v>
      </c>
      <c r="CN66" s="8">
        <f t="shared" si="314"/>
        <v>0</v>
      </c>
      <c r="CO66" s="6">
        <v>0</v>
      </c>
      <c r="CP66" s="5">
        <v>0</v>
      </c>
      <c r="CQ66" s="8">
        <f t="shared" si="315"/>
        <v>0</v>
      </c>
      <c r="CR66" s="69">
        <v>0</v>
      </c>
      <c r="CS66" s="5">
        <v>0</v>
      </c>
      <c r="CT66" s="8">
        <f t="shared" si="316"/>
        <v>0</v>
      </c>
      <c r="CU66" s="69">
        <v>0.08</v>
      </c>
      <c r="CV66" s="5">
        <v>6.718</v>
      </c>
      <c r="CW66" s="8">
        <f t="shared" si="317"/>
        <v>83975</v>
      </c>
      <c r="CX66" s="6">
        <v>0</v>
      </c>
      <c r="CY66" s="5">
        <v>0</v>
      </c>
      <c r="CZ66" s="8">
        <f t="shared" si="318"/>
        <v>0</v>
      </c>
      <c r="DA66" s="6">
        <v>0</v>
      </c>
      <c r="DB66" s="5">
        <v>0</v>
      </c>
      <c r="DC66" s="8">
        <f t="shared" si="319"/>
        <v>0</v>
      </c>
      <c r="DD66" s="6">
        <v>0</v>
      </c>
      <c r="DE66" s="5">
        <v>0</v>
      </c>
      <c r="DF66" s="8">
        <f t="shared" si="320"/>
        <v>0</v>
      </c>
      <c r="DG66" s="6">
        <v>0</v>
      </c>
      <c r="DH66" s="5">
        <v>0</v>
      </c>
      <c r="DI66" s="8">
        <f t="shared" si="321"/>
        <v>0</v>
      </c>
      <c r="DJ66" s="69">
        <v>0.2</v>
      </c>
      <c r="DK66" s="5">
        <v>1.2</v>
      </c>
      <c r="DL66" s="8">
        <f t="shared" si="322"/>
        <v>5999.9999999999991</v>
      </c>
      <c r="DM66" s="69">
        <v>0.3</v>
      </c>
      <c r="DN66" s="5">
        <v>0.87</v>
      </c>
      <c r="DO66" s="8">
        <f t="shared" si="323"/>
        <v>2900</v>
      </c>
      <c r="DP66" s="6">
        <v>0</v>
      </c>
      <c r="DQ66" s="5">
        <v>0</v>
      </c>
      <c r="DR66" s="8">
        <f t="shared" si="324"/>
        <v>0</v>
      </c>
      <c r="DS66" s="6">
        <v>0</v>
      </c>
      <c r="DT66" s="5">
        <v>0</v>
      </c>
      <c r="DU66" s="8">
        <f t="shared" si="325"/>
        <v>0</v>
      </c>
      <c r="DV66" s="69">
        <v>40.932000000000002</v>
      </c>
      <c r="DW66" s="5">
        <v>749.63199999999995</v>
      </c>
      <c r="DX66" s="8">
        <f t="shared" si="326"/>
        <v>18314.081891918304</v>
      </c>
      <c r="DY66" s="9">
        <f t="shared" si="333"/>
        <v>51.714289999999998</v>
      </c>
      <c r="DZ66" s="8">
        <f t="shared" si="334"/>
        <v>1365.3509999999999</v>
      </c>
    </row>
    <row r="67" spans="1:130" ht="15" customHeight="1" x14ac:dyDescent="0.3">
      <c r="A67" s="56">
        <v>2021</v>
      </c>
      <c r="B67" s="57" t="s">
        <v>11</v>
      </c>
      <c r="C67" s="6">
        <v>0</v>
      </c>
      <c r="D67" s="5">
        <v>0</v>
      </c>
      <c r="E67" s="8">
        <f t="shared" si="331"/>
        <v>0</v>
      </c>
      <c r="F67" s="6">
        <v>0</v>
      </c>
      <c r="G67" s="5">
        <v>0</v>
      </c>
      <c r="H67" s="8">
        <f t="shared" si="332"/>
        <v>0</v>
      </c>
      <c r="I67" s="6">
        <v>0</v>
      </c>
      <c r="J67" s="5">
        <v>0</v>
      </c>
      <c r="K67" s="8">
        <f t="shared" si="288"/>
        <v>0</v>
      </c>
      <c r="L67" s="6">
        <v>0</v>
      </c>
      <c r="M67" s="5">
        <v>0</v>
      </c>
      <c r="N67" s="8">
        <f t="shared" si="289"/>
        <v>0</v>
      </c>
      <c r="O67" s="6">
        <v>0</v>
      </c>
      <c r="P67" s="5">
        <v>0</v>
      </c>
      <c r="Q67" s="8">
        <f t="shared" si="290"/>
        <v>0</v>
      </c>
      <c r="R67" s="69">
        <v>0.10829000000000001</v>
      </c>
      <c r="S67" s="5">
        <v>6.5789999999999997</v>
      </c>
      <c r="T67" s="8">
        <f t="shared" si="291"/>
        <v>60753.532182103605</v>
      </c>
      <c r="U67" s="6">
        <v>0</v>
      </c>
      <c r="V67" s="5">
        <v>0</v>
      </c>
      <c r="W67" s="8">
        <f t="shared" si="292"/>
        <v>0</v>
      </c>
      <c r="X67" s="6">
        <v>0</v>
      </c>
      <c r="Y67" s="5">
        <v>0</v>
      </c>
      <c r="Z67" s="8">
        <f t="shared" si="293"/>
        <v>0</v>
      </c>
      <c r="AA67" s="6">
        <v>0</v>
      </c>
      <c r="AB67" s="5">
        <v>0</v>
      </c>
      <c r="AC67" s="8">
        <f t="shared" si="294"/>
        <v>0</v>
      </c>
      <c r="AD67" s="6">
        <v>0</v>
      </c>
      <c r="AE67" s="5">
        <v>0</v>
      </c>
      <c r="AF67" s="8">
        <f t="shared" si="295"/>
        <v>0</v>
      </c>
      <c r="AG67" s="6">
        <v>0</v>
      </c>
      <c r="AH67" s="5">
        <v>0</v>
      </c>
      <c r="AI67" s="8">
        <f t="shared" si="296"/>
        <v>0</v>
      </c>
      <c r="AJ67" s="6">
        <v>0</v>
      </c>
      <c r="AK67" s="5">
        <v>0</v>
      </c>
      <c r="AL67" s="8">
        <f t="shared" si="297"/>
        <v>0</v>
      </c>
      <c r="AM67" s="6">
        <v>0</v>
      </c>
      <c r="AN67" s="5">
        <v>0</v>
      </c>
      <c r="AO67" s="8">
        <f t="shared" si="298"/>
        <v>0</v>
      </c>
      <c r="AP67" s="69">
        <v>2.62</v>
      </c>
      <c r="AQ67" s="5">
        <v>37.401000000000003</v>
      </c>
      <c r="AR67" s="8">
        <f t="shared" si="299"/>
        <v>14275.190839694656</v>
      </c>
      <c r="AS67" s="6">
        <v>0</v>
      </c>
      <c r="AT67" s="5">
        <v>0</v>
      </c>
      <c r="AU67" s="8">
        <f t="shared" si="300"/>
        <v>0</v>
      </c>
      <c r="AV67" s="6">
        <v>0</v>
      </c>
      <c r="AW67" s="5">
        <v>0</v>
      </c>
      <c r="AX67" s="8">
        <f t="shared" si="301"/>
        <v>0</v>
      </c>
      <c r="AY67" s="6">
        <v>0</v>
      </c>
      <c r="AZ67" s="5">
        <v>0</v>
      </c>
      <c r="BA67" s="8">
        <f t="shared" si="302"/>
        <v>0</v>
      </c>
      <c r="BB67" s="6">
        <v>0</v>
      </c>
      <c r="BC67" s="5">
        <v>0</v>
      </c>
      <c r="BD67" s="8">
        <f t="shared" si="303"/>
        <v>0</v>
      </c>
      <c r="BE67" s="69">
        <v>7.0132200000000005</v>
      </c>
      <c r="BF67" s="5">
        <v>221.607</v>
      </c>
      <c r="BG67" s="8">
        <f t="shared" si="304"/>
        <v>31598.466895377584</v>
      </c>
      <c r="BH67" s="6">
        <v>0</v>
      </c>
      <c r="BI67" s="5">
        <v>0</v>
      </c>
      <c r="BJ67" s="8">
        <f t="shared" si="305"/>
        <v>0</v>
      </c>
      <c r="BK67" s="6"/>
      <c r="BL67" s="5"/>
      <c r="BM67" s="8"/>
      <c r="BN67" s="6">
        <v>0</v>
      </c>
      <c r="BO67" s="5">
        <v>0</v>
      </c>
      <c r="BP67" s="8">
        <f t="shared" si="306"/>
        <v>0</v>
      </c>
      <c r="BQ67" s="6">
        <v>0</v>
      </c>
      <c r="BR67" s="5">
        <v>0</v>
      </c>
      <c r="BS67" s="8">
        <f t="shared" si="307"/>
        <v>0</v>
      </c>
      <c r="BT67" s="6">
        <v>0</v>
      </c>
      <c r="BU67" s="5">
        <v>0</v>
      </c>
      <c r="BV67" s="8">
        <f t="shared" si="308"/>
        <v>0</v>
      </c>
      <c r="BW67" s="6">
        <v>0</v>
      </c>
      <c r="BX67" s="5">
        <v>0</v>
      </c>
      <c r="BY67" s="8">
        <f t="shared" si="309"/>
        <v>0</v>
      </c>
      <c r="BZ67" s="6">
        <v>0</v>
      </c>
      <c r="CA67" s="5">
        <v>0</v>
      </c>
      <c r="CB67" s="8">
        <f t="shared" si="310"/>
        <v>0</v>
      </c>
      <c r="CC67" s="6">
        <v>0</v>
      </c>
      <c r="CD67" s="5">
        <v>0</v>
      </c>
      <c r="CE67" s="8">
        <f t="shared" si="311"/>
        <v>0</v>
      </c>
      <c r="CF67" s="6">
        <v>0</v>
      </c>
      <c r="CG67" s="5">
        <v>0</v>
      </c>
      <c r="CH67" s="8">
        <f t="shared" si="312"/>
        <v>0</v>
      </c>
      <c r="CI67" s="6">
        <v>0</v>
      </c>
      <c r="CJ67" s="5">
        <v>0</v>
      </c>
      <c r="CK67" s="8">
        <f t="shared" si="313"/>
        <v>0</v>
      </c>
      <c r="CL67" s="6">
        <v>0</v>
      </c>
      <c r="CM67" s="5">
        <v>0</v>
      </c>
      <c r="CN67" s="8">
        <f t="shared" si="314"/>
        <v>0</v>
      </c>
      <c r="CO67" s="6">
        <v>0</v>
      </c>
      <c r="CP67" s="5">
        <v>0</v>
      </c>
      <c r="CQ67" s="8">
        <f t="shared" si="315"/>
        <v>0</v>
      </c>
      <c r="CR67" s="6">
        <v>0</v>
      </c>
      <c r="CS67" s="5">
        <v>0</v>
      </c>
      <c r="CT67" s="8">
        <f t="shared" si="316"/>
        <v>0</v>
      </c>
      <c r="CU67" s="6">
        <v>0</v>
      </c>
      <c r="CV67" s="5">
        <v>0</v>
      </c>
      <c r="CW67" s="8">
        <f t="shared" si="317"/>
        <v>0</v>
      </c>
      <c r="CX67" s="6">
        <v>0</v>
      </c>
      <c r="CY67" s="5">
        <v>0</v>
      </c>
      <c r="CZ67" s="8">
        <f t="shared" si="318"/>
        <v>0</v>
      </c>
      <c r="DA67" s="6">
        <v>0</v>
      </c>
      <c r="DB67" s="5">
        <v>0</v>
      </c>
      <c r="DC67" s="8">
        <f t="shared" si="319"/>
        <v>0</v>
      </c>
      <c r="DD67" s="6">
        <v>0</v>
      </c>
      <c r="DE67" s="5">
        <v>0</v>
      </c>
      <c r="DF67" s="8">
        <f t="shared" si="320"/>
        <v>0</v>
      </c>
      <c r="DG67" s="6">
        <v>0</v>
      </c>
      <c r="DH67" s="5">
        <v>0</v>
      </c>
      <c r="DI67" s="8">
        <f t="shared" si="321"/>
        <v>0</v>
      </c>
      <c r="DJ67" s="6">
        <v>0</v>
      </c>
      <c r="DK67" s="5">
        <v>0</v>
      </c>
      <c r="DL67" s="8">
        <f t="shared" si="322"/>
        <v>0</v>
      </c>
      <c r="DM67" s="69">
        <v>0.03</v>
      </c>
      <c r="DN67" s="5">
        <v>0.59</v>
      </c>
      <c r="DO67" s="8">
        <f t="shared" si="323"/>
        <v>19666.666666666668</v>
      </c>
      <c r="DP67" s="6">
        <v>0</v>
      </c>
      <c r="DQ67" s="5">
        <v>0</v>
      </c>
      <c r="DR67" s="8">
        <f t="shared" si="324"/>
        <v>0</v>
      </c>
      <c r="DS67" s="6">
        <v>0</v>
      </c>
      <c r="DT67" s="5">
        <v>0</v>
      </c>
      <c r="DU67" s="8">
        <f t="shared" si="325"/>
        <v>0</v>
      </c>
      <c r="DV67" s="69">
        <v>74.822000000000003</v>
      </c>
      <c r="DW67" s="5">
        <v>1934.76</v>
      </c>
      <c r="DX67" s="8">
        <f t="shared" si="326"/>
        <v>25858.170056935127</v>
      </c>
      <c r="DY67" s="9">
        <f t="shared" si="333"/>
        <v>84.593510000000009</v>
      </c>
      <c r="DZ67" s="8">
        <f t="shared" si="334"/>
        <v>2200.9369999999999</v>
      </c>
    </row>
    <row r="68" spans="1:130" ht="15" customHeight="1" x14ac:dyDescent="0.3">
      <c r="A68" s="56">
        <v>2021</v>
      </c>
      <c r="B68" s="8" t="s">
        <v>12</v>
      </c>
      <c r="C68" s="6">
        <v>0</v>
      </c>
      <c r="D68" s="5">
        <v>0</v>
      </c>
      <c r="E68" s="8">
        <f t="shared" si="331"/>
        <v>0</v>
      </c>
      <c r="F68" s="6">
        <v>0</v>
      </c>
      <c r="G68" s="5">
        <v>0</v>
      </c>
      <c r="H68" s="8">
        <f t="shared" si="332"/>
        <v>0</v>
      </c>
      <c r="I68" s="6">
        <v>0</v>
      </c>
      <c r="J68" s="5">
        <v>0</v>
      </c>
      <c r="K68" s="8">
        <f t="shared" si="288"/>
        <v>0</v>
      </c>
      <c r="L68" s="6">
        <v>0</v>
      </c>
      <c r="M68" s="5">
        <v>0</v>
      </c>
      <c r="N68" s="8">
        <f t="shared" si="289"/>
        <v>0</v>
      </c>
      <c r="O68" s="6">
        <v>0</v>
      </c>
      <c r="P68" s="5">
        <v>0</v>
      </c>
      <c r="Q68" s="8">
        <f t="shared" si="290"/>
        <v>0</v>
      </c>
      <c r="R68" s="69">
        <v>9.6869999999999998E-2</v>
      </c>
      <c r="S68" s="5">
        <v>4.6390000000000002</v>
      </c>
      <c r="T68" s="8">
        <f t="shared" si="291"/>
        <v>47888.923299267066</v>
      </c>
      <c r="U68" s="6">
        <v>0</v>
      </c>
      <c r="V68" s="5">
        <v>0</v>
      </c>
      <c r="W68" s="8">
        <f t="shared" si="292"/>
        <v>0</v>
      </c>
      <c r="X68" s="6">
        <v>0</v>
      </c>
      <c r="Y68" s="5">
        <v>0</v>
      </c>
      <c r="Z68" s="8">
        <f t="shared" si="293"/>
        <v>0</v>
      </c>
      <c r="AA68" s="6">
        <v>0</v>
      </c>
      <c r="AB68" s="5">
        <v>0</v>
      </c>
      <c r="AC68" s="8">
        <f t="shared" si="294"/>
        <v>0</v>
      </c>
      <c r="AD68" s="6">
        <v>0</v>
      </c>
      <c r="AE68" s="5">
        <v>0</v>
      </c>
      <c r="AF68" s="8">
        <f t="shared" si="295"/>
        <v>0</v>
      </c>
      <c r="AG68" s="6">
        <v>0</v>
      </c>
      <c r="AH68" s="5">
        <v>0</v>
      </c>
      <c r="AI68" s="8">
        <f t="shared" si="296"/>
        <v>0</v>
      </c>
      <c r="AJ68" s="69">
        <v>1.57E-3</v>
      </c>
      <c r="AK68" s="5">
        <v>0.02</v>
      </c>
      <c r="AL68" s="8">
        <f t="shared" si="297"/>
        <v>12738.853503184713</v>
      </c>
      <c r="AM68" s="6">
        <v>0</v>
      </c>
      <c r="AN68" s="5">
        <v>0</v>
      </c>
      <c r="AO68" s="8">
        <f t="shared" si="298"/>
        <v>0</v>
      </c>
      <c r="AP68" s="69">
        <v>1.895</v>
      </c>
      <c r="AQ68" s="5">
        <v>259.125</v>
      </c>
      <c r="AR68" s="8">
        <f t="shared" si="299"/>
        <v>136741.42480211082</v>
      </c>
      <c r="AS68" s="6">
        <v>0</v>
      </c>
      <c r="AT68" s="5">
        <v>0</v>
      </c>
      <c r="AU68" s="8">
        <f t="shared" si="300"/>
        <v>0</v>
      </c>
      <c r="AV68" s="6">
        <v>0</v>
      </c>
      <c r="AW68" s="5">
        <v>0</v>
      </c>
      <c r="AX68" s="8">
        <f t="shared" si="301"/>
        <v>0</v>
      </c>
      <c r="AY68" s="6">
        <v>0</v>
      </c>
      <c r="AZ68" s="5">
        <v>0</v>
      </c>
      <c r="BA68" s="8">
        <f t="shared" si="302"/>
        <v>0</v>
      </c>
      <c r="BB68" s="6">
        <v>0</v>
      </c>
      <c r="BC68" s="5">
        <v>0</v>
      </c>
      <c r="BD68" s="8">
        <f t="shared" si="303"/>
        <v>0</v>
      </c>
      <c r="BE68" s="69">
        <v>1.7246199999999998</v>
      </c>
      <c r="BF68" s="5">
        <v>66.283000000000001</v>
      </c>
      <c r="BG68" s="8">
        <f t="shared" si="304"/>
        <v>38433.394023031164</v>
      </c>
      <c r="BH68" s="6">
        <v>0</v>
      </c>
      <c r="BI68" s="5">
        <v>0</v>
      </c>
      <c r="BJ68" s="8">
        <f t="shared" si="305"/>
        <v>0</v>
      </c>
      <c r="BK68" s="6"/>
      <c r="BL68" s="5"/>
      <c r="BM68" s="8"/>
      <c r="BN68" s="6">
        <v>0</v>
      </c>
      <c r="BO68" s="5">
        <v>0</v>
      </c>
      <c r="BP68" s="8">
        <f t="shared" si="306"/>
        <v>0</v>
      </c>
      <c r="BQ68" s="6">
        <v>0</v>
      </c>
      <c r="BR68" s="5">
        <v>0</v>
      </c>
      <c r="BS68" s="8">
        <f t="shared" si="307"/>
        <v>0</v>
      </c>
      <c r="BT68" s="6">
        <v>0</v>
      </c>
      <c r="BU68" s="5">
        <v>0</v>
      </c>
      <c r="BV68" s="8">
        <f t="shared" si="308"/>
        <v>0</v>
      </c>
      <c r="BW68" s="6">
        <v>0</v>
      </c>
      <c r="BX68" s="5">
        <v>0</v>
      </c>
      <c r="BY68" s="8">
        <f t="shared" si="309"/>
        <v>0</v>
      </c>
      <c r="BZ68" s="6">
        <v>0</v>
      </c>
      <c r="CA68" s="5">
        <v>0</v>
      </c>
      <c r="CB68" s="8">
        <f t="shared" si="310"/>
        <v>0</v>
      </c>
      <c r="CC68" s="6">
        <v>0</v>
      </c>
      <c r="CD68" s="5">
        <v>0</v>
      </c>
      <c r="CE68" s="8">
        <f t="shared" si="311"/>
        <v>0</v>
      </c>
      <c r="CF68" s="6">
        <v>0</v>
      </c>
      <c r="CG68" s="5">
        <v>0</v>
      </c>
      <c r="CH68" s="8">
        <f t="shared" si="312"/>
        <v>0</v>
      </c>
      <c r="CI68" s="6">
        <v>0</v>
      </c>
      <c r="CJ68" s="5">
        <v>0</v>
      </c>
      <c r="CK68" s="8">
        <f t="shared" si="313"/>
        <v>0</v>
      </c>
      <c r="CL68" s="6">
        <v>0</v>
      </c>
      <c r="CM68" s="5">
        <v>0</v>
      </c>
      <c r="CN68" s="8">
        <f t="shared" si="314"/>
        <v>0</v>
      </c>
      <c r="CO68" s="6">
        <v>0</v>
      </c>
      <c r="CP68" s="5">
        <v>0</v>
      </c>
      <c r="CQ68" s="8">
        <f t="shared" si="315"/>
        <v>0</v>
      </c>
      <c r="CR68" s="6">
        <v>0</v>
      </c>
      <c r="CS68" s="5">
        <v>0</v>
      </c>
      <c r="CT68" s="8">
        <f t="shared" si="316"/>
        <v>0</v>
      </c>
      <c r="CU68" s="6">
        <v>0</v>
      </c>
      <c r="CV68" s="5">
        <v>0</v>
      </c>
      <c r="CW68" s="8">
        <f t="shared" si="317"/>
        <v>0</v>
      </c>
      <c r="CX68" s="6">
        <v>0</v>
      </c>
      <c r="CY68" s="5">
        <v>0</v>
      </c>
      <c r="CZ68" s="8">
        <f t="shared" si="318"/>
        <v>0</v>
      </c>
      <c r="DA68" s="6">
        <v>0</v>
      </c>
      <c r="DB68" s="5">
        <v>0</v>
      </c>
      <c r="DC68" s="8">
        <f t="shared" si="319"/>
        <v>0</v>
      </c>
      <c r="DD68" s="6">
        <v>0</v>
      </c>
      <c r="DE68" s="5">
        <v>0</v>
      </c>
      <c r="DF68" s="8">
        <f t="shared" si="320"/>
        <v>0</v>
      </c>
      <c r="DG68" s="6">
        <v>0</v>
      </c>
      <c r="DH68" s="5">
        <v>0</v>
      </c>
      <c r="DI68" s="8">
        <f t="shared" si="321"/>
        <v>0</v>
      </c>
      <c r="DJ68" s="6">
        <v>0</v>
      </c>
      <c r="DK68" s="5">
        <v>0</v>
      </c>
      <c r="DL68" s="8">
        <f t="shared" si="322"/>
        <v>0</v>
      </c>
      <c r="DM68" s="6">
        <v>0</v>
      </c>
      <c r="DN68" s="5">
        <v>0</v>
      </c>
      <c r="DO68" s="8">
        <f t="shared" si="323"/>
        <v>0</v>
      </c>
      <c r="DP68" s="6">
        <v>0</v>
      </c>
      <c r="DQ68" s="5">
        <v>0</v>
      </c>
      <c r="DR68" s="8">
        <f t="shared" si="324"/>
        <v>0</v>
      </c>
      <c r="DS68" s="69">
        <v>1</v>
      </c>
      <c r="DT68" s="5">
        <v>172</v>
      </c>
      <c r="DU68" s="8">
        <f t="shared" si="325"/>
        <v>172000</v>
      </c>
      <c r="DV68" s="69">
        <v>36.380000000000003</v>
      </c>
      <c r="DW68" s="5">
        <v>993.44600000000003</v>
      </c>
      <c r="DX68" s="8">
        <f t="shared" si="326"/>
        <v>27307.476635514016</v>
      </c>
      <c r="DY68" s="9">
        <f t="shared" si="333"/>
        <v>41.098060000000004</v>
      </c>
      <c r="DZ68" s="8">
        <f t="shared" si="334"/>
        <v>1495.5129999999999</v>
      </c>
    </row>
    <row r="69" spans="1:130" ht="15" customHeight="1" x14ac:dyDescent="0.3">
      <c r="A69" s="56">
        <v>2021</v>
      </c>
      <c r="B69" s="57" t="s">
        <v>13</v>
      </c>
      <c r="C69" s="6">
        <v>0</v>
      </c>
      <c r="D69" s="5">
        <v>0</v>
      </c>
      <c r="E69" s="8">
        <f t="shared" si="331"/>
        <v>0</v>
      </c>
      <c r="F69" s="69">
        <v>5.0000000000000001E-3</v>
      </c>
      <c r="G69" s="5">
        <v>0.13</v>
      </c>
      <c r="H69" s="8">
        <f t="shared" si="332"/>
        <v>26000</v>
      </c>
      <c r="I69" s="6">
        <v>0</v>
      </c>
      <c r="J69" s="5">
        <v>0</v>
      </c>
      <c r="K69" s="8">
        <f t="shared" si="288"/>
        <v>0</v>
      </c>
      <c r="L69" s="6">
        <v>0</v>
      </c>
      <c r="M69" s="5">
        <v>0</v>
      </c>
      <c r="N69" s="8">
        <f t="shared" si="289"/>
        <v>0</v>
      </c>
      <c r="O69" s="6">
        <v>0</v>
      </c>
      <c r="P69" s="5">
        <v>0</v>
      </c>
      <c r="Q69" s="8">
        <f t="shared" si="290"/>
        <v>0</v>
      </c>
      <c r="R69" s="69">
        <v>6.2079999999999996E-2</v>
      </c>
      <c r="S69" s="5">
        <v>4.7590000000000003</v>
      </c>
      <c r="T69" s="8">
        <f t="shared" si="291"/>
        <v>76659.149484536087</v>
      </c>
      <c r="U69" s="6">
        <v>0</v>
      </c>
      <c r="V69" s="5">
        <v>0</v>
      </c>
      <c r="W69" s="8">
        <f t="shared" si="292"/>
        <v>0</v>
      </c>
      <c r="X69" s="6">
        <v>0</v>
      </c>
      <c r="Y69" s="5">
        <v>0</v>
      </c>
      <c r="Z69" s="8">
        <f t="shared" si="293"/>
        <v>0</v>
      </c>
      <c r="AA69" s="6">
        <v>0</v>
      </c>
      <c r="AB69" s="5">
        <v>0</v>
      </c>
      <c r="AC69" s="8">
        <f t="shared" si="294"/>
        <v>0</v>
      </c>
      <c r="AD69" s="6">
        <v>0</v>
      </c>
      <c r="AE69" s="5">
        <v>0</v>
      </c>
      <c r="AF69" s="8">
        <f t="shared" si="295"/>
        <v>0</v>
      </c>
      <c r="AG69" s="6">
        <v>0</v>
      </c>
      <c r="AH69" s="5">
        <v>0</v>
      </c>
      <c r="AI69" s="8">
        <f t="shared" si="296"/>
        <v>0</v>
      </c>
      <c r="AJ69" s="6">
        <v>0</v>
      </c>
      <c r="AK69" s="5">
        <v>0</v>
      </c>
      <c r="AL69" s="8">
        <f t="shared" si="297"/>
        <v>0</v>
      </c>
      <c r="AM69" s="6">
        <v>0</v>
      </c>
      <c r="AN69" s="5">
        <v>0</v>
      </c>
      <c r="AO69" s="8">
        <f t="shared" si="298"/>
        <v>0</v>
      </c>
      <c r="AP69" s="69">
        <v>16.329999999999998</v>
      </c>
      <c r="AQ69" s="5">
        <v>1255.759</v>
      </c>
      <c r="AR69" s="8">
        <f t="shared" si="299"/>
        <v>76898.897734231476</v>
      </c>
      <c r="AS69" s="6">
        <v>0</v>
      </c>
      <c r="AT69" s="5">
        <v>0</v>
      </c>
      <c r="AU69" s="8">
        <f t="shared" si="300"/>
        <v>0</v>
      </c>
      <c r="AV69" s="6">
        <v>0</v>
      </c>
      <c r="AW69" s="5">
        <v>0</v>
      </c>
      <c r="AX69" s="8">
        <f t="shared" si="301"/>
        <v>0</v>
      </c>
      <c r="AY69" s="6">
        <v>0</v>
      </c>
      <c r="AZ69" s="5">
        <v>0</v>
      </c>
      <c r="BA69" s="8">
        <f t="shared" si="302"/>
        <v>0</v>
      </c>
      <c r="BB69" s="6">
        <v>0</v>
      </c>
      <c r="BC69" s="5">
        <v>0</v>
      </c>
      <c r="BD69" s="8">
        <f t="shared" si="303"/>
        <v>0</v>
      </c>
      <c r="BE69" s="69">
        <v>1.8367500000000001</v>
      </c>
      <c r="BF69" s="5">
        <v>70.98</v>
      </c>
      <c r="BG69" s="8">
        <f t="shared" si="304"/>
        <v>38644.344630461412</v>
      </c>
      <c r="BH69" s="6">
        <v>0</v>
      </c>
      <c r="BI69" s="5">
        <v>0</v>
      </c>
      <c r="BJ69" s="8">
        <f t="shared" si="305"/>
        <v>0</v>
      </c>
      <c r="BK69" s="6"/>
      <c r="BL69" s="5"/>
      <c r="BM69" s="8"/>
      <c r="BN69" s="6">
        <v>0</v>
      </c>
      <c r="BO69" s="5">
        <v>0</v>
      </c>
      <c r="BP69" s="8">
        <f t="shared" si="306"/>
        <v>0</v>
      </c>
      <c r="BQ69" s="6">
        <v>0</v>
      </c>
      <c r="BR69" s="5">
        <v>0</v>
      </c>
      <c r="BS69" s="8">
        <f t="shared" si="307"/>
        <v>0</v>
      </c>
      <c r="BT69" s="6">
        <v>0</v>
      </c>
      <c r="BU69" s="5">
        <v>0</v>
      </c>
      <c r="BV69" s="8">
        <f t="shared" si="308"/>
        <v>0</v>
      </c>
      <c r="BW69" s="6">
        <v>0</v>
      </c>
      <c r="BX69" s="5">
        <v>0</v>
      </c>
      <c r="BY69" s="8">
        <f t="shared" si="309"/>
        <v>0</v>
      </c>
      <c r="BZ69" s="6">
        <v>0</v>
      </c>
      <c r="CA69" s="5">
        <v>0</v>
      </c>
      <c r="CB69" s="8">
        <f t="shared" si="310"/>
        <v>0</v>
      </c>
      <c r="CC69" s="6">
        <v>0</v>
      </c>
      <c r="CD69" s="5">
        <v>0</v>
      </c>
      <c r="CE69" s="8">
        <f t="shared" si="311"/>
        <v>0</v>
      </c>
      <c r="CF69" s="6">
        <v>0</v>
      </c>
      <c r="CG69" s="5">
        <v>0</v>
      </c>
      <c r="CH69" s="8">
        <f t="shared" si="312"/>
        <v>0</v>
      </c>
      <c r="CI69" s="6">
        <v>0</v>
      </c>
      <c r="CJ69" s="5">
        <v>0</v>
      </c>
      <c r="CK69" s="8">
        <f t="shared" si="313"/>
        <v>0</v>
      </c>
      <c r="CL69" s="6">
        <v>0</v>
      </c>
      <c r="CM69" s="5">
        <v>0</v>
      </c>
      <c r="CN69" s="8">
        <f t="shared" si="314"/>
        <v>0</v>
      </c>
      <c r="CO69" s="6">
        <v>0</v>
      </c>
      <c r="CP69" s="5">
        <v>0</v>
      </c>
      <c r="CQ69" s="8">
        <f t="shared" si="315"/>
        <v>0</v>
      </c>
      <c r="CR69" s="6">
        <v>0</v>
      </c>
      <c r="CS69" s="5">
        <v>0</v>
      </c>
      <c r="CT69" s="8">
        <f t="shared" si="316"/>
        <v>0</v>
      </c>
      <c r="CU69" s="6">
        <v>0</v>
      </c>
      <c r="CV69" s="5">
        <v>0</v>
      </c>
      <c r="CW69" s="8">
        <f t="shared" si="317"/>
        <v>0</v>
      </c>
      <c r="CX69" s="6">
        <v>0</v>
      </c>
      <c r="CY69" s="5">
        <v>0</v>
      </c>
      <c r="CZ69" s="8">
        <f t="shared" si="318"/>
        <v>0</v>
      </c>
      <c r="DA69" s="6">
        <v>0</v>
      </c>
      <c r="DB69" s="5">
        <v>0</v>
      </c>
      <c r="DC69" s="8">
        <f t="shared" si="319"/>
        <v>0</v>
      </c>
      <c r="DD69" s="6">
        <v>0</v>
      </c>
      <c r="DE69" s="5">
        <v>0</v>
      </c>
      <c r="DF69" s="8">
        <f t="shared" si="320"/>
        <v>0</v>
      </c>
      <c r="DG69" s="6">
        <v>0</v>
      </c>
      <c r="DH69" s="5">
        <v>0</v>
      </c>
      <c r="DI69" s="8">
        <f t="shared" si="321"/>
        <v>0</v>
      </c>
      <c r="DJ69" s="6">
        <v>0</v>
      </c>
      <c r="DK69" s="5">
        <v>0</v>
      </c>
      <c r="DL69" s="8">
        <f t="shared" si="322"/>
        <v>0</v>
      </c>
      <c r="DM69" s="69">
        <v>0.04</v>
      </c>
      <c r="DN69" s="5">
        <v>1.1000000000000001</v>
      </c>
      <c r="DO69" s="8">
        <f t="shared" si="323"/>
        <v>27500</v>
      </c>
      <c r="DP69" s="6">
        <v>0</v>
      </c>
      <c r="DQ69" s="5">
        <v>0</v>
      </c>
      <c r="DR69" s="8">
        <f t="shared" si="324"/>
        <v>0</v>
      </c>
      <c r="DS69" s="6">
        <v>0</v>
      </c>
      <c r="DT69" s="5">
        <v>0</v>
      </c>
      <c r="DU69" s="8">
        <f t="shared" si="325"/>
        <v>0</v>
      </c>
      <c r="DV69" s="69">
        <v>74.415000000000006</v>
      </c>
      <c r="DW69" s="5">
        <v>2149.9960000000001</v>
      </c>
      <c r="DX69" s="8">
        <f t="shared" si="326"/>
        <v>28891.970704831012</v>
      </c>
      <c r="DY69" s="9">
        <f t="shared" si="333"/>
        <v>92.68883000000001</v>
      </c>
      <c r="DZ69" s="8">
        <f t="shared" si="334"/>
        <v>3482.7240000000002</v>
      </c>
    </row>
    <row r="70" spans="1:130" ht="15" customHeight="1" thickBot="1" x14ac:dyDescent="0.35">
      <c r="A70" s="46"/>
      <c r="B70" s="60" t="s">
        <v>14</v>
      </c>
      <c r="C70" s="61">
        <f t="shared" ref="C70:D70" si="335">SUM(C58:C69)</f>
        <v>1E-3</v>
      </c>
      <c r="D70" s="62">
        <f t="shared" si="335"/>
        <v>0.02</v>
      </c>
      <c r="E70" s="31"/>
      <c r="F70" s="61">
        <f t="shared" ref="F70:G70" si="336">SUM(F58:F69)</f>
        <v>68.677775223331579</v>
      </c>
      <c r="G70" s="62">
        <f t="shared" si="336"/>
        <v>821.14800000000002</v>
      </c>
      <c r="H70" s="31"/>
      <c r="I70" s="61">
        <f t="shared" ref="I70:J70" si="337">SUM(I58:I69)</f>
        <v>0.2</v>
      </c>
      <c r="J70" s="62">
        <f t="shared" si="337"/>
        <v>32.029000000000003</v>
      </c>
      <c r="K70" s="31"/>
      <c r="L70" s="61">
        <f t="shared" ref="L70:M70" si="338">SUM(L58:L69)</f>
        <v>1.2E-2</v>
      </c>
      <c r="M70" s="62">
        <f t="shared" si="338"/>
        <v>0.28799999999999998</v>
      </c>
      <c r="N70" s="31"/>
      <c r="O70" s="61">
        <f t="shared" ref="O70:P70" si="339">SUM(O58:O69)</f>
        <v>0</v>
      </c>
      <c r="P70" s="62">
        <f t="shared" si="339"/>
        <v>0</v>
      </c>
      <c r="Q70" s="31"/>
      <c r="R70" s="61">
        <f t="shared" ref="R70:S70" si="340">SUM(R58:R69)</f>
        <v>18.985859372188536</v>
      </c>
      <c r="S70" s="62">
        <f t="shared" si="340"/>
        <v>113.554</v>
      </c>
      <c r="T70" s="31"/>
      <c r="U70" s="61">
        <f t="shared" ref="U70:V70" si="341">SUM(U58:U69)</f>
        <v>0</v>
      </c>
      <c r="V70" s="62">
        <f t="shared" si="341"/>
        <v>0</v>
      </c>
      <c r="W70" s="31"/>
      <c r="X70" s="61">
        <f t="shared" ref="X70:Y70" si="342">SUM(X58:X69)</f>
        <v>0</v>
      </c>
      <c r="Y70" s="62">
        <f t="shared" si="342"/>
        <v>0</v>
      </c>
      <c r="Z70" s="31"/>
      <c r="AA70" s="61">
        <f t="shared" ref="AA70:AB70" si="343">SUM(AA58:AA69)</f>
        <v>0</v>
      </c>
      <c r="AB70" s="62">
        <f t="shared" si="343"/>
        <v>0</v>
      </c>
      <c r="AC70" s="31"/>
      <c r="AD70" s="61">
        <f t="shared" ref="AD70:AE70" si="344">SUM(AD58:AD69)</f>
        <v>0</v>
      </c>
      <c r="AE70" s="62">
        <f t="shared" si="344"/>
        <v>0</v>
      </c>
      <c r="AF70" s="31"/>
      <c r="AG70" s="61">
        <f t="shared" ref="AG70:AH70" si="345">SUM(AG58:AG69)</f>
        <v>0</v>
      </c>
      <c r="AH70" s="62">
        <f t="shared" si="345"/>
        <v>0</v>
      </c>
      <c r="AI70" s="31"/>
      <c r="AJ70" s="61">
        <f t="shared" ref="AJ70:AK70" si="346">SUM(AJ58:AJ69)</f>
        <v>3.5700000000000003E-3</v>
      </c>
      <c r="AK70" s="62">
        <f t="shared" si="346"/>
        <v>0.03</v>
      </c>
      <c r="AL70" s="31"/>
      <c r="AM70" s="61">
        <f t="shared" ref="AM70:AN70" si="347">SUM(AM58:AM69)</f>
        <v>0</v>
      </c>
      <c r="AN70" s="62">
        <f t="shared" si="347"/>
        <v>0</v>
      </c>
      <c r="AO70" s="31"/>
      <c r="AP70" s="61">
        <f t="shared" ref="AP70:AQ70" si="348">SUM(AP58:AP69)</f>
        <v>33.826999999999998</v>
      </c>
      <c r="AQ70" s="62">
        <f t="shared" si="348"/>
        <v>1883.0170000000001</v>
      </c>
      <c r="AR70" s="31"/>
      <c r="AS70" s="61">
        <f t="shared" ref="AS70:AT70" si="349">SUM(AS58:AS69)</f>
        <v>66.58</v>
      </c>
      <c r="AT70" s="62">
        <f t="shared" si="349"/>
        <v>1711.106</v>
      </c>
      <c r="AU70" s="31"/>
      <c r="AV70" s="61">
        <f t="shared" ref="AV70:AW70" si="350">SUM(AV58:AV69)</f>
        <v>0</v>
      </c>
      <c r="AW70" s="62">
        <f t="shared" si="350"/>
        <v>0</v>
      </c>
      <c r="AX70" s="31"/>
      <c r="AY70" s="61">
        <f t="shared" ref="AY70:AZ70" si="351">SUM(AY58:AY69)</f>
        <v>94.64</v>
      </c>
      <c r="AZ70" s="62">
        <f t="shared" si="351"/>
        <v>1928.5720000000001</v>
      </c>
      <c r="BA70" s="31"/>
      <c r="BB70" s="61">
        <f t="shared" ref="BB70:BC70" si="352">SUM(BB58:BB69)</f>
        <v>94.64</v>
      </c>
      <c r="BC70" s="62">
        <f t="shared" si="352"/>
        <v>1928.5720000000001</v>
      </c>
      <c r="BD70" s="31"/>
      <c r="BE70" s="61">
        <f t="shared" ref="BE70:BF70" si="353">SUM(BE58:BE69)</f>
        <v>52.173118237393886</v>
      </c>
      <c r="BF70" s="62">
        <f t="shared" si="353"/>
        <v>1249.895</v>
      </c>
      <c r="BG70" s="31"/>
      <c r="BH70" s="61">
        <f t="shared" ref="BH70:BI70" si="354">SUM(BH58:BH69)</f>
        <v>0</v>
      </c>
      <c r="BI70" s="62">
        <f t="shared" si="354"/>
        <v>0</v>
      </c>
      <c r="BJ70" s="31"/>
      <c r="BK70" s="61"/>
      <c r="BL70" s="62"/>
      <c r="BM70" s="31"/>
      <c r="BN70" s="61">
        <f t="shared" ref="BN70:BO70" si="355">SUM(BN58:BN69)</f>
        <v>0</v>
      </c>
      <c r="BO70" s="62">
        <f t="shared" si="355"/>
        <v>0</v>
      </c>
      <c r="BP70" s="31"/>
      <c r="BQ70" s="61">
        <f t="shared" ref="BQ70:BR70" si="356">SUM(BQ58:BQ69)</f>
        <v>0</v>
      </c>
      <c r="BR70" s="62">
        <f t="shared" si="356"/>
        <v>0</v>
      </c>
      <c r="BS70" s="31"/>
      <c r="BT70" s="61">
        <f t="shared" ref="BT70:BU70" si="357">SUM(BT58:BT69)</f>
        <v>0</v>
      </c>
      <c r="BU70" s="62">
        <f t="shared" si="357"/>
        <v>0</v>
      </c>
      <c r="BV70" s="31"/>
      <c r="BW70" s="61">
        <f t="shared" ref="BW70:BX70" si="358">SUM(BW58:BW69)</f>
        <v>0</v>
      </c>
      <c r="BX70" s="62">
        <f t="shared" si="358"/>
        <v>0</v>
      </c>
      <c r="BY70" s="31"/>
      <c r="BZ70" s="61">
        <f t="shared" ref="BZ70:CA70" si="359">SUM(BZ58:BZ69)</f>
        <v>0</v>
      </c>
      <c r="CA70" s="62">
        <f t="shared" si="359"/>
        <v>0</v>
      </c>
      <c r="CB70" s="31"/>
      <c r="CC70" s="61">
        <f t="shared" ref="CC70:CD70" si="360">SUM(CC58:CC69)</f>
        <v>0</v>
      </c>
      <c r="CD70" s="62">
        <f t="shared" si="360"/>
        <v>0</v>
      </c>
      <c r="CE70" s="31"/>
      <c r="CF70" s="61">
        <f t="shared" ref="CF70:CG70" si="361">SUM(CF58:CF69)</f>
        <v>0.26777000000000001</v>
      </c>
      <c r="CG70" s="62">
        <f t="shared" si="361"/>
        <v>5.2169999999999996</v>
      </c>
      <c r="CH70" s="31"/>
      <c r="CI70" s="61">
        <f t="shared" ref="CI70:CJ70" si="362">SUM(CI58:CI69)</f>
        <v>0</v>
      </c>
      <c r="CJ70" s="62">
        <f t="shared" si="362"/>
        <v>0</v>
      </c>
      <c r="CK70" s="31"/>
      <c r="CL70" s="61">
        <f t="shared" ref="CL70:CM70" si="363">SUM(CL58:CL69)</f>
        <v>9.2999999999999999E-2</v>
      </c>
      <c r="CM70" s="62">
        <f t="shared" si="363"/>
        <v>0.06</v>
      </c>
      <c r="CN70" s="31"/>
      <c r="CO70" s="61">
        <f t="shared" ref="CO70:CP70" si="364">SUM(CO58:CO69)</f>
        <v>0</v>
      </c>
      <c r="CP70" s="62">
        <f t="shared" si="364"/>
        <v>0</v>
      </c>
      <c r="CQ70" s="31"/>
      <c r="CR70" s="61">
        <f t="shared" ref="CR70:CS70" si="365">SUM(CR58:CR69)</f>
        <v>0</v>
      </c>
      <c r="CS70" s="62">
        <f t="shared" si="365"/>
        <v>0</v>
      </c>
      <c r="CT70" s="31"/>
      <c r="CU70" s="61">
        <f t="shared" ref="CU70:CV70" si="366">SUM(CU58:CU69)</f>
        <v>0.08</v>
      </c>
      <c r="CV70" s="62">
        <f t="shared" si="366"/>
        <v>6.718</v>
      </c>
      <c r="CW70" s="31"/>
      <c r="CX70" s="61">
        <f t="shared" ref="CX70:CY70" si="367">SUM(CX58:CX69)</f>
        <v>2.1999999999999997E-3</v>
      </c>
      <c r="CY70" s="62">
        <f t="shared" si="367"/>
        <v>0.03</v>
      </c>
      <c r="CZ70" s="31"/>
      <c r="DA70" s="61">
        <f t="shared" ref="DA70:DB70" si="368">SUM(DA58:DA69)</f>
        <v>0</v>
      </c>
      <c r="DB70" s="62">
        <f t="shared" si="368"/>
        <v>0</v>
      </c>
      <c r="DC70" s="31"/>
      <c r="DD70" s="61">
        <f t="shared" ref="DD70:DE70" si="369">SUM(DD58:DD69)</f>
        <v>5.0000000000000001E-3</v>
      </c>
      <c r="DE70" s="62">
        <f t="shared" si="369"/>
        <v>0.06</v>
      </c>
      <c r="DF70" s="31"/>
      <c r="DG70" s="61">
        <f t="shared" ref="DG70:DH70" si="370">SUM(DG58:DG69)</f>
        <v>0</v>
      </c>
      <c r="DH70" s="62">
        <f t="shared" si="370"/>
        <v>0</v>
      </c>
      <c r="DI70" s="31"/>
      <c r="DJ70" s="61">
        <f t="shared" ref="DJ70:DK70" si="371">SUM(DJ58:DJ69)</f>
        <v>0.2</v>
      </c>
      <c r="DK70" s="62">
        <f t="shared" si="371"/>
        <v>1.2</v>
      </c>
      <c r="DL70" s="31"/>
      <c r="DM70" s="61">
        <f t="shared" ref="DM70:DN70" si="372">SUM(DM58:DM69)</f>
        <v>0.36999999999999994</v>
      </c>
      <c r="DN70" s="62">
        <f t="shared" si="372"/>
        <v>2.56</v>
      </c>
      <c r="DO70" s="31"/>
      <c r="DP70" s="61">
        <f t="shared" ref="DP70:DQ70" si="373">SUM(DP58:DP69)</f>
        <v>0</v>
      </c>
      <c r="DQ70" s="62">
        <f t="shared" si="373"/>
        <v>0</v>
      </c>
      <c r="DR70" s="31"/>
      <c r="DS70" s="61">
        <f t="shared" ref="DS70:DT70" si="374">SUM(DS58:DS69)</f>
        <v>62.747341490015941</v>
      </c>
      <c r="DT70" s="62">
        <f t="shared" si="374"/>
        <v>898.50300000000004</v>
      </c>
      <c r="DU70" s="31"/>
      <c r="DV70" s="61">
        <f t="shared" ref="DV70:DW70" si="375">SUM(DV58:DV69)</f>
        <v>564.30593036456946</v>
      </c>
      <c r="DW70" s="62">
        <f t="shared" si="375"/>
        <v>10842.808000000001</v>
      </c>
      <c r="DX70" s="31"/>
      <c r="DY70" s="36">
        <f t="shared" si="333"/>
        <v>963.09156468749927</v>
      </c>
      <c r="DZ70" s="54">
        <f t="shared" si="334"/>
        <v>19490.097000000005</v>
      </c>
    </row>
    <row r="71" spans="1:130" ht="15" customHeight="1" x14ac:dyDescent="0.3">
      <c r="A71" s="56">
        <v>2022</v>
      </c>
      <c r="B71" s="57" t="s">
        <v>2</v>
      </c>
      <c r="C71" s="6">
        <v>0</v>
      </c>
      <c r="D71" s="5">
        <v>0</v>
      </c>
      <c r="E71" s="8">
        <f>IF(C71=0,0,D71/C71*1000)</f>
        <v>0</v>
      </c>
      <c r="F71" s="6">
        <v>0</v>
      </c>
      <c r="G71" s="5">
        <v>0</v>
      </c>
      <c r="H71" s="8">
        <f t="shared" ref="H71:H82" si="376">IF(F71=0,0,G71/F71*1000)</f>
        <v>0</v>
      </c>
      <c r="I71" s="6">
        <v>0</v>
      </c>
      <c r="J71" s="5">
        <v>0</v>
      </c>
      <c r="K71" s="8">
        <f t="shared" ref="K71:K82" si="377">IF(I71=0,0,J71/I71*1000)</f>
        <v>0</v>
      </c>
      <c r="L71" s="6">
        <v>0</v>
      </c>
      <c r="M71" s="5">
        <v>0</v>
      </c>
      <c r="N71" s="8">
        <f t="shared" ref="N71:N82" si="378">IF(L71=0,0,M71/L71*1000)</f>
        <v>0</v>
      </c>
      <c r="O71" s="6">
        <v>0</v>
      </c>
      <c r="P71" s="5">
        <v>0</v>
      </c>
      <c r="Q71" s="8">
        <f t="shared" ref="Q71:Q82" si="379">IF(O71=0,0,P71/O71*1000)</f>
        <v>0</v>
      </c>
      <c r="R71" s="69">
        <v>4.079E-2</v>
      </c>
      <c r="S71" s="5">
        <v>2.831</v>
      </c>
      <c r="T71" s="8">
        <f t="shared" ref="T71:T82" si="380">IF(R71=0,0,S71/R71*1000)</f>
        <v>69404.26575140965</v>
      </c>
      <c r="U71" s="6">
        <v>0</v>
      </c>
      <c r="V71" s="5">
        <v>0</v>
      </c>
      <c r="W71" s="8">
        <f t="shared" ref="W71:W82" si="381">IF(U71=0,0,V71/U71*1000)</f>
        <v>0</v>
      </c>
      <c r="X71" s="6">
        <v>0</v>
      </c>
      <c r="Y71" s="5">
        <v>0</v>
      </c>
      <c r="Z71" s="8">
        <f t="shared" ref="Z71:Z82" si="382">IF(X71=0,0,Y71/X71*1000)</f>
        <v>0</v>
      </c>
      <c r="AA71" s="6">
        <v>0</v>
      </c>
      <c r="AB71" s="5">
        <v>0</v>
      </c>
      <c r="AC71" s="8">
        <f t="shared" ref="AC71:AC82" si="383">IF(AA71=0,0,AB71/AA71*1000)</f>
        <v>0</v>
      </c>
      <c r="AD71" s="6">
        <v>0</v>
      </c>
      <c r="AE71" s="5">
        <v>0</v>
      </c>
      <c r="AF71" s="8">
        <f t="shared" ref="AF71:AF82" si="384">IF(AD71=0,0,AE71/AD71*1000)</f>
        <v>0</v>
      </c>
      <c r="AG71" s="6">
        <v>0</v>
      </c>
      <c r="AH71" s="5">
        <v>0</v>
      </c>
      <c r="AI71" s="8">
        <f t="shared" ref="AI71:AI82" si="385">IF(AG71=0,0,AH71/AG71*1000)</f>
        <v>0</v>
      </c>
      <c r="AJ71" s="6">
        <v>0</v>
      </c>
      <c r="AK71" s="5">
        <v>0</v>
      </c>
      <c r="AL71" s="8">
        <f t="shared" ref="AL71:AL82" si="386">IF(AJ71=0,0,AK71/AJ71*1000)</f>
        <v>0</v>
      </c>
      <c r="AM71" s="6">
        <v>0</v>
      </c>
      <c r="AN71" s="5">
        <v>0</v>
      </c>
      <c r="AO71" s="8">
        <f t="shared" ref="AO71:AO82" si="387">IF(AM71=0,0,AN71/AM71*1000)</f>
        <v>0</v>
      </c>
      <c r="AP71" s="69">
        <v>5.1550000000000002</v>
      </c>
      <c r="AQ71" s="5">
        <v>356.04500000000002</v>
      </c>
      <c r="AR71" s="8">
        <f t="shared" ref="AR71:AR82" si="388">IF(AP71=0,0,AQ71/AP71*1000)</f>
        <v>69067.895247332679</v>
      </c>
      <c r="AS71" s="6">
        <v>0</v>
      </c>
      <c r="AT71" s="5">
        <v>0</v>
      </c>
      <c r="AU71" s="8">
        <f t="shared" ref="AU71:AU82" si="389">IF(AS71=0,0,AT71/AS71*1000)</f>
        <v>0</v>
      </c>
      <c r="AV71" s="6">
        <v>0</v>
      </c>
      <c r="AW71" s="5">
        <v>0</v>
      </c>
      <c r="AX71" s="8">
        <f t="shared" ref="AX71:AX82" si="390">IF(AV71=0,0,AW71/AV71*1000)</f>
        <v>0</v>
      </c>
      <c r="AY71" s="6">
        <v>0</v>
      </c>
      <c r="AZ71" s="5">
        <v>0</v>
      </c>
      <c r="BA71" s="8">
        <f t="shared" ref="BA71:BA82" si="391">IF(AY71=0,0,AZ71/AY71*1000)</f>
        <v>0</v>
      </c>
      <c r="BB71" s="6">
        <v>0</v>
      </c>
      <c r="BC71" s="5">
        <v>0</v>
      </c>
      <c r="BD71" s="8">
        <f t="shared" ref="BD71:BD82" si="392">IF(BB71=0,0,BC71/BB71*1000)</f>
        <v>0</v>
      </c>
      <c r="BE71" s="69">
        <v>1.53674</v>
      </c>
      <c r="BF71" s="5">
        <v>59.444000000000003</v>
      </c>
      <c r="BG71" s="8">
        <f t="shared" ref="BG71:BG82" si="393">IF(BE71=0,0,BF71/BE71*1000)</f>
        <v>38681.885029347839</v>
      </c>
      <c r="BH71" s="6">
        <v>0</v>
      </c>
      <c r="BI71" s="5">
        <v>0</v>
      </c>
      <c r="BJ71" s="8">
        <f t="shared" ref="BJ71:BJ82" si="394">IF(BH71=0,0,BI71/BH71*1000)</f>
        <v>0</v>
      </c>
      <c r="BK71" s="6"/>
      <c r="BL71" s="5"/>
      <c r="BM71" s="8"/>
      <c r="BN71" s="6">
        <v>0</v>
      </c>
      <c r="BO71" s="5">
        <v>0</v>
      </c>
      <c r="BP71" s="8">
        <f t="shared" ref="BP71:BP82" si="395">IF(BN71=0,0,BO71/BN71*1000)</f>
        <v>0</v>
      </c>
      <c r="BQ71" s="6">
        <v>0</v>
      </c>
      <c r="BR71" s="5">
        <v>0</v>
      </c>
      <c r="BS71" s="8">
        <f t="shared" ref="BS71:BS82" si="396">IF(BQ71=0,0,BR71/BQ71*1000)</f>
        <v>0</v>
      </c>
      <c r="BT71" s="6">
        <v>0</v>
      </c>
      <c r="BU71" s="5">
        <v>0</v>
      </c>
      <c r="BV71" s="8">
        <f t="shared" ref="BV71:BV82" si="397">IF(BT71=0,0,BU71/BT71*1000)</f>
        <v>0</v>
      </c>
      <c r="BW71" s="6">
        <v>0</v>
      </c>
      <c r="BX71" s="5">
        <v>0</v>
      </c>
      <c r="BY71" s="8">
        <f t="shared" ref="BY71:BY82" si="398">IF(BW71=0,0,BX71/BW71*1000)</f>
        <v>0</v>
      </c>
      <c r="BZ71" s="6">
        <v>0</v>
      </c>
      <c r="CA71" s="5">
        <v>0</v>
      </c>
      <c r="CB71" s="8">
        <f t="shared" ref="CB71:CB82" si="399">IF(BZ71=0,0,CA71/BZ71*1000)</f>
        <v>0</v>
      </c>
      <c r="CC71" s="6">
        <v>0</v>
      </c>
      <c r="CD71" s="5">
        <v>0</v>
      </c>
      <c r="CE71" s="8">
        <f t="shared" ref="CE71:CE82" si="400">IF(CC71=0,0,CD71/CC71*1000)</f>
        <v>0</v>
      </c>
      <c r="CF71" s="6">
        <v>0</v>
      </c>
      <c r="CG71" s="5">
        <v>0</v>
      </c>
      <c r="CH71" s="8">
        <f t="shared" ref="CH71:CH82" si="401">IF(CF71=0,0,CG71/CF71*1000)</f>
        <v>0</v>
      </c>
      <c r="CI71" s="6">
        <v>0</v>
      </c>
      <c r="CJ71" s="5">
        <v>0</v>
      </c>
      <c r="CK71" s="8">
        <f t="shared" ref="CK71:CK82" si="402">IF(CI71=0,0,CJ71/CI71*1000)</f>
        <v>0</v>
      </c>
      <c r="CL71" s="6">
        <v>0</v>
      </c>
      <c r="CM71" s="5">
        <v>0</v>
      </c>
      <c r="CN71" s="8">
        <f t="shared" ref="CN71:CN82" si="403">IF(CL71=0,0,CM71/CL71*1000)</f>
        <v>0</v>
      </c>
      <c r="CO71" s="69">
        <v>1E-3</v>
      </c>
      <c r="CP71" s="5">
        <v>0.01</v>
      </c>
      <c r="CQ71" s="8">
        <f t="shared" ref="CQ71:CQ82" si="404">IF(CO71=0,0,CP71/CO71*1000)</f>
        <v>10000</v>
      </c>
      <c r="CR71" s="6">
        <v>0</v>
      </c>
      <c r="CS71" s="5">
        <v>0</v>
      </c>
      <c r="CT71" s="8">
        <f t="shared" ref="CT71:CT82" si="405">IF(CR71=0,0,CS71/CR71*1000)</f>
        <v>0</v>
      </c>
      <c r="CU71" s="6">
        <v>0</v>
      </c>
      <c r="CV71" s="5">
        <v>0</v>
      </c>
      <c r="CW71" s="8">
        <f t="shared" ref="CW71:CW82" si="406">IF(CU71=0,0,CV71/CU71*1000)</f>
        <v>0</v>
      </c>
      <c r="CX71" s="6">
        <v>0</v>
      </c>
      <c r="CY71" s="5">
        <v>0</v>
      </c>
      <c r="CZ71" s="8">
        <f t="shared" ref="CZ71:CZ82" si="407">IF(CX71=0,0,CY71/CX71*1000)</f>
        <v>0</v>
      </c>
      <c r="DA71" s="6">
        <v>0</v>
      </c>
      <c r="DB71" s="5">
        <v>0</v>
      </c>
      <c r="DC71" s="8">
        <f t="shared" ref="DC71:DC82" si="408">IF(DA71=0,0,DB71/DA71*1000)</f>
        <v>0</v>
      </c>
      <c r="DD71" s="6">
        <v>0</v>
      </c>
      <c r="DE71" s="5">
        <v>0</v>
      </c>
      <c r="DF71" s="8">
        <f t="shared" ref="DF71:DF82" si="409">IF(DD71=0,0,DE71/DD71*1000)</f>
        <v>0</v>
      </c>
      <c r="DG71" s="6">
        <v>0</v>
      </c>
      <c r="DH71" s="5">
        <v>0</v>
      </c>
      <c r="DI71" s="8">
        <f t="shared" ref="DI71:DI82" si="410">IF(DG71=0,0,DH71/DG71*1000)</f>
        <v>0</v>
      </c>
      <c r="DJ71" s="6">
        <v>0</v>
      </c>
      <c r="DK71" s="5">
        <v>0</v>
      </c>
      <c r="DL71" s="8">
        <f t="shared" ref="DL71:DL82" si="411">IF(DJ71=0,0,DK71/DJ71*1000)</f>
        <v>0</v>
      </c>
      <c r="DM71" s="6">
        <v>0</v>
      </c>
      <c r="DN71" s="5">
        <v>0</v>
      </c>
      <c r="DO71" s="8">
        <f t="shared" ref="DO71:DO82" si="412">IF(DM71=0,0,DN71/DM71*1000)</f>
        <v>0</v>
      </c>
      <c r="DP71" s="6">
        <v>0</v>
      </c>
      <c r="DQ71" s="5">
        <v>0</v>
      </c>
      <c r="DR71" s="8">
        <f t="shared" ref="DR71:DR82" si="413">IF(DP71=0,0,DQ71/DP71*1000)</f>
        <v>0</v>
      </c>
      <c r="DS71" s="6">
        <v>0</v>
      </c>
      <c r="DT71" s="5">
        <v>0</v>
      </c>
      <c r="DU71" s="8">
        <f t="shared" ref="DU71:DU82" si="414">IF(DS71=0,0,DT71/DS71*1000)</f>
        <v>0</v>
      </c>
      <c r="DV71" s="69">
        <v>0.67500000000000004</v>
      </c>
      <c r="DW71" s="5">
        <v>18.943999999999999</v>
      </c>
      <c r="DX71" s="8">
        <f t="shared" ref="DX71:DX82" si="415">IF(DV71=0,0,DW71/DV71*1000)</f>
        <v>28065.185185185182</v>
      </c>
      <c r="DY71" s="9">
        <f>SUMIF($C$5:$DX$5,"Ton",C71:DX71)</f>
        <v>7.4085300000000007</v>
      </c>
      <c r="DZ71" s="8">
        <f>SUMIF($C$5:$DX$5,"F*",C71:DX71)</f>
        <v>437.27400000000006</v>
      </c>
    </row>
    <row r="72" spans="1:130" ht="15" customHeight="1" x14ac:dyDescent="0.3">
      <c r="A72" s="56">
        <v>2022</v>
      </c>
      <c r="B72" s="57" t="s">
        <v>3</v>
      </c>
      <c r="C72" s="6">
        <v>0</v>
      </c>
      <c r="D72" s="5">
        <v>0</v>
      </c>
      <c r="E72" s="8">
        <f t="shared" ref="E72:E73" si="416">IF(C72=0,0,D72/C72*1000)</f>
        <v>0</v>
      </c>
      <c r="F72" s="6">
        <v>0</v>
      </c>
      <c r="G72" s="5">
        <v>0</v>
      </c>
      <c r="H72" s="8">
        <f t="shared" si="376"/>
        <v>0</v>
      </c>
      <c r="I72" s="6">
        <v>0</v>
      </c>
      <c r="J72" s="5">
        <v>0</v>
      </c>
      <c r="K72" s="8">
        <f t="shared" si="377"/>
        <v>0</v>
      </c>
      <c r="L72" s="6">
        <v>0</v>
      </c>
      <c r="M72" s="5">
        <v>0</v>
      </c>
      <c r="N72" s="8">
        <f t="shared" si="378"/>
        <v>0</v>
      </c>
      <c r="O72" s="6">
        <v>0</v>
      </c>
      <c r="P72" s="5">
        <v>0</v>
      </c>
      <c r="Q72" s="8">
        <f t="shared" si="379"/>
        <v>0</v>
      </c>
      <c r="R72" s="69">
        <v>2.104E-2</v>
      </c>
      <c r="S72" s="5">
        <v>1.639</v>
      </c>
      <c r="T72" s="8">
        <f t="shared" si="380"/>
        <v>77899.239543726246</v>
      </c>
      <c r="U72" s="6">
        <v>0</v>
      </c>
      <c r="V72" s="5">
        <v>0</v>
      </c>
      <c r="W72" s="8">
        <f t="shared" si="381"/>
        <v>0</v>
      </c>
      <c r="X72" s="6">
        <v>0</v>
      </c>
      <c r="Y72" s="5">
        <v>0</v>
      </c>
      <c r="Z72" s="8">
        <f t="shared" si="382"/>
        <v>0</v>
      </c>
      <c r="AA72" s="6">
        <v>0</v>
      </c>
      <c r="AB72" s="5">
        <v>0</v>
      </c>
      <c r="AC72" s="8">
        <f t="shared" si="383"/>
        <v>0</v>
      </c>
      <c r="AD72" s="6">
        <v>0</v>
      </c>
      <c r="AE72" s="5">
        <v>0</v>
      </c>
      <c r="AF72" s="8">
        <f t="shared" si="384"/>
        <v>0</v>
      </c>
      <c r="AG72" s="6">
        <v>0</v>
      </c>
      <c r="AH72" s="5">
        <v>0</v>
      </c>
      <c r="AI72" s="8">
        <f t="shared" si="385"/>
        <v>0</v>
      </c>
      <c r="AJ72" s="6">
        <v>0</v>
      </c>
      <c r="AK72" s="5">
        <v>0</v>
      </c>
      <c r="AL72" s="8">
        <f t="shared" si="386"/>
        <v>0</v>
      </c>
      <c r="AM72" s="6">
        <v>0</v>
      </c>
      <c r="AN72" s="5">
        <v>0</v>
      </c>
      <c r="AO72" s="8">
        <f t="shared" si="387"/>
        <v>0</v>
      </c>
      <c r="AP72" s="69">
        <v>0.5</v>
      </c>
      <c r="AQ72" s="5">
        <v>5.24</v>
      </c>
      <c r="AR72" s="8">
        <f t="shared" si="388"/>
        <v>10480</v>
      </c>
      <c r="AS72" s="6">
        <v>0</v>
      </c>
      <c r="AT72" s="5">
        <v>0</v>
      </c>
      <c r="AU72" s="8">
        <f t="shared" si="389"/>
        <v>0</v>
      </c>
      <c r="AV72" s="6">
        <v>0</v>
      </c>
      <c r="AW72" s="5">
        <v>0</v>
      </c>
      <c r="AX72" s="8">
        <f t="shared" si="390"/>
        <v>0</v>
      </c>
      <c r="AY72" s="6">
        <v>0</v>
      </c>
      <c r="AZ72" s="5">
        <v>0</v>
      </c>
      <c r="BA72" s="8">
        <f t="shared" si="391"/>
        <v>0</v>
      </c>
      <c r="BB72" s="69">
        <v>0.12</v>
      </c>
      <c r="BC72" s="5">
        <v>2.79</v>
      </c>
      <c r="BD72" s="8">
        <f t="shared" si="392"/>
        <v>23250</v>
      </c>
      <c r="BE72" s="69">
        <v>1.3053900000000001</v>
      </c>
      <c r="BF72" s="5">
        <v>52.003</v>
      </c>
      <c r="BG72" s="8">
        <f t="shared" si="393"/>
        <v>39837.136794367965</v>
      </c>
      <c r="BH72" s="6">
        <v>0</v>
      </c>
      <c r="BI72" s="5">
        <v>0</v>
      </c>
      <c r="BJ72" s="8">
        <f t="shared" si="394"/>
        <v>0</v>
      </c>
      <c r="BK72" s="6"/>
      <c r="BL72" s="5"/>
      <c r="BM72" s="8"/>
      <c r="BN72" s="6">
        <v>0</v>
      </c>
      <c r="BO72" s="5">
        <v>0</v>
      </c>
      <c r="BP72" s="8">
        <f t="shared" si="395"/>
        <v>0</v>
      </c>
      <c r="BQ72" s="6">
        <v>0</v>
      </c>
      <c r="BR72" s="5">
        <v>0</v>
      </c>
      <c r="BS72" s="8">
        <f t="shared" si="396"/>
        <v>0</v>
      </c>
      <c r="BT72" s="69">
        <v>2E-3</v>
      </c>
      <c r="BU72" s="5">
        <v>0.01</v>
      </c>
      <c r="BV72" s="8">
        <f t="shared" si="397"/>
        <v>5000</v>
      </c>
      <c r="BW72" s="6">
        <v>0</v>
      </c>
      <c r="BX72" s="5">
        <v>0</v>
      </c>
      <c r="BY72" s="8">
        <f t="shared" si="398"/>
        <v>0</v>
      </c>
      <c r="BZ72" s="6">
        <v>0</v>
      </c>
      <c r="CA72" s="5">
        <v>0</v>
      </c>
      <c r="CB72" s="8">
        <f t="shared" si="399"/>
        <v>0</v>
      </c>
      <c r="CC72" s="6">
        <v>0</v>
      </c>
      <c r="CD72" s="5">
        <v>0</v>
      </c>
      <c r="CE72" s="8">
        <f t="shared" si="400"/>
        <v>0</v>
      </c>
      <c r="CF72" s="6">
        <v>0</v>
      </c>
      <c r="CG72" s="5">
        <v>0</v>
      </c>
      <c r="CH72" s="8">
        <f t="shared" si="401"/>
        <v>0</v>
      </c>
      <c r="CI72" s="6">
        <v>0</v>
      </c>
      <c r="CJ72" s="5">
        <v>0</v>
      </c>
      <c r="CK72" s="8">
        <f t="shared" si="402"/>
        <v>0</v>
      </c>
      <c r="CL72" s="6">
        <v>0</v>
      </c>
      <c r="CM72" s="5">
        <v>0</v>
      </c>
      <c r="CN72" s="8">
        <f t="shared" si="403"/>
        <v>0</v>
      </c>
      <c r="CO72" s="6">
        <v>0</v>
      </c>
      <c r="CP72" s="5">
        <v>0</v>
      </c>
      <c r="CQ72" s="8">
        <f t="shared" si="404"/>
        <v>0</v>
      </c>
      <c r="CR72" s="69">
        <v>15.2</v>
      </c>
      <c r="CS72" s="5">
        <v>25.638000000000002</v>
      </c>
      <c r="CT72" s="8">
        <f t="shared" si="405"/>
        <v>1686.7105263157898</v>
      </c>
      <c r="CU72" s="6">
        <v>0</v>
      </c>
      <c r="CV72" s="5">
        <v>0</v>
      </c>
      <c r="CW72" s="8">
        <f t="shared" si="406"/>
        <v>0</v>
      </c>
      <c r="CX72" s="6">
        <v>0</v>
      </c>
      <c r="CY72" s="5">
        <v>0</v>
      </c>
      <c r="CZ72" s="8">
        <f t="shared" si="407"/>
        <v>0</v>
      </c>
      <c r="DA72" s="6">
        <v>0</v>
      </c>
      <c r="DB72" s="5">
        <v>0</v>
      </c>
      <c r="DC72" s="8">
        <f t="shared" si="408"/>
        <v>0</v>
      </c>
      <c r="DD72" s="6">
        <v>0</v>
      </c>
      <c r="DE72" s="5">
        <v>0</v>
      </c>
      <c r="DF72" s="8">
        <f t="shared" si="409"/>
        <v>0</v>
      </c>
      <c r="DG72" s="6">
        <v>0</v>
      </c>
      <c r="DH72" s="5">
        <v>0</v>
      </c>
      <c r="DI72" s="8">
        <f t="shared" si="410"/>
        <v>0</v>
      </c>
      <c r="DJ72" s="6">
        <v>0</v>
      </c>
      <c r="DK72" s="5">
        <v>0</v>
      </c>
      <c r="DL72" s="8">
        <f t="shared" si="411"/>
        <v>0</v>
      </c>
      <c r="DM72" s="6">
        <v>0</v>
      </c>
      <c r="DN72" s="5">
        <v>0</v>
      </c>
      <c r="DO72" s="8">
        <f t="shared" si="412"/>
        <v>0</v>
      </c>
      <c r="DP72" s="6">
        <v>0</v>
      </c>
      <c r="DQ72" s="5">
        <v>0</v>
      </c>
      <c r="DR72" s="8">
        <f t="shared" si="413"/>
        <v>0</v>
      </c>
      <c r="DS72" s="69">
        <v>0.02</v>
      </c>
      <c r="DT72" s="5">
        <v>0.55800000000000005</v>
      </c>
      <c r="DU72" s="8">
        <f t="shared" si="414"/>
        <v>27900.000000000004</v>
      </c>
      <c r="DV72" s="69">
        <v>1.7330000000000001</v>
      </c>
      <c r="DW72" s="5">
        <v>48.161999999999999</v>
      </c>
      <c r="DX72" s="8">
        <f t="shared" si="415"/>
        <v>27791.113675706863</v>
      </c>
      <c r="DY72" s="9">
        <f t="shared" ref="DY72:DY83" si="417">SUMIF($C$5:$DX$5,"Ton",C72:DX72)</f>
        <v>18.901429999999998</v>
      </c>
      <c r="DZ72" s="8">
        <f t="shared" ref="DZ72:DZ83" si="418">SUMIF($C$5:$DX$5,"F*",C72:DX72)</f>
        <v>136.04</v>
      </c>
    </row>
    <row r="73" spans="1:130" ht="15" customHeight="1" x14ac:dyDescent="0.3">
      <c r="A73" s="56">
        <v>2022</v>
      </c>
      <c r="B73" s="57" t="s">
        <v>4</v>
      </c>
      <c r="C73" s="6">
        <v>0</v>
      </c>
      <c r="D73" s="5">
        <v>0</v>
      </c>
      <c r="E73" s="8">
        <f t="shared" si="416"/>
        <v>0</v>
      </c>
      <c r="F73" s="6">
        <v>0</v>
      </c>
      <c r="G73" s="5">
        <v>0</v>
      </c>
      <c r="H73" s="8">
        <f t="shared" si="376"/>
        <v>0</v>
      </c>
      <c r="I73" s="6">
        <v>0</v>
      </c>
      <c r="J73" s="5">
        <v>0</v>
      </c>
      <c r="K73" s="8">
        <f t="shared" si="377"/>
        <v>0</v>
      </c>
      <c r="L73" s="6">
        <v>0</v>
      </c>
      <c r="M73" s="5">
        <v>0</v>
      </c>
      <c r="N73" s="8">
        <f t="shared" si="378"/>
        <v>0</v>
      </c>
      <c r="O73" s="6">
        <v>0</v>
      </c>
      <c r="P73" s="5">
        <v>0</v>
      </c>
      <c r="Q73" s="8">
        <f t="shared" si="379"/>
        <v>0</v>
      </c>
      <c r="R73" s="69">
        <v>7.5079999999999994E-2</v>
      </c>
      <c r="S73" s="5">
        <v>4.8390000000000004</v>
      </c>
      <c r="T73" s="8">
        <f t="shared" si="380"/>
        <v>64451.251997868952</v>
      </c>
      <c r="U73" s="6">
        <v>0</v>
      </c>
      <c r="V73" s="5">
        <v>0</v>
      </c>
      <c r="W73" s="8">
        <f t="shared" si="381"/>
        <v>0</v>
      </c>
      <c r="X73" s="6">
        <v>0</v>
      </c>
      <c r="Y73" s="5">
        <v>0</v>
      </c>
      <c r="Z73" s="8">
        <f t="shared" si="382"/>
        <v>0</v>
      </c>
      <c r="AA73" s="6">
        <v>0</v>
      </c>
      <c r="AB73" s="5">
        <v>0</v>
      </c>
      <c r="AC73" s="8">
        <f t="shared" si="383"/>
        <v>0</v>
      </c>
      <c r="AD73" s="6">
        <v>0</v>
      </c>
      <c r="AE73" s="5">
        <v>0</v>
      </c>
      <c r="AF73" s="8">
        <f t="shared" si="384"/>
        <v>0</v>
      </c>
      <c r="AG73" s="6">
        <v>0</v>
      </c>
      <c r="AH73" s="5">
        <v>0</v>
      </c>
      <c r="AI73" s="8">
        <f t="shared" si="385"/>
        <v>0</v>
      </c>
      <c r="AJ73" s="6">
        <v>0</v>
      </c>
      <c r="AK73" s="5">
        <v>0</v>
      </c>
      <c r="AL73" s="8">
        <f t="shared" si="386"/>
        <v>0</v>
      </c>
      <c r="AM73" s="6">
        <v>0</v>
      </c>
      <c r="AN73" s="5">
        <v>0</v>
      </c>
      <c r="AO73" s="8">
        <f t="shared" si="387"/>
        <v>0</v>
      </c>
      <c r="AP73" s="69">
        <v>0.7</v>
      </c>
      <c r="AQ73" s="5">
        <v>8</v>
      </c>
      <c r="AR73" s="8">
        <f t="shared" si="388"/>
        <v>11428.571428571429</v>
      </c>
      <c r="AS73" s="6">
        <v>0</v>
      </c>
      <c r="AT73" s="5">
        <v>0</v>
      </c>
      <c r="AU73" s="8">
        <f t="shared" si="389"/>
        <v>0</v>
      </c>
      <c r="AV73" s="6">
        <v>0</v>
      </c>
      <c r="AW73" s="5">
        <v>0</v>
      </c>
      <c r="AX73" s="8">
        <f t="shared" si="390"/>
        <v>0</v>
      </c>
      <c r="AY73" s="6">
        <v>0</v>
      </c>
      <c r="AZ73" s="5">
        <v>0</v>
      </c>
      <c r="BA73" s="8">
        <f t="shared" si="391"/>
        <v>0</v>
      </c>
      <c r="BB73" s="6">
        <v>0</v>
      </c>
      <c r="BC73" s="5">
        <v>0</v>
      </c>
      <c r="BD73" s="8">
        <f t="shared" si="392"/>
        <v>0</v>
      </c>
      <c r="BE73" s="69">
        <v>33.115679999999998</v>
      </c>
      <c r="BF73" s="5">
        <v>1062.511</v>
      </c>
      <c r="BG73" s="8">
        <f t="shared" si="393"/>
        <v>32084.831113236993</v>
      </c>
      <c r="BH73" s="6">
        <v>0</v>
      </c>
      <c r="BI73" s="5">
        <v>0</v>
      </c>
      <c r="BJ73" s="8">
        <f t="shared" si="394"/>
        <v>0</v>
      </c>
      <c r="BK73" s="6"/>
      <c r="BL73" s="5"/>
      <c r="BM73" s="8"/>
      <c r="BN73" s="6">
        <v>0</v>
      </c>
      <c r="BO73" s="5">
        <v>0</v>
      </c>
      <c r="BP73" s="8">
        <f t="shared" si="395"/>
        <v>0</v>
      </c>
      <c r="BQ73" s="6">
        <v>0</v>
      </c>
      <c r="BR73" s="5">
        <v>0</v>
      </c>
      <c r="BS73" s="8">
        <f t="shared" si="396"/>
        <v>0</v>
      </c>
      <c r="BT73" s="6">
        <v>0</v>
      </c>
      <c r="BU73" s="5">
        <v>0</v>
      </c>
      <c r="BV73" s="8">
        <f t="shared" si="397"/>
        <v>0</v>
      </c>
      <c r="BW73" s="6">
        <v>0</v>
      </c>
      <c r="BX73" s="5">
        <v>0</v>
      </c>
      <c r="BY73" s="8">
        <f t="shared" si="398"/>
        <v>0</v>
      </c>
      <c r="BZ73" s="6">
        <v>0</v>
      </c>
      <c r="CA73" s="5">
        <v>0</v>
      </c>
      <c r="CB73" s="8">
        <f t="shared" si="399"/>
        <v>0</v>
      </c>
      <c r="CC73" s="6">
        <v>0</v>
      </c>
      <c r="CD73" s="5">
        <v>0</v>
      </c>
      <c r="CE73" s="8">
        <f t="shared" si="400"/>
        <v>0</v>
      </c>
      <c r="CF73" s="6">
        <v>0</v>
      </c>
      <c r="CG73" s="5">
        <v>0</v>
      </c>
      <c r="CH73" s="8">
        <f t="shared" si="401"/>
        <v>0</v>
      </c>
      <c r="CI73" s="6">
        <v>0</v>
      </c>
      <c r="CJ73" s="5">
        <v>0</v>
      </c>
      <c r="CK73" s="8">
        <f t="shared" si="402"/>
        <v>0</v>
      </c>
      <c r="CL73" s="6">
        <v>0</v>
      </c>
      <c r="CM73" s="5">
        <v>0</v>
      </c>
      <c r="CN73" s="8">
        <f t="shared" si="403"/>
        <v>0</v>
      </c>
      <c r="CO73" s="6">
        <v>0</v>
      </c>
      <c r="CP73" s="5">
        <v>0</v>
      </c>
      <c r="CQ73" s="8">
        <f t="shared" si="404"/>
        <v>0</v>
      </c>
      <c r="CR73" s="6">
        <v>0</v>
      </c>
      <c r="CS73" s="5">
        <v>0</v>
      </c>
      <c r="CT73" s="8">
        <f t="shared" si="405"/>
        <v>0</v>
      </c>
      <c r="CU73" s="6">
        <v>0</v>
      </c>
      <c r="CV73" s="5">
        <v>0</v>
      </c>
      <c r="CW73" s="8">
        <f t="shared" si="406"/>
        <v>0</v>
      </c>
      <c r="CX73" s="6">
        <v>0</v>
      </c>
      <c r="CY73" s="5">
        <v>0</v>
      </c>
      <c r="CZ73" s="8">
        <f t="shared" si="407"/>
        <v>0</v>
      </c>
      <c r="DA73" s="6">
        <v>0</v>
      </c>
      <c r="DB73" s="5">
        <v>0</v>
      </c>
      <c r="DC73" s="8">
        <f t="shared" si="408"/>
        <v>0</v>
      </c>
      <c r="DD73" s="6">
        <v>0</v>
      </c>
      <c r="DE73" s="5">
        <v>0</v>
      </c>
      <c r="DF73" s="8">
        <f t="shared" si="409"/>
        <v>0</v>
      </c>
      <c r="DG73" s="6">
        <v>0</v>
      </c>
      <c r="DH73" s="5">
        <v>0</v>
      </c>
      <c r="DI73" s="8">
        <f t="shared" si="410"/>
        <v>0</v>
      </c>
      <c r="DJ73" s="6">
        <v>0</v>
      </c>
      <c r="DK73" s="5">
        <v>0</v>
      </c>
      <c r="DL73" s="8">
        <f t="shared" si="411"/>
        <v>0</v>
      </c>
      <c r="DM73" s="6">
        <v>0</v>
      </c>
      <c r="DN73" s="5">
        <v>0</v>
      </c>
      <c r="DO73" s="8">
        <f t="shared" si="412"/>
        <v>0</v>
      </c>
      <c r="DP73" s="6">
        <v>0</v>
      </c>
      <c r="DQ73" s="5">
        <v>0</v>
      </c>
      <c r="DR73" s="8">
        <f t="shared" si="413"/>
        <v>0</v>
      </c>
      <c r="DS73" s="6">
        <v>0</v>
      </c>
      <c r="DT73" s="5">
        <v>0</v>
      </c>
      <c r="DU73" s="8">
        <f t="shared" si="414"/>
        <v>0</v>
      </c>
      <c r="DV73" s="69">
        <v>0.76500000000000001</v>
      </c>
      <c r="DW73" s="5">
        <v>24.396999999999998</v>
      </c>
      <c r="DX73" s="8">
        <f t="shared" si="415"/>
        <v>31891.503267973854</v>
      </c>
      <c r="DY73" s="9">
        <f t="shared" si="417"/>
        <v>34.655760000000001</v>
      </c>
      <c r="DZ73" s="8">
        <f t="shared" si="418"/>
        <v>1099.7469999999998</v>
      </c>
    </row>
    <row r="74" spans="1:130" ht="15" customHeight="1" x14ac:dyDescent="0.3">
      <c r="A74" s="56">
        <v>2022</v>
      </c>
      <c r="B74" s="57" t="s">
        <v>5</v>
      </c>
      <c r="C74" s="6">
        <v>0</v>
      </c>
      <c r="D74" s="5">
        <v>0</v>
      </c>
      <c r="E74" s="8">
        <f>IF(C74=0,0,D74/C74*1000)</f>
        <v>0</v>
      </c>
      <c r="F74" s="6">
        <v>0</v>
      </c>
      <c r="G74" s="5">
        <v>0</v>
      </c>
      <c r="H74" s="8">
        <f t="shared" si="376"/>
        <v>0</v>
      </c>
      <c r="I74" s="6">
        <v>0</v>
      </c>
      <c r="J74" s="5">
        <v>0</v>
      </c>
      <c r="K74" s="8">
        <f t="shared" si="377"/>
        <v>0</v>
      </c>
      <c r="L74" s="69">
        <v>5.1399999999999996E-3</v>
      </c>
      <c r="M74" s="5">
        <v>0.27100000000000002</v>
      </c>
      <c r="N74" s="8">
        <f t="shared" si="378"/>
        <v>52723.735408560315</v>
      </c>
      <c r="O74" s="6">
        <v>0</v>
      </c>
      <c r="P74" s="5">
        <v>0</v>
      </c>
      <c r="Q74" s="8">
        <f t="shared" si="379"/>
        <v>0</v>
      </c>
      <c r="R74" s="69">
        <v>5.2600000000000001E-2</v>
      </c>
      <c r="S74" s="5">
        <v>4.0670000000000002</v>
      </c>
      <c r="T74" s="8">
        <f t="shared" si="380"/>
        <v>77319.391634980988</v>
      </c>
      <c r="U74" s="6">
        <v>0</v>
      </c>
      <c r="V74" s="5">
        <v>0</v>
      </c>
      <c r="W74" s="8">
        <f t="shared" si="381"/>
        <v>0</v>
      </c>
      <c r="X74" s="6">
        <v>0</v>
      </c>
      <c r="Y74" s="5">
        <v>0</v>
      </c>
      <c r="Z74" s="8">
        <f t="shared" si="382"/>
        <v>0</v>
      </c>
      <c r="AA74" s="6">
        <v>0</v>
      </c>
      <c r="AB74" s="5">
        <v>0</v>
      </c>
      <c r="AC74" s="8">
        <f t="shared" si="383"/>
        <v>0</v>
      </c>
      <c r="AD74" s="6">
        <v>0</v>
      </c>
      <c r="AE74" s="5">
        <v>0</v>
      </c>
      <c r="AF74" s="8">
        <f t="shared" si="384"/>
        <v>0</v>
      </c>
      <c r="AG74" s="6">
        <v>0</v>
      </c>
      <c r="AH74" s="5">
        <v>0</v>
      </c>
      <c r="AI74" s="8">
        <f t="shared" si="385"/>
        <v>0</v>
      </c>
      <c r="AJ74" s="6">
        <v>0</v>
      </c>
      <c r="AK74" s="5">
        <v>0</v>
      </c>
      <c r="AL74" s="8">
        <f t="shared" si="386"/>
        <v>0</v>
      </c>
      <c r="AM74" s="6">
        <v>0</v>
      </c>
      <c r="AN74" s="5">
        <v>0</v>
      </c>
      <c r="AO74" s="8">
        <f t="shared" si="387"/>
        <v>0</v>
      </c>
      <c r="AP74" s="69">
        <v>34</v>
      </c>
      <c r="AQ74" s="5">
        <v>1137.5039999999999</v>
      </c>
      <c r="AR74" s="8">
        <f t="shared" si="388"/>
        <v>33455.999999999993</v>
      </c>
      <c r="AS74" s="6">
        <v>0</v>
      </c>
      <c r="AT74" s="5">
        <v>0</v>
      </c>
      <c r="AU74" s="8">
        <f t="shared" si="389"/>
        <v>0</v>
      </c>
      <c r="AV74" s="6">
        <v>0</v>
      </c>
      <c r="AW74" s="5">
        <v>0</v>
      </c>
      <c r="AX74" s="8">
        <f t="shared" si="390"/>
        <v>0</v>
      </c>
      <c r="AY74" s="6">
        <v>0</v>
      </c>
      <c r="AZ74" s="5">
        <v>0</v>
      </c>
      <c r="BA74" s="8">
        <f t="shared" si="391"/>
        <v>0</v>
      </c>
      <c r="BB74" s="6">
        <v>0</v>
      </c>
      <c r="BC74" s="5">
        <v>0</v>
      </c>
      <c r="BD74" s="8">
        <f t="shared" si="392"/>
        <v>0</v>
      </c>
      <c r="BE74" s="69">
        <v>1.9291800000000001</v>
      </c>
      <c r="BF74" s="5">
        <v>95.596000000000004</v>
      </c>
      <c r="BG74" s="8">
        <f t="shared" si="393"/>
        <v>49552.659679241959</v>
      </c>
      <c r="BH74" s="6">
        <v>0</v>
      </c>
      <c r="BI74" s="5">
        <v>0</v>
      </c>
      <c r="BJ74" s="8">
        <f t="shared" si="394"/>
        <v>0</v>
      </c>
      <c r="BK74" s="6"/>
      <c r="BL74" s="5"/>
      <c r="BM74" s="8"/>
      <c r="BN74" s="6">
        <v>0</v>
      </c>
      <c r="BO74" s="5">
        <v>0</v>
      </c>
      <c r="BP74" s="8">
        <f t="shared" si="395"/>
        <v>0</v>
      </c>
      <c r="BQ74" s="6">
        <v>0</v>
      </c>
      <c r="BR74" s="5">
        <v>0</v>
      </c>
      <c r="BS74" s="8">
        <f t="shared" si="396"/>
        <v>0</v>
      </c>
      <c r="BT74" s="6">
        <v>0</v>
      </c>
      <c r="BU74" s="5">
        <v>0</v>
      </c>
      <c r="BV74" s="8">
        <f t="shared" si="397"/>
        <v>0</v>
      </c>
      <c r="BW74" s="6">
        <v>0</v>
      </c>
      <c r="BX74" s="5">
        <v>0</v>
      </c>
      <c r="BY74" s="8">
        <f t="shared" si="398"/>
        <v>0</v>
      </c>
      <c r="BZ74" s="6">
        <v>0</v>
      </c>
      <c r="CA74" s="5">
        <v>0</v>
      </c>
      <c r="CB74" s="8">
        <f t="shared" si="399"/>
        <v>0</v>
      </c>
      <c r="CC74" s="6">
        <v>0</v>
      </c>
      <c r="CD74" s="5">
        <v>0</v>
      </c>
      <c r="CE74" s="8">
        <f t="shared" si="400"/>
        <v>0</v>
      </c>
      <c r="CF74" s="6">
        <v>0</v>
      </c>
      <c r="CG74" s="5">
        <v>0</v>
      </c>
      <c r="CH74" s="8">
        <f t="shared" si="401"/>
        <v>0</v>
      </c>
      <c r="CI74" s="6">
        <v>0</v>
      </c>
      <c r="CJ74" s="5">
        <v>0</v>
      </c>
      <c r="CK74" s="8">
        <f t="shared" si="402"/>
        <v>0</v>
      </c>
      <c r="CL74" s="6">
        <v>0</v>
      </c>
      <c r="CM74" s="5">
        <v>0</v>
      </c>
      <c r="CN74" s="8">
        <f t="shared" si="403"/>
        <v>0</v>
      </c>
      <c r="CO74" s="6">
        <v>0</v>
      </c>
      <c r="CP74" s="5">
        <v>0</v>
      </c>
      <c r="CQ74" s="8">
        <f t="shared" si="404"/>
        <v>0</v>
      </c>
      <c r="CR74" s="6">
        <v>0</v>
      </c>
      <c r="CS74" s="5">
        <v>0</v>
      </c>
      <c r="CT74" s="8">
        <f t="shared" si="405"/>
        <v>0</v>
      </c>
      <c r="CU74" s="6">
        <v>0</v>
      </c>
      <c r="CV74" s="5">
        <v>0</v>
      </c>
      <c r="CW74" s="8">
        <f t="shared" si="406"/>
        <v>0</v>
      </c>
      <c r="CX74" s="6">
        <v>0</v>
      </c>
      <c r="CY74" s="5">
        <v>0</v>
      </c>
      <c r="CZ74" s="8">
        <f t="shared" si="407"/>
        <v>0</v>
      </c>
      <c r="DA74" s="6">
        <v>0</v>
      </c>
      <c r="DB74" s="5">
        <v>0</v>
      </c>
      <c r="DC74" s="8">
        <f t="shared" si="408"/>
        <v>0</v>
      </c>
      <c r="DD74" s="6">
        <v>0</v>
      </c>
      <c r="DE74" s="5">
        <v>0</v>
      </c>
      <c r="DF74" s="8">
        <f t="shared" si="409"/>
        <v>0</v>
      </c>
      <c r="DG74" s="6">
        <v>0</v>
      </c>
      <c r="DH74" s="5">
        <v>0</v>
      </c>
      <c r="DI74" s="8">
        <f t="shared" si="410"/>
        <v>0</v>
      </c>
      <c r="DJ74" s="6">
        <v>0</v>
      </c>
      <c r="DK74" s="5">
        <v>0</v>
      </c>
      <c r="DL74" s="8">
        <f t="shared" si="411"/>
        <v>0</v>
      </c>
      <c r="DM74" s="6">
        <v>0</v>
      </c>
      <c r="DN74" s="5">
        <v>0</v>
      </c>
      <c r="DO74" s="8">
        <f t="shared" si="412"/>
        <v>0</v>
      </c>
      <c r="DP74" s="6">
        <v>0</v>
      </c>
      <c r="DQ74" s="5">
        <v>0</v>
      </c>
      <c r="DR74" s="8">
        <f t="shared" si="413"/>
        <v>0</v>
      </c>
      <c r="DS74" s="69">
        <v>1.62</v>
      </c>
      <c r="DT74" s="5">
        <v>50.037999999999997</v>
      </c>
      <c r="DU74" s="8">
        <f t="shared" si="414"/>
        <v>30887.654320987651</v>
      </c>
      <c r="DV74" s="69">
        <v>0.82499999999999996</v>
      </c>
      <c r="DW74" s="5">
        <v>21.76</v>
      </c>
      <c r="DX74" s="8">
        <f t="shared" si="415"/>
        <v>26375.75757575758</v>
      </c>
      <c r="DY74" s="9">
        <f t="shared" si="417"/>
        <v>38.431920000000005</v>
      </c>
      <c r="DZ74" s="8">
        <f t="shared" si="418"/>
        <v>1309.2359999999999</v>
      </c>
    </row>
    <row r="75" spans="1:130" ht="15" customHeight="1" x14ac:dyDescent="0.3">
      <c r="A75" s="56">
        <v>2022</v>
      </c>
      <c r="B75" s="8" t="s">
        <v>6</v>
      </c>
      <c r="C75" s="6">
        <v>0</v>
      </c>
      <c r="D75" s="5">
        <v>0</v>
      </c>
      <c r="E75" s="8">
        <f t="shared" ref="E75:E82" si="419">IF(C75=0,0,D75/C75*1000)</f>
        <v>0</v>
      </c>
      <c r="F75" s="6">
        <v>0</v>
      </c>
      <c r="G75" s="5">
        <v>0</v>
      </c>
      <c r="H75" s="8">
        <f t="shared" si="376"/>
        <v>0</v>
      </c>
      <c r="I75" s="6">
        <v>0</v>
      </c>
      <c r="J75" s="5">
        <v>0</v>
      </c>
      <c r="K75" s="8">
        <f t="shared" si="377"/>
        <v>0</v>
      </c>
      <c r="L75" s="6">
        <v>0</v>
      </c>
      <c r="M75" s="5">
        <v>0</v>
      </c>
      <c r="N75" s="8">
        <f t="shared" si="378"/>
        <v>0</v>
      </c>
      <c r="O75" s="6">
        <v>0</v>
      </c>
      <c r="P75" s="5">
        <v>0</v>
      </c>
      <c r="Q75" s="8">
        <f t="shared" si="379"/>
        <v>0</v>
      </c>
      <c r="R75" s="6">
        <v>0</v>
      </c>
      <c r="S75" s="5">
        <v>0</v>
      </c>
      <c r="T75" s="8">
        <f t="shared" si="380"/>
        <v>0</v>
      </c>
      <c r="U75" s="6">
        <v>0</v>
      </c>
      <c r="V75" s="5">
        <v>0</v>
      </c>
      <c r="W75" s="8">
        <f t="shared" si="381"/>
        <v>0</v>
      </c>
      <c r="X75" s="6">
        <v>0</v>
      </c>
      <c r="Y75" s="5">
        <v>0</v>
      </c>
      <c r="Z75" s="8">
        <f t="shared" si="382"/>
        <v>0</v>
      </c>
      <c r="AA75" s="6">
        <v>0</v>
      </c>
      <c r="AB75" s="5">
        <v>0</v>
      </c>
      <c r="AC75" s="8">
        <f t="shared" si="383"/>
        <v>0</v>
      </c>
      <c r="AD75" s="6">
        <v>0</v>
      </c>
      <c r="AE75" s="5">
        <v>0</v>
      </c>
      <c r="AF75" s="8">
        <f t="shared" si="384"/>
        <v>0</v>
      </c>
      <c r="AG75" s="6">
        <v>0</v>
      </c>
      <c r="AH75" s="5">
        <v>0</v>
      </c>
      <c r="AI75" s="8">
        <f t="shared" si="385"/>
        <v>0</v>
      </c>
      <c r="AJ75" s="6">
        <v>0</v>
      </c>
      <c r="AK75" s="5">
        <v>0</v>
      </c>
      <c r="AL75" s="8">
        <f t="shared" si="386"/>
        <v>0</v>
      </c>
      <c r="AM75" s="6">
        <v>0</v>
      </c>
      <c r="AN75" s="5">
        <v>0</v>
      </c>
      <c r="AO75" s="8">
        <f t="shared" si="387"/>
        <v>0</v>
      </c>
      <c r="AP75" s="69">
        <v>33</v>
      </c>
      <c r="AQ75" s="5">
        <v>1139.319</v>
      </c>
      <c r="AR75" s="8">
        <f t="shared" si="388"/>
        <v>34524.818181818184</v>
      </c>
      <c r="AS75" s="6">
        <v>0</v>
      </c>
      <c r="AT75" s="5">
        <v>0</v>
      </c>
      <c r="AU75" s="8">
        <f t="shared" si="389"/>
        <v>0</v>
      </c>
      <c r="AV75" s="6">
        <v>0</v>
      </c>
      <c r="AW75" s="5">
        <v>0</v>
      </c>
      <c r="AX75" s="8">
        <f t="shared" si="390"/>
        <v>0</v>
      </c>
      <c r="AY75" s="69">
        <v>72.64</v>
      </c>
      <c r="AZ75" s="5">
        <v>3127.8330000000001</v>
      </c>
      <c r="BA75" s="8">
        <f t="shared" si="391"/>
        <v>43059.375</v>
      </c>
      <c r="BB75" s="69">
        <v>0.04</v>
      </c>
      <c r="BC75" s="5">
        <v>1.72</v>
      </c>
      <c r="BD75" s="8">
        <f t="shared" si="392"/>
        <v>43000</v>
      </c>
      <c r="BE75" s="69">
        <v>1.7173699999999998</v>
      </c>
      <c r="BF75" s="5">
        <v>96.790999999999997</v>
      </c>
      <c r="BG75" s="8">
        <f t="shared" si="393"/>
        <v>56360.015605256878</v>
      </c>
      <c r="BH75" s="6">
        <v>0</v>
      </c>
      <c r="BI75" s="5">
        <v>0</v>
      </c>
      <c r="BJ75" s="8">
        <f t="shared" si="394"/>
        <v>0</v>
      </c>
      <c r="BK75" s="6"/>
      <c r="BL75" s="5"/>
      <c r="BM75" s="8"/>
      <c r="BN75" s="6">
        <v>0</v>
      </c>
      <c r="BO75" s="5">
        <v>0</v>
      </c>
      <c r="BP75" s="8">
        <f t="shared" si="395"/>
        <v>0</v>
      </c>
      <c r="BQ75" s="6">
        <v>0</v>
      </c>
      <c r="BR75" s="5">
        <v>0</v>
      </c>
      <c r="BS75" s="8">
        <f t="shared" si="396"/>
        <v>0</v>
      </c>
      <c r="BT75" s="6">
        <v>0</v>
      </c>
      <c r="BU75" s="5">
        <v>0</v>
      </c>
      <c r="BV75" s="8">
        <f t="shared" si="397"/>
        <v>0</v>
      </c>
      <c r="BW75" s="6">
        <v>0</v>
      </c>
      <c r="BX75" s="5">
        <v>0</v>
      </c>
      <c r="BY75" s="8">
        <f t="shared" si="398"/>
        <v>0</v>
      </c>
      <c r="BZ75" s="6">
        <v>0</v>
      </c>
      <c r="CA75" s="5">
        <v>0</v>
      </c>
      <c r="CB75" s="8">
        <f t="shared" si="399"/>
        <v>0</v>
      </c>
      <c r="CC75" s="6">
        <v>0</v>
      </c>
      <c r="CD75" s="5">
        <v>0</v>
      </c>
      <c r="CE75" s="8">
        <f t="shared" si="400"/>
        <v>0</v>
      </c>
      <c r="CF75" s="6">
        <v>0</v>
      </c>
      <c r="CG75" s="5">
        <v>0</v>
      </c>
      <c r="CH75" s="8">
        <f t="shared" si="401"/>
        <v>0</v>
      </c>
      <c r="CI75" s="6">
        <v>0</v>
      </c>
      <c r="CJ75" s="5">
        <v>0</v>
      </c>
      <c r="CK75" s="8">
        <f t="shared" si="402"/>
        <v>0</v>
      </c>
      <c r="CL75" s="6">
        <v>0</v>
      </c>
      <c r="CM75" s="5">
        <v>0</v>
      </c>
      <c r="CN75" s="8">
        <f t="shared" si="403"/>
        <v>0</v>
      </c>
      <c r="CO75" s="69">
        <v>1430.6</v>
      </c>
      <c r="CP75" s="5">
        <v>68123.418999999994</v>
      </c>
      <c r="CQ75" s="8">
        <f t="shared" si="404"/>
        <v>47618.774640011179</v>
      </c>
      <c r="CR75" s="6">
        <v>0</v>
      </c>
      <c r="CS75" s="5">
        <v>0</v>
      </c>
      <c r="CT75" s="8">
        <f t="shared" si="405"/>
        <v>0</v>
      </c>
      <c r="CU75" s="6">
        <v>0</v>
      </c>
      <c r="CV75" s="5">
        <v>0</v>
      </c>
      <c r="CW75" s="8">
        <f t="shared" si="406"/>
        <v>0</v>
      </c>
      <c r="CX75" s="6">
        <v>0</v>
      </c>
      <c r="CY75" s="5">
        <v>0</v>
      </c>
      <c r="CZ75" s="8">
        <f t="shared" si="407"/>
        <v>0</v>
      </c>
      <c r="DA75" s="6">
        <v>0</v>
      </c>
      <c r="DB75" s="5">
        <v>0</v>
      </c>
      <c r="DC75" s="8">
        <f t="shared" si="408"/>
        <v>0</v>
      </c>
      <c r="DD75" s="6">
        <v>0</v>
      </c>
      <c r="DE75" s="5">
        <v>0</v>
      </c>
      <c r="DF75" s="8">
        <f t="shared" si="409"/>
        <v>0</v>
      </c>
      <c r="DG75" s="6">
        <v>0</v>
      </c>
      <c r="DH75" s="5">
        <v>0</v>
      </c>
      <c r="DI75" s="8">
        <f t="shared" si="410"/>
        <v>0</v>
      </c>
      <c r="DJ75" s="69">
        <v>5.0000000000000001E-3</v>
      </c>
      <c r="DK75" s="5">
        <v>1.052</v>
      </c>
      <c r="DL75" s="8">
        <f t="shared" si="411"/>
        <v>210400</v>
      </c>
      <c r="DM75" s="6">
        <v>0</v>
      </c>
      <c r="DN75" s="5">
        <v>0</v>
      </c>
      <c r="DO75" s="8">
        <f t="shared" si="412"/>
        <v>0</v>
      </c>
      <c r="DP75" s="6">
        <v>0</v>
      </c>
      <c r="DQ75" s="5">
        <v>0</v>
      </c>
      <c r="DR75" s="8">
        <f t="shared" si="413"/>
        <v>0</v>
      </c>
      <c r="DS75" s="69">
        <v>34.64</v>
      </c>
      <c r="DT75" s="5">
        <v>937.01199999999994</v>
      </c>
      <c r="DU75" s="8">
        <f t="shared" si="414"/>
        <v>27049.999999999996</v>
      </c>
      <c r="DV75" s="69">
        <v>0.79</v>
      </c>
      <c r="DW75" s="5">
        <v>26.564</v>
      </c>
      <c r="DX75" s="8">
        <f t="shared" si="415"/>
        <v>33625.3164556962</v>
      </c>
      <c r="DY75" s="9">
        <f t="shared" si="417"/>
        <v>1573.43237</v>
      </c>
      <c r="DZ75" s="8">
        <f t="shared" si="418"/>
        <v>73453.709999999992</v>
      </c>
    </row>
    <row r="76" spans="1:130" ht="15" customHeight="1" x14ac:dyDescent="0.3">
      <c r="A76" s="56">
        <v>2022</v>
      </c>
      <c r="B76" s="57" t="s">
        <v>7</v>
      </c>
      <c r="C76" s="6">
        <v>0</v>
      </c>
      <c r="D76" s="5">
        <v>0</v>
      </c>
      <c r="E76" s="8">
        <f t="shared" si="419"/>
        <v>0</v>
      </c>
      <c r="F76" s="6">
        <v>0</v>
      </c>
      <c r="G76" s="5">
        <v>0</v>
      </c>
      <c r="H76" s="8">
        <f t="shared" si="376"/>
        <v>0</v>
      </c>
      <c r="I76" s="6">
        <v>0</v>
      </c>
      <c r="J76" s="5">
        <v>0</v>
      </c>
      <c r="K76" s="8">
        <f t="shared" si="377"/>
        <v>0</v>
      </c>
      <c r="L76" s="6">
        <v>0</v>
      </c>
      <c r="M76" s="5">
        <v>0</v>
      </c>
      <c r="N76" s="8">
        <f t="shared" si="378"/>
        <v>0</v>
      </c>
      <c r="O76" s="6">
        <v>0</v>
      </c>
      <c r="P76" s="5">
        <v>0</v>
      </c>
      <c r="Q76" s="8">
        <f t="shared" si="379"/>
        <v>0</v>
      </c>
      <c r="R76" s="69">
        <v>0.11112000000000001</v>
      </c>
      <c r="S76" s="5">
        <v>7.3579999999999997</v>
      </c>
      <c r="T76" s="8">
        <f t="shared" si="380"/>
        <v>66216.702663786884</v>
      </c>
      <c r="U76" s="6">
        <v>0</v>
      </c>
      <c r="V76" s="5">
        <v>0</v>
      </c>
      <c r="W76" s="8">
        <f t="shared" si="381"/>
        <v>0</v>
      </c>
      <c r="X76" s="6">
        <v>0</v>
      </c>
      <c r="Y76" s="5">
        <v>0</v>
      </c>
      <c r="Z76" s="8">
        <f t="shared" si="382"/>
        <v>0</v>
      </c>
      <c r="AA76" s="6">
        <v>0</v>
      </c>
      <c r="AB76" s="5">
        <v>0</v>
      </c>
      <c r="AC76" s="8">
        <f t="shared" si="383"/>
        <v>0</v>
      </c>
      <c r="AD76" s="6">
        <v>0</v>
      </c>
      <c r="AE76" s="5">
        <v>0</v>
      </c>
      <c r="AF76" s="8">
        <f t="shared" si="384"/>
        <v>0</v>
      </c>
      <c r="AG76" s="6">
        <v>0</v>
      </c>
      <c r="AH76" s="5">
        <v>0</v>
      </c>
      <c r="AI76" s="8">
        <f t="shared" si="385"/>
        <v>0</v>
      </c>
      <c r="AJ76" s="6">
        <v>0</v>
      </c>
      <c r="AK76" s="5">
        <v>0</v>
      </c>
      <c r="AL76" s="8">
        <f t="shared" si="386"/>
        <v>0</v>
      </c>
      <c r="AM76" s="6">
        <v>0</v>
      </c>
      <c r="AN76" s="5">
        <v>0</v>
      </c>
      <c r="AO76" s="8">
        <f t="shared" si="387"/>
        <v>0</v>
      </c>
      <c r="AP76" s="69">
        <v>79.855999999999995</v>
      </c>
      <c r="AQ76" s="5">
        <v>2134.4560000000001</v>
      </c>
      <c r="AR76" s="8">
        <f t="shared" si="388"/>
        <v>26728.811861350434</v>
      </c>
      <c r="AS76" s="6">
        <v>0</v>
      </c>
      <c r="AT76" s="5">
        <v>0</v>
      </c>
      <c r="AU76" s="8">
        <f t="shared" si="389"/>
        <v>0</v>
      </c>
      <c r="AV76" s="69">
        <v>934.75</v>
      </c>
      <c r="AW76" s="5">
        <v>46244.527999999998</v>
      </c>
      <c r="AX76" s="8">
        <f t="shared" si="390"/>
        <v>49472.616207542123</v>
      </c>
      <c r="AY76" s="6">
        <v>0</v>
      </c>
      <c r="AZ76" s="5">
        <v>0</v>
      </c>
      <c r="BA76" s="8">
        <f t="shared" si="391"/>
        <v>0</v>
      </c>
      <c r="BB76" s="69">
        <v>0.46</v>
      </c>
      <c r="BC76" s="5">
        <v>19.207999999999998</v>
      </c>
      <c r="BD76" s="8">
        <f t="shared" si="392"/>
        <v>41756.521739130425</v>
      </c>
      <c r="BE76" s="69">
        <v>34.865809999999996</v>
      </c>
      <c r="BF76" s="5">
        <v>1534.8610000000001</v>
      </c>
      <c r="BG76" s="8">
        <f t="shared" si="393"/>
        <v>44021.951590971221</v>
      </c>
      <c r="BH76" s="6">
        <v>0</v>
      </c>
      <c r="BI76" s="5">
        <v>0</v>
      </c>
      <c r="BJ76" s="8">
        <f t="shared" si="394"/>
        <v>0</v>
      </c>
      <c r="BK76" s="6"/>
      <c r="BL76" s="5"/>
      <c r="BM76" s="8"/>
      <c r="BN76" s="6">
        <v>0</v>
      </c>
      <c r="BO76" s="5">
        <v>0</v>
      </c>
      <c r="BP76" s="8">
        <f t="shared" si="395"/>
        <v>0</v>
      </c>
      <c r="BQ76" s="6">
        <v>0</v>
      </c>
      <c r="BR76" s="5">
        <v>0</v>
      </c>
      <c r="BS76" s="8">
        <f t="shared" si="396"/>
        <v>0</v>
      </c>
      <c r="BT76" s="6">
        <v>0</v>
      </c>
      <c r="BU76" s="5">
        <v>0</v>
      </c>
      <c r="BV76" s="8">
        <f t="shared" si="397"/>
        <v>0</v>
      </c>
      <c r="BW76" s="6">
        <v>0</v>
      </c>
      <c r="BX76" s="5">
        <v>0</v>
      </c>
      <c r="BY76" s="8">
        <f t="shared" si="398"/>
        <v>0</v>
      </c>
      <c r="BZ76" s="6">
        <v>0</v>
      </c>
      <c r="CA76" s="5">
        <v>0</v>
      </c>
      <c r="CB76" s="8">
        <f t="shared" si="399"/>
        <v>0</v>
      </c>
      <c r="CC76" s="6">
        <v>0</v>
      </c>
      <c r="CD76" s="5">
        <v>0</v>
      </c>
      <c r="CE76" s="8">
        <f t="shared" si="400"/>
        <v>0</v>
      </c>
      <c r="CF76" s="6">
        <v>0</v>
      </c>
      <c r="CG76" s="5">
        <v>0</v>
      </c>
      <c r="CH76" s="8">
        <f t="shared" si="401"/>
        <v>0</v>
      </c>
      <c r="CI76" s="6">
        <v>0</v>
      </c>
      <c r="CJ76" s="5">
        <v>0</v>
      </c>
      <c r="CK76" s="8">
        <f t="shared" si="402"/>
        <v>0</v>
      </c>
      <c r="CL76" s="6">
        <v>0</v>
      </c>
      <c r="CM76" s="5">
        <v>0</v>
      </c>
      <c r="CN76" s="8">
        <f t="shared" si="403"/>
        <v>0</v>
      </c>
      <c r="CO76" s="69">
        <v>498.75</v>
      </c>
      <c r="CP76" s="5">
        <v>22967.072</v>
      </c>
      <c r="CQ76" s="8">
        <f t="shared" si="404"/>
        <v>46049.267167919803</v>
      </c>
      <c r="CR76" s="6">
        <v>0</v>
      </c>
      <c r="CS76" s="5">
        <v>0</v>
      </c>
      <c r="CT76" s="8">
        <f t="shared" si="405"/>
        <v>0</v>
      </c>
      <c r="CU76" s="6">
        <v>0</v>
      </c>
      <c r="CV76" s="5">
        <v>0</v>
      </c>
      <c r="CW76" s="8">
        <f t="shared" si="406"/>
        <v>0</v>
      </c>
      <c r="CX76" s="6">
        <v>0</v>
      </c>
      <c r="CY76" s="5">
        <v>0</v>
      </c>
      <c r="CZ76" s="8">
        <f t="shared" si="407"/>
        <v>0</v>
      </c>
      <c r="DA76" s="6">
        <v>0</v>
      </c>
      <c r="DB76" s="5">
        <v>0</v>
      </c>
      <c r="DC76" s="8">
        <f t="shared" si="408"/>
        <v>0</v>
      </c>
      <c r="DD76" s="6">
        <v>0</v>
      </c>
      <c r="DE76" s="5">
        <v>0</v>
      </c>
      <c r="DF76" s="8">
        <f t="shared" si="409"/>
        <v>0</v>
      </c>
      <c r="DG76" s="6">
        <v>0</v>
      </c>
      <c r="DH76" s="5">
        <v>0</v>
      </c>
      <c r="DI76" s="8">
        <f t="shared" si="410"/>
        <v>0</v>
      </c>
      <c r="DJ76" s="6">
        <v>0</v>
      </c>
      <c r="DK76" s="5">
        <v>0</v>
      </c>
      <c r="DL76" s="8">
        <f t="shared" si="411"/>
        <v>0</v>
      </c>
      <c r="DM76" s="6">
        <v>0</v>
      </c>
      <c r="DN76" s="5">
        <v>0</v>
      </c>
      <c r="DO76" s="8">
        <f t="shared" si="412"/>
        <v>0</v>
      </c>
      <c r="DP76" s="6">
        <v>0</v>
      </c>
      <c r="DQ76" s="5">
        <v>0</v>
      </c>
      <c r="DR76" s="8">
        <f t="shared" si="413"/>
        <v>0</v>
      </c>
      <c r="DS76" s="6">
        <v>0</v>
      </c>
      <c r="DT76" s="5">
        <v>0</v>
      </c>
      <c r="DU76" s="8">
        <f t="shared" si="414"/>
        <v>0</v>
      </c>
      <c r="DV76" s="69">
        <v>1.1669700000000001</v>
      </c>
      <c r="DW76" s="5">
        <v>48.433999999999997</v>
      </c>
      <c r="DX76" s="8">
        <f t="shared" si="415"/>
        <v>41504.066085674865</v>
      </c>
      <c r="DY76" s="9">
        <f t="shared" si="417"/>
        <v>1549.9599000000001</v>
      </c>
      <c r="DZ76" s="8">
        <f t="shared" si="418"/>
        <v>72955.916999999987</v>
      </c>
    </row>
    <row r="77" spans="1:130" ht="15" customHeight="1" x14ac:dyDescent="0.3">
      <c r="A77" s="56">
        <v>2022</v>
      </c>
      <c r="B77" s="57" t="s">
        <v>8</v>
      </c>
      <c r="C77" s="6">
        <v>0</v>
      </c>
      <c r="D77" s="5">
        <v>0</v>
      </c>
      <c r="E77" s="8">
        <f t="shared" si="419"/>
        <v>0</v>
      </c>
      <c r="F77" s="6">
        <v>0</v>
      </c>
      <c r="G77" s="5">
        <v>0</v>
      </c>
      <c r="H77" s="8">
        <f t="shared" si="376"/>
        <v>0</v>
      </c>
      <c r="I77" s="6">
        <v>0</v>
      </c>
      <c r="J77" s="5">
        <v>0</v>
      </c>
      <c r="K77" s="8">
        <f t="shared" si="377"/>
        <v>0</v>
      </c>
      <c r="L77" s="6">
        <v>0</v>
      </c>
      <c r="M77" s="5">
        <v>0</v>
      </c>
      <c r="N77" s="8">
        <f t="shared" si="378"/>
        <v>0</v>
      </c>
      <c r="O77" s="6">
        <v>0</v>
      </c>
      <c r="P77" s="5">
        <v>0</v>
      </c>
      <c r="Q77" s="8">
        <f t="shared" si="379"/>
        <v>0</v>
      </c>
      <c r="R77" s="69">
        <v>0.10956</v>
      </c>
      <c r="S77" s="5">
        <v>6.407</v>
      </c>
      <c r="T77" s="8">
        <f t="shared" si="380"/>
        <v>58479.372033588901</v>
      </c>
      <c r="U77" s="6">
        <v>0</v>
      </c>
      <c r="V77" s="5">
        <v>0</v>
      </c>
      <c r="W77" s="8">
        <f t="shared" si="381"/>
        <v>0</v>
      </c>
      <c r="X77" s="6">
        <v>0</v>
      </c>
      <c r="Y77" s="5">
        <v>0</v>
      </c>
      <c r="Z77" s="8">
        <f t="shared" si="382"/>
        <v>0</v>
      </c>
      <c r="AA77" s="6">
        <v>0</v>
      </c>
      <c r="AB77" s="5">
        <v>0</v>
      </c>
      <c r="AC77" s="8">
        <f t="shared" si="383"/>
        <v>0</v>
      </c>
      <c r="AD77" s="6">
        <v>0</v>
      </c>
      <c r="AE77" s="5">
        <v>0</v>
      </c>
      <c r="AF77" s="8">
        <f t="shared" si="384"/>
        <v>0</v>
      </c>
      <c r="AG77" s="6">
        <v>0</v>
      </c>
      <c r="AH77" s="5">
        <v>0</v>
      </c>
      <c r="AI77" s="8">
        <f t="shared" si="385"/>
        <v>0</v>
      </c>
      <c r="AJ77" s="6">
        <v>0</v>
      </c>
      <c r="AK77" s="5">
        <v>0</v>
      </c>
      <c r="AL77" s="8">
        <f t="shared" si="386"/>
        <v>0</v>
      </c>
      <c r="AM77" s="6">
        <v>0</v>
      </c>
      <c r="AN77" s="5">
        <v>0</v>
      </c>
      <c r="AO77" s="8">
        <f t="shared" si="387"/>
        <v>0</v>
      </c>
      <c r="AP77" s="69">
        <v>1.2150000000000001</v>
      </c>
      <c r="AQ77" s="5">
        <v>56.396000000000001</v>
      </c>
      <c r="AR77" s="8">
        <f t="shared" si="388"/>
        <v>46416.460905349792</v>
      </c>
      <c r="AS77" s="69">
        <v>0.14122999999999999</v>
      </c>
      <c r="AT77" s="5">
        <v>3.9</v>
      </c>
      <c r="AU77" s="8">
        <f t="shared" si="389"/>
        <v>27614.529490901368</v>
      </c>
      <c r="AV77" s="69">
        <v>64.599999999999994</v>
      </c>
      <c r="AW77" s="5">
        <v>3460.7339999999999</v>
      </c>
      <c r="AX77" s="8">
        <f t="shared" si="390"/>
        <v>53571.733746130034</v>
      </c>
      <c r="AY77" s="69">
        <v>93.2</v>
      </c>
      <c r="AZ77" s="5">
        <v>4160.4390000000003</v>
      </c>
      <c r="BA77" s="8">
        <f t="shared" si="391"/>
        <v>44639.9034334764</v>
      </c>
      <c r="BB77" s="69">
        <v>228.48</v>
      </c>
      <c r="BC77" s="5">
        <v>8471.8140000000003</v>
      </c>
      <c r="BD77" s="8">
        <f t="shared" si="392"/>
        <v>37079.017857142855</v>
      </c>
      <c r="BE77" s="6">
        <v>0</v>
      </c>
      <c r="BF77" s="5">
        <v>0</v>
      </c>
      <c r="BG77" s="8">
        <f t="shared" si="393"/>
        <v>0</v>
      </c>
      <c r="BH77" s="6">
        <v>0</v>
      </c>
      <c r="BI77" s="5">
        <v>0</v>
      </c>
      <c r="BJ77" s="8">
        <f t="shared" si="394"/>
        <v>0</v>
      </c>
      <c r="BK77" s="6"/>
      <c r="BL77" s="5"/>
      <c r="BM77" s="8"/>
      <c r="BN77" s="6">
        <v>0</v>
      </c>
      <c r="BO77" s="5">
        <v>0</v>
      </c>
      <c r="BP77" s="8">
        <f t="shared" si="395"/>
        <v>0</v>
      </c>
      <c r="BQ77" s="6">
        <v>0</v>
      </c>
      <c r="BR77" s="5">
        <v>0</v>
      </c>
      <c r="BS77" s="8">
        <f t="shared" si="396"/>
        <v>0</v>
      </c>
      <c r="BT77" s="6">
        <v>0</v>
      </c>
      <c r="BU77" s="5">
        <v>0</v>
      </c>
      <c r="BV77" s="8">
        <f t="shared" si="397"/>
        <v>0</v>
      </c>
      <c r="BW77" s="6">
        <v>0</v>
      </c>
      <c r="BX77" s="5">
        <v>0</v>
      </c>
      <c r="BY77" s="8">
        <f t="shared" si="398"/>
        <v>0</v>
      </c>
      <c r="BZ77" s="6">
        <v>0</v>
      </c>
      <c r="CA77" s="5">
        <v>0</v>
      </c>
      <c r="CB77" s="8">
        <f t="shared" si="399"/>
        <v>0</v>
      </c>
      <c r="CC77" s="6">
        <v>0</v>
      </c>
      <c r="CD77" s="5">
        <v>0</v>
      </c>
      <c r="CE77" s="8">
        <f t="shared" si="400"/>
        <v>0</v>
      </c>
      <c r="CF77" s="6">
        <v>0</v>
      </c>
      <c r="CG77" s="5">
        <v>0</v>
      </c>
      <c r="CH77" s="8">
        <f t="shared" si="401"/>
        <v>0</v>
      </c>
      <c r="CI77" s="6">
        <v>0</v>
      </c>
      <c r="CJ77" s="5">
        <v>0</v>
      </c>
      <c r="CK77" s="8">
        <f t="shared" si="402"/>
        <v>0</v>
      </c>
      <c r="CL77" s="6">
        <v>0</v>
      </c>
      <c r="CM77" s="5">
        <v>0</v>
      </c>
      <c r="CN77" s="8">
        <f t="shared" si="403"/>
        <v>0</v>
      </c>
      <c r="CO77" s="69">
        <v>459.4</v>
      </c>
      <c r="CP77" s="5">
        <v>22496.524000000001</v>
      </c>
      <c r="CQ77" s="8">
        <f t="shared" si="404"/>
        <v>48969.360034828045</v>
      </c>
      <c r="CR77" s="6">
        <v>0</v>
      </c>
      <c r="CS77" s="5">
        <v>0</v>
      </c>
      <c r="CT77" s="8">
        <f t="shared" si="405"/>
        <v>0</v>
      </c>
      <c r="CU77" s="6">
        <v>0</v>
      </c>
      <c r="CV77" s="5">
        <v>0</v>
      </c>
      <c r="CW77" s="8">
        <f t="shared" si="406"/>
        <v>0</v>
      </c>
      <c r="CX77" s="6">
        <v>0</v>
      </c>
      <c r="CY77" s="5">
        <v>0</v>
      </c>
      <c r="CZ77" s="8">
        <f t="shared" si="407"/>
        <v>0</v>
      </c>
      <c r="DA77" s="6">
        <v>0</v>
      </c>
      <c r="DB77" s="5">
        <v>0</v>
      </c>
      <c r="DC77" s="8">
        <f t="shared" si="408"/>
        <v>0</v>
      </c>
      <c r="DD77" s="6">
        <v>0</v>
      </c>
      <c r="DE77" s="5">
        <v>0</v>
      </c>
      <c r="DF77" s="8">
        <f t="shared" si="409"/>
        <v>0</v>
      </c>
      <c r="DG77" s="6">
        <v>0</v>
      </c>
      <c r="DH77" s="5">
        <v>0</v>
      </c>
      <c r="DI77" s="8">
        <f t="shared" si="410"/>
        <v>0</v>
      </c>
      <c r="DJ77" s="6">
        <v>0</v>
      </c>
      <c r="DK77" s="5">
        <v>0</v>
      </c>
      <c r="DL77" s="8">
        <f t="shared" si="411"/>
        <v>0</v>
      </c>
      <c r="DM77" s="6">
        <v>0</v>
      </c>
      <c r="DN77" s="5">
        <v>0</v>
      </c>
      <c r="DO77" s="8">
        <f t="shared" si="412"/>
        <v>0</v>
      </c>
      <c r="DP77" s="6">
        <v>0</v>
      </c>
      <c r="DQ77" s="5">
        <v>0</v>
      </c>
      <c r="DR77" s="8">
        <f t="shared" si="413"/>
        <v>0</v>
      </c>
      <c r="DS77" s="6">
        <v>0</v>
      </c>
      <c r="DT77" s="5">
        <v>0</v>
      </c>
      <c r="DU77" s="8">
        <f t="shared" si="414"/>
        <v>0</v>
      </c>
      <c r="DV77" s="69">
        <v>0.41499999999999998</v>
      </c>
      <c r="DW77" s="5">
        <v>19.32</v>
      </c>
      <c r="DX77" s="8">
        <f t="shared" si="415"/>
        <v>46554.216867469884</v>
      </c>
      <c r="DY77" s="9">
        <f t="shared" si="417"/>
        <v>847.56078999999988</v>
      </c>
      <c r="DZ77" s="8">
        <f t="shared" si="418"/>
        <v>38675.534</v>
      </c>
    </row>
    <row r="78" spans="1:130" ht="15" customHeight="1" x14ac:dyDescent="0.3">
      <c r="A78" s="56">
        <v>2022</v>
      </c>
      <c r="B78" s="57" t="s">
        <v>9</v>
      </c>
      <c r="C78" s="6">
        <v>0</v>
      </c>
      <c r="D78" s="5">
        <v>0</v>
      </c>
      <c r="E78" s="8">
        <f t="shared" si="419"/>
        <v>0</v>
      </c>
      <c r="F78" s="69">
        <v>0.4</v>
      </c>
      <c r="G78" s="5">
        <v>18.378</v>
      </c>
      <c r="H78" s="8">
        <f t="shared" si="376"/>
        <v>45945</v>
      </c>
      <c r="I78" s="6">
        <v>0</v>
      </c>
      <c r="J78" s="5">
        <v>0</v>
      </c>
      <c r="K78" s="8">
        <f t="shared" si="377"/>
        <v>0</v>
      </c>
      <c r="L78" s="6">
        <v>0</v>
      </c>
      <c r="M78" s="5">
        <v>0</v>
      </c>
      <c r="N78" s="8">
        <f t="shared" si="378"/>
        <v>0</v>
      </c>
      <c r="O78" s="6">
        <v>0</v>
      </c>
      <c r="P78" s="5">
        <v>0</v>
      </c>
      <c r="Q78" s="8">
        <f t="shared" si="379"/>
        <v>0</v>
      </c>
      <c r="R78" s="69">
        <v>0.14879999999999999</v>
      </c>
      <c r="S78" s="5">
        <v>9.2530000000000001</v>
      </c>
      <c r="T78" s="8">
        <f t="shared" si="380"/>
        <v>62184.139784946237</v>
      </c>
      <c r="U78" s="6">
        <v>0</v>
      </c>
      <c r="V78" s="5">
        <v>0</v>
      </c>
      <c r="W78" s="8">
        <f t="shared" si="381"/>
        <v>0</v>
      </c>
      <c r="X78" s="6">
        <v>0</v>
      </c>
      <c r="Y78" s="5">
        <v>0</v>
      </c>
      <c r="Z78" s="8">
        <f t="shared" si="382"/>
        <v>0</v>
      </c>
      <c r="AA78" s="6">
        <v>0</v>
      </c>
      <c r="AB78" s="5">
        <v>0</v>
      </c>
      <c r="AC78" s="8">
        <f t="shared" si="383"/>
        <v>0</v>
      </c>
      <c r="AD78" s="6">
        <v>0</v>
      </c>
      <c r="AE78" s="5">
        <v>0</v>
      </c>
      <c r="AF78" s="8">
        <f t="shared" si="384"/>
        <v>0</v>
      </c>
      <c r="AG78" s="6">
        <v>0</v>
      </c>
      <c r="AH78" s="5">
        <v>0</v>
      </c>
      <c r="AI78" s="8">
        <f t="shared" si="385"/>
        <v>0</v>
      </c>
      <c r="AJ78" s="6">
        <v>0</v>
      </c>
      <c r="AK78" s="5">
        <v>0</v>
      </c>
      <c r="AL78" s="8">
        <f t="shared" si="386"/>
        <v>0</v>
      </c>
      <c r="AM78" s="6">
        <v>0</v>
      </c>
      <c r="AN78" s="5">
        <v>0</v>
      </c>
      <c r="AO78" s="8">
        <f t="shared" si="387"/>
        <v>0</v>
      </c>
      <c r="AP78" s="6">
        <v>0</v>
      </c>
      <c r="AQ78" s="5">
        <v>0</v>
      </c>
      <c r="AR78" s="8">
        <f t="shared" si="388"/>
        <v>0</v>
      </c>
      <c r="AS78" s="6">
        <v>0</v>
      </c>
      <c r="AT78" s="5">
        <v>0</v>
      </c>
      <c r="AU78" s="8">
        <f t="shared" si="389"/>
        <v>0</v>
      </c>
      <c r="AV78" s="6">
        <v>0</v>
      </c>
      <c r="AW78" s="5">
        <v>0</v>
      </c>
      <c r="AX78" s="8">
        <f t="shared" si="390"/>
        <v>0</v>
      </c>
      <c r="AY78" s="6">
        <v>0</v>
      </c>
      <c r="AZ78" s="5">
        <v>0</v>
      </c>
      <c r="BA78" s="8">
        <f t="shared" si="391"/>
        <v>0</v>
      </c>
      <c r="BB78" s="69">
        <v>97.75</v>
      </c>
      <c r="BC78" s="5">
        <v>3065.5990000000002</v>
      </c>
      <c r="BD78" s="8">
        <f t="shared" si="392"/>
        <v>31361.626598465475</v>
      </c>
      <c r="BE78" s="69">
        <v>1.9E-2</v>
      </c>
      <c r="BF78" s="5">
        <v>0.86099999999999999</v>
      </c>
      <c r="BG78" s="8">
        <f t="shared" si="393"/>
        <v>45315.789473684214</v>
      </c>
      <c r="BH78" s="6">
        <v>0</v>
      </c>
      <c r="BI78" s="5">
        <v>0</v>
      </c>
      <c r="BJ78" s="8">
        <f t="shared" si="394"/>
        <v>0</v>
      </c>
      <c r="BK78" s="69"/>
      <c r="BL78" s="5"/>
      <c r="BM78" s="8"/>
      <c r="BN78" s="69">
        <v>341.65</v>
      </c>
      <c r="BO78" s="5">
        <v>16666.696</v>
      </c>
      <c r="BP78" s="8">
        <f t="shared" si="395"/>
        <v>48782.95331479585</v>
      </c>
      <c r="BQ78" s="6">
        <v>0</v>
      </c>
      <c r="BR78" s="5">
        <v>0</v>
      </c>
      <c r="BS78" s="8">
        <f t="shared" si="396"/>
        <v>0</v>
      </c>
      <c r="BT78" s="6">
        <v>0</v>
      </c>
      <c r="BU78" s="5">
        <v>0</v>
      </c>
      <c r="BV78" s="8">
        <f t="shared" si="397"/>
        <v>0</v>
      </c>
      <c r="BW78" s="6">
        <v>0</v>
      </c>
      <c r="BX78" s="5">
        <v>0</v>
      </c>
      <c r="BY78" s="8">
        <f t="shared" si="398"/>
        <v>0</v>
      </c>
      <c r="BZ78" s="6">
        <v>0</v>
      </c>
      <c r="CA78" s="5">
        <v>0</v>
      </c>
      <c r="CB78" s="8">
        <f t="shared" si="399"/>
        <v>0</v>
      </c>
      <c r="CC78" s="6">
        <v>0</v>
      </c>
      <c r="CD78" s="5">
        <v>0</v>
      </c>
      <c r="CE78" s="8">
        <f t="shared" si="400"/>
        <v>0</v>
      </c>
      <c r="CF78" s="6">
        <v>0</v>
      </c>
      <c r="CG78" s="5">
        <v>0</v>
      </c>
      <c r="CH78" s="8">
        <f t="shared" si="401"/>
        <v>0</v>
      </c>
      <c r="CI78" s="6">
        <v>0</v>
      </c>
      <c r="CJ78" s="5">
        <v>0</v>
      </c>
      <c r="CK78" s="8">
        <f t="shared" si="402"/>
        <v>0</v>
      </c>
      <c r="CL78" s="6">
        <v>0</v>
      </c>
      <c r="CM78" s="5">
        <v>0</v>
      </c>
      <c r="CN78" s="8">
        <f t="shared" si="403"/>
        <v>0</v>
      </c>
      <c r="CO78" s="6">
        <v>0</v>
      </c>
      <c r="CP78" s="5">
        <v>0</v>
      </c>
      <c r="CQ78" s="8">
        <f t="shared" si="404"/>
        <v>0</v>
      </c>
      <c r="CR78" s="69">
        <v>115.02</v>
      </c>
      <c r="CS78" s="5">
        <v>4612.8810000000003</v>
      </c>
      <c r="CT78" s="8">
        <f t="shared" si="405"/>
        <v>40105.033907146586</v>
      </c>
      <c r="CU78" s="6">
        <v>0</v>
      </c>
      <c r="CV78" s="5">
        <v>0</v>
      </c>
      <c r="CW78" s="8">
        <f t="shared" si="406"/>
        <v>0</v>
      </c>
      <c r="CX78" s="6">
        <v>0</v>
      </c>
      <c r="CY78" s="5">
        <v>0</v>
      </c>
      <c r="CZ78" s="8">
        <f t="shared" si="407"/>
        <v>0</v>
      </c>
      <c r="DA78" s="6">
        <v>0</v>
      </c>
      <c r="DB78" s="5">
        <v>0</v>
      </c>
      <c r="DC78" s="8">
        <f t="shared" si="408"/>
        <v>0</v>
      </c>
      <c r="DD78" s="6">
        <v>0</v>
      </c>
      <c r="DE78" s="5">
        <v>0</v>
      </c>
      <c r="DF78" s="8">
        <f t="shared" si="409"/>
        <v>0</v>
      </c>
      <c r="DG78" s="6">
        <v>0</v>
      </c>
      <c r="DH78" s="5">
        <v>0</v>
      </c>
      <c r="DI78" s="8">
        <f t="shared" si="410"/>
        <v>0</v>
      </c>
      <c r="DJ78" s="6">
        <v>0</v>
      </c>
      <c r="DK78" s="5">
        <v>0</v>
      </c>
      <c r="DL78" s="8">
        <f t="shared" si="411"/>
        <v>0</v>
      </c>
      <c r="DM78" s="6">
        <v>0</v>
      </c>
      <c r="DN78" s="5">
        <v>0</v>
      </c>
      <c r="DO78" s="8">
        <f t="shared" si="412"/>
        <v>0</v>
      </c>
      <c r="DP78" s="6">
        <v>0</v>
      </c>
      <c r="DQ78" s="5">
        <v>0</v>
      </c>
      <c r="DR78" s="8">
        <f t="shared" si="413"/>
        <v>0</v>
      </c>
      <c r="DS78" s="69">
        <v>57.9</v>
      </c>
      <c r="DT78" s="5">
        <v>1937.913</v>
      </c>
      <c r="DU78" s="8">
        <f t="shared" si="414"/>
        <v>33470</v>
      </c>
      <c r="DV78" s="69">
        <v>3.5000000000000003E-2</v>
      </c>
      <c r="DW78" s="5">
        <v>1.5</v>
      </c>
      <c r="DX78" s="8">
        <f t="shared" si="415"/>
        <v>42857.142857142855</v>
      </c>
      <c r="DY78" s="9">
        <f t="shared" si="417"/>
        <v>612.92279999999994</v>
      </c>
      <c r="DZ78" s="8">
        <f t="shared" si="418"/>
        <v>26313.081000000002</v>
      </c>
    </row>
    <row r="79" spans="1:130" ht="15" customHeight="1" x14ac:dyDescent="0.3">
      <c r="A79" s="56">
        <v>2022</v>
      </c>
      <c r="B79" s="57" t="s">
        <v>10</v>
      </c>
      <c r="C79" s="6">
        <v>0</v>
      </c>
      <c r="D79" s="5">
        <v>0</v>
      </c>
      <c r="E79" s="8">
        <f t="shared" si="419"/>
        <v>0</v>
      </c>
      <c r="F79" s="6">
        <v>0</v>
      </c>
      <c r="G79" s="5">
        <v>0</v>
      </c>
      <c r="H79" s="8">
        <f t="shared" si="376"/>
        <v>0</v>
      </c>
      <c r="I79" s="6">
        <v>0</v>
      </c>
      <c r="J79" s="5">
        <v>0</v>
      </c>
      <c r="K79" s="8">
        <f t="shared" si="377"/>
        <v>0</v>
      </c>
      <c r="L79" s="6">
        <v>0</v>
      </c>
      <c r="M79" s="5">
        <v>0</v>
      </c>
      <c r="N79" s="8">
        <f t="shared" si="378"/>
        <v>0</v>
      </c>
      <c r="O79" s="6">
        <v>0</v>
      </c>
      <c r="P79" s="5">
        <v>0</v>
      </c>
      <c r="Q79" s="8">
        <f t="shared" si="379"/>
        <v>0</v>
      </c>
      <c r="R79" s="69">
        <v>0.10956</v>
      </c>
      <c r="S79" s="5">
        <v>6.4219999999999997</v>
      </c>
      <c r="T79" s="8">
        <f t="shared" si="380"/>
        <v>58616.283315078494</v>
      </c>
      <c r="U79" s="6">
        <v>0</v>
      </c>
      <c r="V79" s="5">
        <v>0</v>
      </c>
      <c r="W79" s="8">
        <f t="shared" si="381"/>
        <v>0</v>
      </c>
      <c r="X79" s="6">
        <v>0</v>
      </c>
      <c r="Y79" s="5">
        <v>0</v>
      </c>
      <c r="Z79" s="8">
        <f t="shared" si="382"/>
        <v>0</v>
      </c>
      <c r="AA79" s="6">
        <v>0</v>
      </c>
      <c r="AB79" s="5">
        <v>0</v>
      </c>
      <c r="AC79" s="8">
        <f t="shared" si="383"/>
        <v>0</v>
      </c>
      <c r="AD79" s="6">
        <v>0</v>
      </c>
      <c r="AE79" s="5">
        <v>0</v>
      </c>
      <c r="AF79" s="8">
        <f t="shared" si="384"/>
        <v>0</v>
      </c>
      <c r="AG79" s="6">
        <v>0</v>
      </c>
      <c r="AH79" s="5">
        <v>0</v>
      </c>
      <c r="AI79" s="8">
        <f t="shared" si="385"/>
        <v>0</v>
      </c>
      <c r="AJ79" s="6">
        <v>0</v>
      </c>
      <c r="AK79" s="5">
        <v>0</v>
      </c>
      <c r="AL79" s="8">
        <f t="shared" si="386"/>
        <v>0</v>
      </c>
      <c r="AM79" s="6">
        <v>0</v>
      </c>
      <c r="AN79" s="5">
        <v>0</v>
      </c>
      <c r="AO79" s="8">
        <f t="shared" si="387"/>
        <v>0</v>
      </c>
      <c r="AP79" s="69">
        <v>43</v>
      </c>
      <c r="AQ79" s="5">
        <v>820.49800000000005</v>
      </c>
      <c r="AR79" s="8">
        <f t="shared" si="388"/>
        <v>19081.348837209305</v>
      </c>
      <c r="AS79" s="6">
        <v>0</v>
      </c>
      <c r="AT79" s="5">
        <v>0</v>
      </c>
      <c r="AU79" s="8">
        <f t="shared" si="389"/>
        <v>0</v>
      </c>
      <c r="AV79" s="6">
        <v>0</v>
      </c>
      <c r="AW79" s="5">
        <v>0</v>
      </c>
      <c r="AX79" s="8">
        <f t="shared" si="390"/>
        <v>0</v>
      </c>
      <c r="AY79" s="6">
        <v>0</v>
      </c>
      <c r="AZ79" s="5">
        <v>0</v>
      </c>
      <c r="BA79" s="8">
        <f t="shared" si="391"/>
        <v>0</v>
      </c>
      <c r="BB79" s="69">
        <v>132.36000000000001</v>
      </c>
      <c r="BC79" s="5">
        <v>3890.6060000000002</v>
      </c>
      <c r="BD79" s="8">
        <f t="shared" si="392"/>
        <v>29394.122091266243</v>
      </c>
      <c r="BE79" s="6">
        <v>0</v>
      </c>
      <c r="BF79" s="5">
        <v>0</v>
      </c>
      <c r="BG79" s="8">
        <f t="shared" si="393"/>
        <v>0</v>
      </c>
      <c r="BH79" s="6">
        <v>0</v>
      </c>
      <c r="BI79" s="5">
        <v>0</v>
      </c>
      <c r="BJ79" s="8">
        <f t="shared" si="394"/>
        <v>0</v>
      </c>
      <c r="BK79" s="6"/>
      <c r="BL79" s="5"/>
      <c r="BM79" s="8"/>
      <c r="BN79" s="6">
        <v>0</v>
      </c>
      <c r="BO79" s="5">
        <v>0</v>
      </c>
      <c r="BP79" s="8">
        <f t="shared" si="395"/>
        <v>0</v>
      </c>
      <c r="BQ79" s="6">
        <v>0</v>
      </c>
      <c r="BR79" s="5">
        <v>0</v>
      </c>
      <c r="BS79" s="8">
        <f t="shared" si="396"/>
        <v>0</v>
      </c>
      <c r="BT79" s="6">
        <v>0</v>
      </c>
      <c r="BU79" s="5">
        <v>0</v>
      </c>
      <c r="BV79" s="8">
        <f t="shared" si="397"/>
        <v>0</v>
      </c>
      <c r="BW79" s="6">
        <v>0</v>
      </c>
      <c r="BX79" s="5">
        <v>0</v>
      </c>
      <c r="BY79" s="8">
        <f t="shared" si="398"/>
        <v>0</v>
      </c>
      <c r="BZ79" s="6">
        <v>0</v>
      </c>
      <c r="CA79" s="5">
        <v>0</v>
      </c>
      <c r="CB79" s="8">
        <f t="shared" si="399"/>
        <v>0</v>
      </c>
      <c r="CC79" s="6">
        <v>0</v>
      </c>
      <c r="CD79" s="5">
        <v>0</v>
      </c>
      <c r="CE79" s="8">
        <f t="shared" si="400"/>
        <v>0</v>
      </c>
      <c r="CF79" s="6">
        <v>0</v>
      </c>
      <c r="CG79" s="5">
        <v>0</v>
      </c>
      <c r="CH79" s="8">
        <f t="shared" si="401"/>
        <v>0</v>
      </c>
      <c r="CI79" s="6">
        <v>0</v>
      </c>
      <c r="CJ79" s="5">
        <v>0</v>
      </c>
      <c r="CK79" s="8">
        <f t="shared" si="402"/>
        <v>0</v>
      </c>
      <c r="CL79" s="6">
        <v>0</v>
      </c>
      <c r="CM79" s="5">
        <v>0</v>
      </c>
      <c r="CN79" s="8">
        <f t="shared" si="403"/>
        <v>0</v>
      </c>
      <c r="CO79" s="6">
        <v>0</v>
      </c>
      <c r="CP79" s="5">
        <v>0</v>
      </c>
      <c r="CQ79" s="8">
        <f t="shared" si="404"/>
        <v>0</v>
      </c>
      <c r="CR79" s="6">
        <v>0</v>
      </c>
      <c r="CS79" s="5">
        <v>0</v>
      </c>
      <c r="CT79" s="8">
        <f t="shared" si="405"/>
        <v>0</v>
      </c>
      <c r="CU79" s="6">
        <v>0</v>
      </c>
      <c r="CV79" s="5">
        <v>0</v>
      </c>
      <c r="CW79" s="8">
        <f t="shared" si="406"/>
        <v>0</v>
      </c>
      <c r="CX79" s="6">
        <v>0</v>
      </c>
      <c r="CY79" s="5">
        <v>0</v>
      </c>
      <c r="CZ79" s="8">
        <f t="shared" si="407"/>
        <v>0</v>
      </c>
      <c r="DA79" s="6">
        <v>0</v>
      </c>
      <c r="DB79" s="5">
        <v>0</v>
      </c>
      <c r="DC79" s="8">
        <f t="shared" si="408"/>
        <v>0</v>
      </c>
      <c r="DD79" s="6">
        <v>0</v>
      </c>
      <c r="DE79" s="5">
        <v>0</v>
      </c>
      <c r="DF79" s="8">
        <f t="shared" si="409"/>
        <v>0</v>
      </c>
      <c r="DG79" s="6">
        <v>0</v>
      </c>
      <c r="DH79" s="5">
        <v>0</v>
      </c>
      <c r="DI79" s="8">
        <f t="shared" si="410"/>
        <v>0</v>
      </c>
      <c r="DJ79" s="6">
        <v>0</v>
      </c>
      <c r="DK79" s="5">
        <v>0</v>
      </c>
      <c r="DL79" s="8">
        <f t="shared" si="411"/>
        <v>0</v>
      </c>
      <c r="DM79" s="6">
        <v>0</v>
      </c>
      <c r="DN79" s="5">
        <v>0</v>
      </c>
      <c r="DO79" s="8">
        <f t="shared" si="412"/>
        <v>0</v>
      </c>
      <c r="DP79" s="6">
        <v>0</v>
      </c>
      <c r="DQ79" s="5">
        <v>0</v>
      </c>
      <c r="DR79" s="8">
        <f t="shared" si="413"/>
        <v>0</v>
      </c>
      <c r="DS79" s="69">
        <v>61.02</v>
      </c>
      <c r="DT79" s="5">
        <v>1937.615</v>
      </c>
      <c r="DU79" s="8">
        <f t="shared" si="414"/>
        <v>31753.769255981646</v>
      </c>
      <c r="DV79" s="69">
        <v>1.048</v>
      </c>
      <c r="DW79" s="5">
        <v>9.77</v>
      </c>
      <c r="DX79" s="8">
        <f t="shared" si="415"/>
        <v>9322.5190839694642</v>
      </c>
      <c r="DY79" s="9">
        <f t="shared" si="417"/>
        <v>237.53756000000001</v>
      </c>
      <c r="DZ79" s="8">
        <f t="shared" si="418"/>
        <v>6664.9110000000001</v>
      </c>
    </row>
    <row r="80" spans="1:130" ht="15" customHeight="1" x14ac:dyDescent="0.3">
      <c r="A80" s="56">
        <v>2022</v>
      </c>
      <c r="B80" s="57" t="s">
        <v>11</v>
      </c>
      <c r="C80" s="6">
        <v>0</v>
      </c>
      <c r="D80" s="5">
        <v>0</v>
      </c>
      <c r="E80" s="8">
        <f t="shared" si="419"/>
        <v>0</v>
      </c>
      <c r="F80" s="6">
        <v>0</v>
      </c>
      <c r="G80" s="5">
        <v>0</v>
      </c>
      <c r="H80" s="8">
        <f t="shared" si="376"/>
        <v>0</v>
      </c>
      <c r="I80" s="6">
        <v>0</v>
      </c>
      <c r="J80" s="5">
        <v>0</v>
      </c>
      <c r="K80" s="8">
        <f t="shared" si="377"/>
        <v>0</v>
      </c>
      <c r="L80" s="6">
        <v>0</v>
      </c>
      <c r="M80" s="5">
        <v>0</v>
      </c>
      <c r="N80" s="8">
        <f t="shared" si="378"/>
        <v>0</v>
      </c>
      <c r="O80" s="6">
        <v>0</v>
      </c>
      <c r="P80" s="5">
        <v>0</v>
      </c>
      <c r="Q80" s="8">
        <f t="shared" si="379"/>
        <v>0</v>
      </c>
      <c r="R80" s="69">
        <v>0.28448000000000001</v>
      </c>
      <c r="S80" s="5">
        <v>14.866</v>
      </c>
      <c r="T80" s="8">
        <f t="shared" si="380"/>
        <v>52256.74915635545</v>
      </c>
      <c r="U80" s="6">
        <v>0</v>
      </c>
      <c r="V80" s="5">
        <v>0</v>
      </c>
      <c r="W80" s="8">
        <f t="shared" si="381"/>
        <v>0</v>
      </c>
      <c r="X80" s="6">
        <v>0</v>
      </c>
      <c r="Y80" s="5">
        <v>0</v>
      </c>
      <c r="Z80" s="8">
        <f t="shared" si="382"/>
        <v>0</v>
      </c>
      <c r="AA80" s="6">
        <v>0</v>
      </c>
      <c r="AB80" s="5">
        <v>0</v>
      </c>
      <c r="AC80" s="8">
        <f t="shared" si="383"/>
        <v>0</v>
      </c>
      <c r="AD80" s="6">
        <v>0</v>
      </c>
      <c r="AE80" s="5">
        <v>0</v>
      </c>
      <c r="AF80" s="8">
        <f t="shared" si="384"/>
        <v>0</v>
      </c>
      <c r="AG80" s="6">
        <v>0</v>
      </c>
      <c r="AH80" s="5">
        <v>0</v>
      </c>
      <c r="AI80" s="8">
        <f t="shared" si="385"/>
        <v>0</v>
      </c>
      <c r="AJ80" s="6">
        <v>0</v>
      </c>
      <c r="AK80" s="5">
        <v>0</v>
      </c>
      <c r="AL80" s="8">
        <f t="shared" si="386"/>
        <v>0</v>
      </c>
      <c r="AM80" s="6">
        <v>0</v>
      </c>
      <c r="AN80" s="5">
        <v>0</v>
      </c>
      <c r="AO80" s="8">
        <f t="shared" si="387"/>
        <v>0</v>
      </c>
      <c r="AP80" s="69">
        <v>1.02</v>
      </c>
      <c r="AQ80" s="5">
        <v>18.61</v>
      </c>
      <c r="AR80" s="8">
        <f t="shared" si="388"/>
        <v>18245.098039215685</v>
      </c>
      <c r="AS80" s="6">
        <v>0</v>
      </c>
      <c r="AT80" s="5">
        <v>0</v>
      </c>
      <c r="AU80" s="8">
        <f t="shared" si="389"/>
        <v>0</v>
      </c>
      <c r="AV80" s="6">
        <v>0</v>
      </c>
      <c r="AW80" s="5">
        <v>0</v>
      </c>
      <c r="AX80" s="8">
        <f t="shared" si="390"/>
        <v>0</v>
      </c>
      <c r="AY80" s="6">
        <v>0</v>
      </c>
      <c r="AZ80" s="5">
        <v>0</v>
      </c>
      <c r="BA80" s="8">
        <f t="shared" si="391"/>
        <v>0</v>
      </c>
      <c r="BB80" s="69">
        <v>2.84</v>
      </c>
      <c r="BC80" s="5">
        <v>91.881</v>
      </c>
      <c r="BD80" s="8">
        <f t="shared" si="392"/>
        <v>32352.464788732399</v>
      </c>
      <c r="BE80" s="6">
        <v>0</v>
      </c>
      <c r="BF80" s="5">
        <v>0</v>
      </c>
      <c r="BG80" s="8">
        <f t="shared" si="393"/>
        <v>0</v>
      </c>
      <c r="BH80" s="6">
        <v>0</v>
      </c>
      <c r="BI80" s="5">
        <v>0</v>
      </c>
      <c r="BJ80" s="8">
        <f t="shared" si="394"/>
        <v>0</v>
      </c>
      <c r="BK80" s="6"/>
      <c r="BL80" s="5"/>
      <c r="BM80" s="8"/>
      <c r="BN80" s="6">
        <v>0</v>
      </c>
      <c r="BO80" s="5">
        <v>0</v>
      </c>
      <c r="BP80" s="8">
        <f t="shared" si="395"/>
        <v>0</v>
      </c>
      <c r="BQ80" s="6">
        <v>0</v>
      </c>
      <c r="BR80" s="5">
        <v>0</v>
      </c>
      <c r="BS80" s="8">
        <f t="shared" si="396"/>
        <v>0</v>
      </c>
      <c r="BT80" s="6">
        <v>0</v>
      </c>
      <c r="BU80" s="5">
        <v>0</v>
      </c>
      <c r="BV80" s="8">
        <f t="shared" si="397"/>
        <v>0</v>
      </c>
      <c r="BW80" s="6">
        <v>0</v>
      </c>
      <c r="BX80" s="5">
        <v>0</v>
      </c>
      <c r="BY80" s="8">
        <f t="shared" si="398"/>
        <v>0</v>
      </c>
      <c r="BZ80" s="6">
        <v>0</v>
      </c>
      <c r="CA80" s="5">
        <v>0</v>
      </c>
      <c r="CB80" s="8">
        <f t="shared" si="399"/>
        <v>0</v>
      </c>
      <c r="CC80" s="6">
        <v>0</v>
      </c>
      <c r="CD80" s="5">
        <v>0</v>
      </c>
      <c r="CE80" s="8">
        <f t="shared" si="400"/>
        <v>0</v>
      </c>
      <c r="CF80" s="6">
        <v>0</v>
      </c>
      <c r="CG80" s="5">
        <v>0</v>
      </c>
      <c r="CH80" s="8">
        <f t="shared" si="401"/>
        <v>0</v>
      </c>
      <c r="CI80" s="6">
        <v>0</v>
      </c>
      <c r="CJ80" s="5">
        <v>0</v>
      </c>
      <c r="CK80" s="8">
        <f t="shared" si="402"/>
        <v>0</v>
      </c>
      <c r="CL80" s="6">
        <v>0</v>
      </c>
      <c r="CM80" s="5">
        <v>0</v>
      </c>
      <c r="CN80" s="8">
        <f t="shared" si="403"/>
        <v>0</v>
      </c>
      <c r="CO80" s="6">
        <v>0</v>
      </c>
      <c r="CP80" s="5">
        <v>0</v>
      </c>
      <c r="CQ80" s="8">
        <f t="shared" si="404"/>
        <v>0</v>
      </c>
      <c r="CR80" s="6">
        <v>0</v>
      </c>
      <c r="CS80" s="5">
        <v>0</v>
      </c>
      <c r="CT80" s="8">
        <f t="shared" si="405"/>
        <v>0</v>
      </c>
      <c r="CU80" s="6">
        <v>0</v>
      </c>
      <c r="CV80" s="5">
        <v>0</v>
      </c>
      <c r="CW80" s="8">
        <f t="shared" si="406"/>
        <v>0</v>
      </c>
      <c r="CX80" s="6">
        <v>0</v>
      </c>
      <c r="CY80" s="5">
        <v>0</v>
      </c>
      <c r="CZ80" s="8">
        <f t="shared" si="407"/>
        <v>0</v>
      </c>
      <c r="DA80" s="6">
        <v>0</v>
      </c>
      <c r="DB80" s="5">
        <v>0</v>
      </c>
      <c r="DC80" s="8">
        <f t="shared" si="408"/>
        <v>0</v>
      </c>
      <c r="DD80" s="6">
        <v>0</v>
      </c>
      <c r="DE80" s="5">
        <v>0</v>
      </c>
      <c r="DF80" s="8">
        <f t="shared" si="409"/>
        <v>0</v>
      </c>
      <c r="DG80" s="6">
        <v>0</v>
      </c>
      <c r="DH80" s="5">
        <v>0</v>
      </c>
      <c r="DI80" s="8">
        <f t="shared" si="410"/>
        <v>0</v>
      </c>
      <c r="DJ80" s="6">
        <v>0</v>
      </c>
      <c r="DK80" s="5">
        <v>0</v>
      </c>
      <c r="DL80" s="8">
        <f t="shared" si="411"/>
        <v>0</v>
      </c>
      <c r="DM80" s="6">
        <v>0</v>
      </c>
      <c r="DN80" s="5">
        <v>0</v>
      </c>
      <c r="DO80" s="8">
        <f t="shared" si="412"/>
        <v>0</v>
      </c>
      <c r="DP80" s="6">
        <v>0</v>
      </c>
      <c r="DQ80" s="5">
        <v>0</v>
      </c>
      <c r="DR80" s="8">
        <f t="shared" si="413"/>
        <v>0</v>
      </c>
      <c r="DS80" s="69">
        <v>35.24</v>
      </c>
      <c r="DT80" s="5">
        <v>1179.4829999999999</v>
      </c>
      <c r="DU80" s="8">
        <f t="shared" si="414"/>
        <v>33470.005675368899</v>
      </c>
      <c r="DV80" s="69">
        <v>2.5000000000000001E-2</v>
      </c>
      <c r="DW80" s="5">
        <v>0.95</v>
      </c>
      <c r="DX80" s="8">
        <f t="shared" si="415"/>
        <v>37999.999999999993</v>
      </c>
      <c r="DY80" s="9">
        <f t="shared" si="417"/>
        <v>39.409480000000002</v>
      </c>
      <c r="DZ80" s="8">
        <f t="shared" si="418"/>
        <v>1305.79</v>
      </c>
    </row>
    <row r="81" spans="1:130" ht="15" customHeight="1" x14ac:dyDescent="0.3">
      <c r="A81" s="56">
        <v>2022</v>
      </c>
      <c r="B81" s="8" t="s">
        <v>12</v>
      </c>
      <c r="C81" s="6">
        <v>0</v>
      </c>
      <c r="D81" s="5">
        <v>0</v>
      </c>
      <c r="E81" s="8">
        <f t="shared" si="419"/>
        <v>0</v>
      </c>
      <c r="F81" s="6">
        <v>0</v>
      </c>
      <c r="G81" s="5">
        <v>0</v>
      </c>
      <c r="H81" s="8">
        <f t="shared" si="376"/>
        <v>0</v>
      </c>
      <c r="I81" s="69">
        <v>0.08</v>
      </c>
      <c r="J81" s="5">
        <v>2.4</v>
      </c>
      <c r="K81" s="8">
        <f t="shared" si="377"/>
        <v>30000</v>
      </c>
      <c r="L81" s="6">
        <v>0</v>
      </c>
      <c r="M81" s="5">
        <v>0</v>
      </c>
      <c r="N81" s="8">
        <f t="shared" si="378"/>
        <v>0</v>
      </c>
      <c r="O81" s="6">
        <v>0</v>
      </c>
      <c r="P81" s="5">
        <v>0</v>
      </c>
      <c r="Q81" s="8">
        <f t="shared" si="379"/>
        <v>0</v>
      </c>
      <c r="R81" s="69">
        <v>9.0279999999999999E-2</v>
      </c>
      <c r="S81" s="5">
        <v>6.09</v>
      </c>
      <c r="T81" s="8">
        <f t="shared" si="380"/>
        <v>67456.801063358434</v>
      </c>
      <c r="U81" s="6">
        <v>0</v>
      </c>
      <c r="V81" s="5">
        <v>0</v>
      </c>
      <c r="W81" s="8">
        <f t="shared" si="381"/>
        <v>0</v>
      </c>
      <c r="X81" s="6">
        <v>0</v>
      </c>
      <c r="Y81" s="5">
        <v>0</v>
      </c>
      <c r="Z81" s="8">
        <f t="shared" si="382"/>
        <v>0</v>
      </c>
      <c r="AA81" s="6">
        <v>0</v>
      </c>
      <c r="AB81" s="5">
        <v>0</v>
      </c>
      <c r="AC81" s="8">
        <f t="shared" si="383"/>
        <v>0</v>
      </c>
      <c r="AD81" s="6">
        <v>0</v>
      </c>
      <c r="AE81" s="5">
        <v>0</v>
      </c>
      <c r="AF81" s="8">
        <f t="shared" si="384"/>
        <v>0</v>
      </c>
      <c r="AG81" s="6">
        <v>0</v>
      </c>
      <c r="AH81" s="5">
        <v>0</v>
      </c>
      <c r="AI81" s="8">
        <f t="shared" si="385"/>
        <v>0</v>
      </c>
      <c r="AJ81" s="6">
        <v>0</v>
      </c>
      <c r="AK81" s="5">
        <v>0</v>
      </c>
      <c r="AL81" s="8">
        <f t="shared" si="386"/>
        <v>0</v>
      </c>
      <c r="AM81" s="6">
        <v>0</v>
      </c>
      <c r="AN81" s="5">
        <v>0</v>
      </c>
      <c r="AO81" s="8">
        <f t="shared" si="387"/>
        <v>0</v>
      </c>
      <c r="AP81" s="6">
        <v>0</v>
      </c>
      <c r="AQ81" s="5">
        <v>0</v>
      </c>
      <c r="AR81" s="8">
        <f t="shared" si="388"/>
        <v>0</v>
      </c>
      <c r="AS81" s="6">
        <v>0</v>
      </c>
      <c r="AT81" s="5">
        <v>0</v>
      </c>
      <c r="AU81" s="8">
        <f t="shared" si="389"/>
        <v>0</v>
      </c>
      <c r="AV81" s="6">
        <v>0</v>
      </c>
      <c r="AW81" s="5">
        <v>0</v>
      </c>
      <c r="AX81" s="8">
        <f t="shared" si="390"/>
        <v>0</v>
      </c>
      <c r="AY81" s="6">
        <v>0</v>
      </c>
      <c r="AZ81" s="5">
        <v>0</v>
      </c>
      <c r="BA81" s="8">
        <f t="shared" si="391"/>
        <v>0</v>
      </c>
      <c r="BB81" s="69">
        <v>5.18</v>
      </c>
      <c r="BC81" s="5">
        <v>162.94499999999999</v>
      </c>
      <c r="BD81" s="8">
        <f t="shared" si="392"/>
        <v>31456.563706563706</v>
      </c>
      <c r="BE81" s="6">
        <v>0</v>
      </c>
      <c r="BF81" s="5">
        <v>0</v>
      </c>
      <c r="BG81" s="8">
        <f t="shared" si="393"/>
        <v>0</v>
      </c>
      <c r="BH81" s="6">
        <v>0</v>
      </c>
      <c r="BI81" s="5">
        <v>0</v>
      </c>
      <c r="BJ81" s="8">
        <f t="shared" si="394"/>
        <v>0</v>
      </c>
      <c r="BK81" s="6"/>
      <c r="BL81" s="5"/>
      <c r="BM81" s="8"/>
      <c r="BN81" s="6">
        <v>0</v>
      </c>
      <c r="BO81" s="5">
        <v>0</v>
      </c>
      <c r="BP81" s="8">
        <f t="shared" si="395"/>
        <v>0</v>
      </c>
      <c r="BQ81" s="6">
        <v>0</v>
      </c>
      <c r="BR81" s="5">
        <v>0</v>
      </c>
      <c r="BS81" s="8">
        <f t="shared" si="396"/>
        <v>0</v>
      </c>
      <c r="BT81" s="6">
        <v>0</v>
      </c>
      <c r="BU81" s="5">
        <v>0</v>
      </c>
      <c r="BV81" s="8">
        <f t="shared" si="397"/>
        <v>0</v>
      </c>
      <c r="BW81" s="6">
        <v>0</v>
      </c>
      <c r="BX81" s="5">
        <v>0</v>
      </c>
      <c r="BY81" s="8">
        <f t="shared" si="398"/>
        <v>0</v>
      </c>
      <c r="BZ81" s="6">
        <v>0</v>
      </c>
      <c r="CA81" s="5">
        <v>0</v>
      </c>
      <c r="CB81" s="8">
        <f t="shared" si="399"/>
        <v>0</v>
      </c>
      <c r="CC81" s="6">
        <v>0</v>
      </c>
      <c r="CD81" s="5">
        <v>0</v>
      </c>
      <c r="CE81" s="8">
        <f t="shared" si="400"/>
        <v>0</v>
      </c>
      <c r="CF81" s="6">
        <v>0</v>
      </c>
      <c r="CG81" s="5">
        <v>0</v>
      </c>
      <c r="CH81" s="8">
        <f t="shared" si="401"/>
        <v>0</v>
      </c>
      <c r="CI81" s="6">
        <v>0</v>
      </c>
      <c r="CJ81" s="5">
        <v>0</v>
      </c>
      <c r="CK81" s="8">
        <f t="shared" si="402"/>
        <v>0</v>
      </c>
      <c r="CL81" s="6">
        <v>0</v>
      </c>
      <c r="CM81" s="5">
        <v>0</v>
      </c>
      <c r="CN81" s="8">
        <f t="shared" si="403"/>
        <v>0</v>
      </c>
      <c r="CO81" s="6">
        <v>0</v>
      </c>
      <c r="CP81" s="5">
        <v>0</v>
      </c>
      <c r="CQ81" s="8">
        <f t="shared" si="404"/>
        <v>0</v>
      </c>
      <c r="CR81" s="6">
        <v>0</v>
      </c>
      <c r="CS81" s="5">
        <v>0</v>
      </c>
      <c r="CT81" s="8">
        <f t="shared" si="405"/>
        <v>0</v>
      </c>
      <c r="CU81" s="6">
        <v>0</v>
      </c>
      <c r="CV81" s="5">
        <v>0</v>
      </c>
      <c r="CW81" s="8">
        <f t="shared" si="406"/>
        <v>0</v>
      </c>
      <c r="CX81" s="6">
        <v>0</v>
      </c>
      <c r="CY81" s="5">
        <v>0</v>
      </c>
      <c r="CZ81" s="8">
        <f t="shared" si="407"/>
        <v>0</v>
      </c>
      <c r="DA81" s="6">
        <v>0</v>
      </c>
      <c r="DB81" s="5">
        <v>0</v>
      </c>
      <c r="DC81" s="8">
        <f t="shared" si="408"/>
        <v>0</v>
      </c>
      <c r="DD81" s="6">
        <v>0</v>
      </c>
      <c r="DE81" s="5">
        <v>0</v>
      </c>
      <c r="DF81" s="8">
        <f t="shared" si="409"/>
        <v>0</v>
      </c>
      <c r="DG81" s="6">
        <v>0</v>
      </c>
      <c r="DH81" s="5">
        <v>0</v>
      </c>
      <c r="DI81" s="8">
        <f t="shared" si="410"/>
        <v>0</v>
      </c>
      <c r="DJ81" s="6">
        <v>0</v>
      </c>
      <c r="DK81" s="5">
        <v>0</v>
      </c>
      <c r="DL81" s="8">
        <f t="shared" si="411"/>
        <v>0</v>
      </c>
      <c r="DM81" s="6">
        <v>0</v>
      </c>
      <c r="DN81" s="5">
        <v>0</v>
      </c>
      <c r="DO81" s="8">
        <f t="shared" si="412"/>
        <v>0</v>
      </c>
      <c r="DP81" s="6">
        <v>0</v>
      </c>
      <c r="DQ81" s="5">
        <v>0</v>
      </c>
      <c r="DR81" s="8">
        <f t="shared" si="413"/>
        <v>0</v>
      </c>
      <c r="DS81" s="6">
        <v>0</v>
      </c>
      <c r="DT81" s="5">
        <v>0</v>
      </c>
      <c r="DU81" s="8">
        <f t="shared" si="414"/>
        <v>0</v>
      </c>
      <c r="DV81" s="6">
        <v>0</v>
      </c>
      <c r="DW81" s="5">
        <v>0</v>
      </c>
      <c r="DX81" s="8">
        <f t="shared" si="415"/>
        <v>0</v>
      </c>
      <c r="DY81" s="9">
        <f t="shared" si="417"/>
        <v>5.3502799999999997</v>
      </c>
      <c r="DZ81" s="8">
        <f t="shared" si="418"/>
        <v>171.435</v>
      </c>
    </row>
    <row r="82" spans="1:130" ht="15" customHeight="1" x14ac:dyDescent="0.3">
      <c r="A82" s="56">
        <v>2022</v>
      </c>
      <c r="B82" s="57" t="s">
        <v>13</v>
      </c>
      <c r="C82" s="6">
        <v>0</v>
      </c>
      <c r="D82" s="5">
        <v>0</v>
      </c>
      <c r="E82" s="8">
        <f t="shared" si="419"/>
        <v>0</v>
      </c>
      <c r="F82" s="6">
        <v>0</v>
      </c>
      <c r="G82" s="5">
        <v>0</v>
      </c>
      <c r="H82" s="8">
        <f t="shared" si="376"/>
        <v>0</v>
      </c>
      <c r="I82" s="6">
        <v>0</v>
      </c>
      <c r="J82" s="5">
        <v>0</v>
      </c>
      <c r="K82" s="8">
        <f t="shared" si="377"/>
        <v>0</v>
      </c>
      <c r="L82" s="6">
        <v>0</v>
      </c>
      <c r="M82" s="5">
        <v>0</v>
      </c>
      <c r="N82" s="8">
        <f t="shared" si="378"/>
        <v>0</v>
      </c>
      <c r="O82" s="6">
        <v>0</v>
      </c>
      <c r="P82" s="5">
        <v>0</v>
      </c>
      <c r="Q82" s="8">
        <f t="shared" si="379"/>
        <v>0</v>
      </c>
      <c r="R82" s="69">
        <v>0.21524000000000001</v>
      </c>
      <c r="S82" s="5">
        <v>11.39</v>
      </c>
      <c r="T82" s="8">
        <f t="shared" si="380"/>
        <v>52917.673294926593</v>
      </c>
      <c r="U82" s="69">
        <v>19</v>
      </c>
      <c r="V82" s="5">
        <v>753.6</v>
      </c>
      <c r="W82" s="8">
        <f t="shared" si="381"/>
        <v>39663.15789473684</v>
      </c>
      <c r="X82" s="6">
        <v>0</v>
      </c>
      <c r="Y82" s="5">
        <v>0</v>
      </c>
      <c r="Z82" s="8">
        <f t="shared" si="382"/>
        <v>0</v>
      </c>
      <c r="AA82" s="6">
        <v>0</v>
      </c>
      <c r="AB82" s="5">
        <v>0</v>
      </c>
      <c r="AC82" s="8">
        <f t="shared" si="383"/>
        <v>0</v>
      </c>
      <c r="AD82" s="6">
        <v>0</v>
      </c>
      <c r="AE82" s="5">
        <v>0</v>
      </c>
      <c r="AF82" s="8">
        <f t="shared" si="384"/>
        <v>0</v>
      </c>
      <c r="AG82" s="6">
        <v>0</v>
      </c>
      <c r="AH82" s="5">
        <v>0</v>
      </c>
      <c r="AI82" s="8">
        <f t="shared" si="385"/>
        <v>0</v>
      </c>
      <c r="AJ82" s="6">
        <v>0</v>
      </c>
      <c r="AK82" s="5">
        <v>0</v>
      </c>
      <c r="AL82" s="8">
        <f t="shared" si="386"/>
        <v>0</v>
      </c>
      <c r="AM82" s="6">
        <v>0</v>
      </c>
      <c r="AN82" s="5">
        <v>0</v>
      </c>
      <c r="AO82" s="8">
        <f t="shared" si="387"/>
        <v>0</v>
      </c>
      <c r="AP82" s="69">
        <v>9.7149999999999999</v>
      </c>
      <c r="AQ82" s="5">
        <v>317.10899999999998</v>
      </c>
      <c r="AR82" s="8">
        <f t="shared" si="388"/>
        <v>32641.173443129184</v>
      </c>
      <c r="AS82" s="6">
        <v>0</v>
      </c>
      <c r="AT82" s="5">
        <v>0</v>
      </c>
      <c r="AU82" s="8">
        <f t="shared" si="389"/>
        <v>0</v>
      </c>
      <c r="AV82" s="6">
        <v>0</v>
      </c>
      <c r="AW82" s="5">
        <v>0</v>
      </c>
      <c r="AX82" s="8">
        <f t="shared" si="390"/>
        <v>0</v>
      </c>
      <c r="AY82" s="6">
        <v>0</v>
      </c>
      <c r="AZ82" s="5">
        <v>0</v>
      </c>
      <c r="BA82" s="8">
        <f t="shared" si="391"/>
        <v>0</v>
      </c>
      <c r="BB82" s="69">
        <v>11.17</v>
      </c>
      <c r="BC82" s="5">
        <v>364.20699999999999</v>
      </c>
      <c r="BD82" s="8">
        <f t="shared" si="392"/>
        <v>32605.819158460159</v>
      </c>
      <c r="BE82" s="6">
        <v>0</v>
      </c>
      <c r="BF82" s="5">
        <v>0</v>
      </c>
      <c r="BG82" s="8">
        <f t="shared" si="393"/>
        <v>0</v>
      </c>
      <c r="BH82" s="6">
        <v>0</v>
      </c>
      <c r="BI82" s="5">
        <v>0</v>
      </c>
      <c r="BJ82" s="8">
        <f t="shared" si="394"/>
        <v>0</v>
      </c>
      <c r="BK82" s="6"/>
      <c r="BL82" s="5"/>
      <c r="BM82" s="8"/>
      <c r="BN82" s="6">
        <v>0</v>
      </c>
      <c r="BO82" s="5">
        <v>0</v>
      </c>
      <c r="BP82" s="8">
        <f t="shared" si="395"/>
        <v>0</v>
      </c>
      <c r="BQ82" s="6">
        <v>0</v>
      </c>
      <c r="BR82" s="5">
        <v>0</v>
      </c>
      <c r="BS82" s="8">
        <f t="shared" si="396"/>
        <v>0</v>
      </c>
      <c r="BT82" s="6">
        <v>0</v>
      </c>
      <c r="BU82" s="5">
        <v>0</v>
      </c>
      <c r="BV82" s="8">
        <f t="shared" si="397"/>
        <v>0</v>
      </c>
      <c r="BW82" s="69">
        <v>0.02</v>
      </c>
      <c r="BX82" s="5">
        <v>0.57999999999999996</v>
      </c>
      <c r="BY82" s="8">
        <f t="shared" si="398"/>
        <v>28999.999999999996</v>
      </c>
      <c r="BZ82" s="6">
        <v>0</v>
      </c>
      <c r="CA82" s="5">
        <v>0</v>
      </c>
      <c r="CB82" s="8">
        <f t="shared" si="399"/>
        <v>0</v>
      </c>
      <c r="CC82" s="6">
        <v>0</v>
      </c>
      <c r="CD82" s="5">
        <v>0</v>
      </c>
      <c r="CE82" s="8">
        <f t="shared" si="400"/>
        <v>0</v>
      </c>
      <c r="CF82" s="6">
        <v>0</v>
      </c>
      <c r="CG82" s="5">
        <v>0</v>
      </c>
      <c r="CH82" s="8">
        <f t="shared" si="401"/>
        <v>0</v>
      </c>
      <c r="CI82" s="6">
        <v>0</v>
      </c>
      <c r="CJ82" s="5">
        <v>0</v>
      </c>
      <c r="CK82" s="8">
        <f t="shared" si="402"/>
        <v>0</v>
      </c>
      <c r="CL82" s="6">
        <v>0</v>
      </c>
      <c r="CM82" s="5">
        <v>0</v>
      </c>
      <c r="CN82" s="8">
        <f t="shared" si="403"/>
        <v>0</v>
      </c>
      <c r="CO82" s="6">
        <v>0</v>
      </c>
      <c r="CP82" s="5">
        <v>0</v>
      </c>
      <c r="CQ82" s="8">
        <f t="shared" si="404"/>
        <v>0</v>
      </c>
      <c r="CR82" s="6">
        <v>0</v>
      </c>
      <c r="CS82" s="5">
        <v>0</v>
      </c>
      <c r="CT82" s="8">
        <f t="shared" si="405"/>
        <v>0</v>
      </c>
      <c r="CU82" s="6">
        <v>0</v>
      </c>
      <c r="CV82" s="5">
        <v>0</v>
      </c>
      <c r="CW82" s="8">
        <f t="shared" si="406"/>
        <v>0</v>
      </c>
      <c r="CX82" s="6">
        <v>0</v>
      </c>
      <c r="CY82" s="5">
        <v>0</v>
      </c>
      <c r="CZ82" s="8">
        <f t="shared" si="407"/>
        <v>0</v>
      </c>
      <c r="DA82" s="6">
        <v>0</v>
      </c>
      <c r="DB82" s="5">
        <v>0</v>
      </c>
      <c r="DC82" s="8">
        <f t="shared" si="408"/>
        <v>0</v>
      </c>
      <c r="DD82" s="6">
        <v>0</v>
      </c>
      <c r="DE82" s="5">
        <v>0</v>
      </c>
      <c r="DF82" s="8">
        <f t="shared" si="409"/>
        <v>0</v>
      </c>
      <c r="DG82" s="6">
        <v>0</v>
      </c>
      <c r="DH82" s="5">
        <v>0</v>
      </c>
      <c r="DI82" s="8">
        <f t="shared" si="410"/>
        <v>0</v>
      </c>
      <c r="DJ82" s="6">
        <v>0</v>
      </c>
      <c r="DK82" s="5">
        <v>0</v>
      </c>
      <c r="DL82" s="8">
        <f t="shared" si="411"/>
        <v>0</v>
      </c>
      <c r="DM82" s="6">
        <v>0</v>
      </c>
      <c r="DN82" s="5">
        <v>0</v>
      </c>
      <c r="DO82" s="8">
        <f t="shared" si="412"/>
        <v>0</v>
      </c>
      <c r="DP82" s="6">
        <v>0</v>
      </c>
      <c r="DQ82" s="5">
        <v>0</v>
      </c>
      <c r="DR82" s="8">
        <f t="shared" si="413"/>
        <v>0</v>
      </c>
      <c r="DS82" s="6">
        <v>0</v>
      </c>
      <c r="DT82" s="5">
        <v>0</v>
      </c>
      <c r="DU82" s="8">
        <f t="shared" si="414"/>
        <v>0</v>
      </c>
      <c r="DV82" s="69">
        <v>7.912000000000001E-2</v>
      </c>
      <c r="DW82" s="5">
        <v>4.1760000000000002</v>
      </c>
      <c r="DX82" s="8">
        <f t="shared" si="415"/>
        <v>52780.58645096056</v>
      </c>
      <c r="DY82" s="9">
        <f t="shared" si="417"/>
        <v>40.199360000000006</v>
      </c>
      <c r="DZ82" s="8">
        <f t="shared" si="418"/>
        <v>1451.0619999999999</v>
      </c>
    </row>
    <row r="83" spans="1:130" ht="15" customHeight="1" thickBot="1" x14ac:dyDescent="0.35">
      <c r="A83" s="46"/>
      <c r="B83" s="60" t="s">
        <v>14</v>
      </c>
      <c r="C83" s="61">
        <f t="shared" ref="C83:D83" si="420">SUM(C71:C82)</f>
        <v>0</v>
      </c>
      <c r="D83" s="62">
        <f t="shared" si="420"/>
        <v>0</v>
      </c>
      <c r="E83" s="31"/>
      <c r="F83" s="61">
        <f t="shared" ref="F83:G83" si="421">SUM(F71:F82)</f>
        <v>0.4</v>
      </c>
      <c r="G83" s="62">
        <f t="shared" si="421"/>
        <v>18.378</v>
      </c>
      <c r="H83" s="31"/>
      <c r="I83" s="61">
        <f t="shared" ref="I83:J83" si="422">SUM(I71:I82)</f>
        <v>0.08</v>
      </c>
      <c r="J83" s="62">
        <f t="shared" si="422"/>
        <v>2.4</v>
      </c>
      <c r="K83" s="31"/>
      <c r="L83" s="61">
        <f t="shared" ref="L83:M83" si="423">SUM(L71:L82)</f>
        <v>5.1399999999999996E-3</v>
      </c>
      <c r="M83" s="62">
        <f t="shared" si="423"/>
        <v>0.27100000000000002</v>
      </c>
      <c r="N83" s="31"/>
      <c r="O83" s="61">
        <f t="shared" ref="O83:P83" si="424">SUM(O71:O82)</f>
        <v>0</v>
      </c>
      <c r="P83" s="62">
        <f t="shared" si="424"/>
        <v>0</v>
      </c>
      <c r="Q83" s="31"/>
      <c r="R83" s="61">
        <f t="shared" ref="R83:S83" si="425">SUM(R71:R82)</f>
        <v>1.2585500000000001</v>
      </c>
      <c r="S83" s="62">
        <f t="shared" si="425"/>
        <v>75.162000000000006</v>
      </c>
      <c r="T83" s="31"/>
      <c r="U83" s="61">
        <f t="shared" ref="U83:V83" si="426">SUM(U71:U82)</f>
        <v>19</v>
      </c>
      <c r="V83" s="62">
        <f t="shared" si="426"/>
        <v>753.6</v>
      </c>
      <c r="W83" s="31"/>
      <c r="X83" s="61">
        <f t="shared" ref="X83:Y83" si="427">SUM(X71:X82)</f>
        <v>0</v>
      </c>
      <c r="Y83" s="62">
        <f t="shared" si="427"/>
        <v>0</v>
      </c>
      <c r="Z83" s="31"/>
      <c r="AA83" s="61">
        <f t="shared" ref="AA83:AB83" si="428">SUM(AA71:AA82)</f>
        <v>0</v>
      </c>
      <c r="AB83" s="62">
        <f t="shared" si="428"/>
        <v>0</v>
      </c>
      <c r="AC83" s="31"/>
      <c r="AD83" s="61">
        <f t="shared" ref="AD83:AE83" si="429">SUM(AD71:AD82)</f>
        <v>0</v>
      </c>
      <c r="AE83" s="62">
        <f t="shared" si="429"/>
        <v>0</v>
      </c>
      <c r="AF83" s="31"/>
      <c r="AG83" s="61">
        <f t="shared" ref="AG83:AH83" si="430">SUM(AG71:AG82)</f>
        <v>0</v>
      </c>
      <c r="AH83" s="62">
        <f t="shared" si="430"/>
        <v>0</v>
      </c>
      <c r="AI83" s="31"/>
      <c r="AJ83" s="61">
        <f t="shared" ref="AJ83:AK83" si="431">SUM(AJ71:AJ82)</f>
        <v>0</v>
      </c>
      <c r="AK83" s="62">
        <f t="shared" si="431"/>
        <v>0</v>
      </c>
      <c r="AL83" s="31"/>
      <c r="AM83" s="61">
        <f t="shared" ref="AM83:AN83" si="432">SUM(AM71:AM82)</f>
        <v>0</v>
      </c>
      <c r="AN83" s="62">
        <f t="shared" si="432"/>
        <v>0</v>
      </c>
      <c r="AO83" s="31"/>
      <c r="AP83" s="61">
        <f t="shared" ref="AP83:AQ83" si="433">SUM(AP71:AP82)</f>
        <v>208.16100000000003</v>
      </c>
      <c r="AQ83" s="62">
        <f t="shared" si="433"/>
        <v>5993.1770000000006</v>
      </c>
      <c r="AR83" s="31"/>
      <c r="AS83" s="61">
        <f t="shared" ref="AS83:AT83" si="434">SUM(AS71:AS82)</f>
        <v>0.14122999999999999</v>
      </c>
      <c r="AT83" s="62">
        <f t="shared" si="434"/>
        <v>3.9</v>
      </c>
      <c r="AU83" s="31"/>
      <c r="AV83" s="61">
        <f t="shared" ref="AV83:AW83" si="435">SUM(AV71:AV82)</f>
        <v>999.35</v>
      </c>
      <c r="AW83" s="62">
        <f t="shared" si="435"/>
        <v>49705.261999999995</v>
      </c>
      <c r="AX83" s="31"/>
      <c r="AY83" s="61">
        <f t="shared" ref="AY83:AZ83" si="436">SUM(AY71:AY82)</f>
        <v>165.84</v>
      </c>
      <c r="AZ83" s="62">
        <f t="shared" si="436"/>
        <v>7288.2720000000008</v>
      </c>
      <c r="BA83" s="31"/>
      <c r="BB83" s="61">
        <f t="shared" ref="BB83:BC83" si="437">SUM(BB71:BB82)</f>
        <v>478.40000000000003</v>
      </c>
      <c r="BC83" s="62">
        <f t="shared" si="437"/>
        <v>16070.77</v>
      </c>
      <c r="BD83" s="31"/>
      <c r="BE83" s="61">
        <f t="shared" ref="BE83:BF83" si="438">SUM(BE71:BE82)</f>
        <v>74.489170000000001</v>
      </c>
      <c r="BF83" s="62">
        <f t="shared" si="438"/>
        <v>2902.067</v>
      </c>
      <c r="BG83" s="31"/>
      <c r="BH83" s="61">
        <f t="shared" ref="BH83:BI83" si="439">SUM(BH71:BH82)</f>
        <v>0</v>
      </c>
      <c r="BI83" s="62">
        <f t="shared" si="439"/>
        <v>0</v>
      </c>
      <c r="BJ83" s="31"/>
      <c r="BK83" s="61"/>
      <c r="BL83" s="62"/>
      <c r="BM83" s="31"/>
      <c r="BN83" s="61">
        <f t="shared" ref="BN83:BO83" si="440">SUM(BN71:BN82)</f>
        <v>341.65</v>
      </c>
      <c r="BO83" s="62">
        <f t="shared" si="440"/>
        <v>16666.696</v>
      </c>
      <c r="BP83" s="31"/>
      <c r="BQ83" s="61">
        <f t="shared" ref="BQ83:BR83" si="441">SUM(BQ71:BQ82)</f>
        <v>0</v>
      </c>
      <c r="BR83" s="62">
        <f t="shared" si="441"/>
        <v>0</v>
      </c>
      <c r="BS83" s="31"/>
      <c r="BT83" s="61">
        <f t="shared" ref="BT83:BU83" si="442">SUM(BT71:BT82)</f>
        <v>2E-3</v>
      </c>
      <c r="BU83" s="62">
        <f t="shared" si="442"/>
        <v>0.01</v>
      </c>
      <c r="BV83" s="31"/>
      <c r="BW83" s="61">
        <f t="shared" ref="BW83:BX83" si="443">SUM(BW71:BW82)</f>
        <v>0.02</v>
      </c>
      <c r="BX83" s="62">
        <f t="shared" si="443"/>
        <v>0.57999999999999996</v>
      </c>
      <c r="BY83" s="31"/>
      <c r="BZ83" s="61">
        <f t="shared" ref="BZ83:CA83" si="444">SUM(BZ71:BZ82)</f>
        <v>0</v>
      </c>
      <c r="CA83" s="62">
        <f t="shared" si="444"/>
        <v>0</v>
      </c>
      <c r="CB83" s="31"/>
      <c r="CC83" s="61">
        <f t="shared" ref="CC83:CD83" si="445">SUM(CC71:CC82)</f>
        <v>0</v>
      </c>
      <c r="CD83" s="62">
        <f t="shared" si="445"/>
        <v>0</v>
      </c>
      <c r="CE83" s="31"/>
      <c r="CF83" s="61">
        <f t="shared" ref="CF83:CG83" si="446">SUM(CF71:CF82)</f>
        <v>0</v>
      </c>
      <c r="CG83" s="62">
        <f t="shared" si="446"/>
        <v>0</v>
      </c>
      <c r="CH83" s="31"/>
      <c r="CI83" s="61">
        <f t="shared" ref="CI83:CJ83" si="447">SUM(CI71:CI82)</f>
        <v>0</v>
      </c>
      <c r="CJ83" s="62">
        <f t="shared" si="447"/>
        <v>0</v>
      </c>
      <c r="CK83" s="31"/>
      <c r="CL83" s="61">
        <f t="shared" ref="CL83:CM83" si="448">SUM(CL71:CL82)</f>
        <v>0</v>
      </c>
      <c r="CM83" s="62">
        <f t="shared" si="448"/>
        <v>0</v>
      </c>
      <c r="CN83" s="31"/>
      <c r="CO83" s="61">
        <f t="shared" ref="CO83:CP83" si="449">SUM(CO71:CO82)</f>
        <v>2388.7509999999997</v>
      </c>
      <c r="CP83" s="62">
        <f t="shared" si="449"/>
        <v>113587.02499999999</v>
      </c>
      <c r="CQ83" s="31"/>
      <c r="CR83" s="61">
        <f t="shared" ref="CR83:CS83" si="450">SUM(CR71:CR82)</f>
        <v>130.22</v>
      </c>
      <c r="CS83" s="62">
        <f t="shared" si="450"/>
        <v>4638.5190000000002</v>
      </c>
      <c r="CT83" s="31"/>
      <c r="CU83" s="61">
        <f t="shared" ref="CU83:CV83" si="451">SUM(CU71:CU82)</f>
        <v>0</v>
      </c>
      <c r="CV83" s="62">
        <f t="shared" si="451"/>
        <v>0</v>
      </c>
      <c r="CW83" s="31"/>
      <c r="CX83" s="61">
        <f t="shared" ref="CX83:CY83" si="452">SUM(CX71:CX82)</f>
        <v>0</v>
      </c>
      <c r="CY83" s="62">
        <f t="shared" si="452"/>
        <v>0</v>
      </c>
      <c r="CZ83" s="31"/>
      <c r="DA83" s="61">
        <f t="shared" ref="DA83:DB83" si="453">SUM(DA71:DA82)</f>
        <v>0</v>
      </c>
      <c r="DB83" s="62">
        <f t="shared" si="453"/>
        <v>0</v>
      </c>
      <c r="DC83" s="31"/>
      <c r="DD83" s="61">
        <f t="shared" ref="DD83:DE83" si="454">SUM(DD71:DD82)</f>
        <v>0</v>
      </c>
      <c r="DE83" s="62">
        <f t="shared" si="454"/>
        <v>0</v>
      </c>
      <c r="DF83" s="31"/>
      <c r="DG83" s="61">
        <f t="shared" ref="DG83:DH83" si="455">SUM(DG71:DG82)</f>
        <v>0</v>
      </c>
      <c r="DH83" s="62">
        <f t="shared" si="455"/>
        <v>0</v>
      </c>
      <c r="DI83" s="31"/>
      <c r="DJ83" s="61">
        <f t="shared" ref="DJ83:DK83" si="456">SUM(DJ71:DJ82)</f>
        <v>5.0000000000000001E-3</v>
      </c>
      <c r="DK83" s="62">
        <f t="shared" si="456"/>
        <v>1.052</v>
      </c>
      <c r="DL83" s="31"/>
      <c r="DM83" s="61">
        <f t="shared" ref="DM83:DN83" si="457">SUM(DM71:DM82)</f>
        <v>0</v>
      </c>
      <c r="DN83" s="62">
        <f t="shared" si="457"/>
        <v>0</v>
      </c>
      <c r="DO83" s="31"/>
      <c r="DP83" s="61">
        <f t="shared" ref="DP83:DQ83" si="458">SUM(DP71:DP82)</f>
        <v>0</v>
      </c>
      <c r="DQ83" s="62">
        <f t="shared" si="458"/>
        <v>0</v>
      </c>
      <c r="DR83" s="31"/>
      <c r="DS83" s="61">
        <f t="shared" ref="DS83:DT83" si="459">SUM(DS71:DS82)</f>
        <v>190.44000000000003</v>
      </c>
      <c r="DT83" s="62">
        <f t="shared" si="459"/>
        <v>6042.6189999999997</v>
      </c>
      <c r="DU83" s="31"/>
      <c r="DV83" s="61">
        <f t="shared" ref="DV83:DW83" si="460">SUM(DV71:DV82)</f>
        <v>7.5570900000000005</v>
      </c>
      <c r="DW83" s="62">
        <f t="shared" si="460"/>
        <v>223.97699999999998</v>
      </c>
      <c r="DX83" s="31"/>
      <c r="DY83" s="36">
        <f t="shared" si="417"/>
        <v>5005.7701800000004</v>
      </c>
      <c r="DZ83" s="54">
        <f t="shared" si="418"/>
        <v>223973.73699999999</v>
      </c>
    </row>
    <row r="84" spans="1:130" ht="15" customHeight="1" x14ac:dyDescent="0.3">
      <c r="A84" s="56">
        <v>2023</v>
      </c>
      <c r="B84" s="57" t="s">
        <v>2</v>
      </c>
      <c r="C84" s="6">
        <v>0</v>
      </c>
      <c r="D84" s="5">
        <v>0</v>
      </c>
      <c r="E84" s="8">
        <f>IF(C84=0,0,D84/C84*1000)</f>
        <v>0</v>
      </c>
      <c r="F84" s="6">
        <v>0</v>
      </c>
      <c r="G84" s="5">
        <v>0</v>
      </c>
      <c r="H84" s="8">
        <f t="shared" ref="H84:H95" si="461">IF(F84=0,0,G84/F84*1000)</f>
        <v>0</v>
      </c>
      <c r="I84" s="6">
        <v>0</v>
      </c>
      <c r="J84" s="5">
        <v>0</v>
      </c>
      <c r="K84" s="8">
        <f t="shared" ref="K84:K95" si="462">IF(I84=0,0,J84/I84*1000)</f>
        <v>0</v>
      </c>
      <c r="L84" s="6">
        <v>0</v>
      </c>
      <c r="M84" s="5">
        <v>0</v>
      </c>
      <c r="N84" s="8">
        <f t="shared" ref="N84:N95" si="463">IF(L84=0,0,M84/L84*1000)</f>
        <v>0</v>
      </c>
      <c r="O84" s="6">
        <v>0</v>
      </c>
      <c r="P84" s="5">
        <v>0</v>
      </c>
      <c r="Q84" s="8">
        <f t="shared" ref="Q84:Q95" si="464">IF(O84=0,0,P84/O84*1000)</f>
        <v>0</v>
      </c>
      <c r="R84" s="69">
        <v>0.11044</v>
      </c>
      <c r="S84" s="5">
        <v>7.4770000000000003</v>
      </c>
      <c r="T84" s="8">
        <f t="shared" ref="T84:T95" si="465">IF(R84=0,0,S84/R84*1000)</f>
        <v>67701.919594349878</v>
      </c>
      <c r="U84" s="6">
        <v>0</v>
      </c>
      <c r="V84" s="5">
        <v>0</v>
      </c>
      <c r="W84" s="8">
        <f t="shared" ref="W84:W95" si="466">IF(U84=0,0,V84/U84*1000)</f>
        <v>0</v>
      </c>
      <c r="X84" s="6">
        <v>0</v>
      </c>
      <c r="Y84" s="5">
        <v>0</v>
      </c>
      <c r="Z84" s="8">
        <f t="shared" ref="Z84:Z95" si="467">IF(X84=0,0,Y84/X84*1000)</f>
        <v>0</v>
      </c>
      <c r="AA84" s="6">
        <v>0</v>
      </c>
      <c r="AB84" s="5">
        <v>0</v>
      </c>
      <c r="AC84" s="8">
        <f t="shared" ref="AC84:AC95" si="468">IF(AA84=0,0,AB84/AA84*1000)</f>
        <v>0</v>
      </c>
      <c r="AD84" s="6">
        <v>0</v>
      </c>
      <c r="AE84" s="5">
        <v>0</v>
      </c>
      <c r="AF84" s="8">
        <f t="shared" ref="AF84:AF95" si="469">IF(AD84=0,0,AE84/AD84*1000)</f>
        <v>0</v>
      </c>
      <c r="AG84" s="6">
        <v>0</v>
      </c>
      <c r="AH84" s="5">
        <v>0</v>
      </c>
      <c r="AI84" s="8">
        <f t="shared" ref="AI84:AI95" si="470">IF(AG84=0,0,AH84/AG84*1000)</f>
        <v>0</v>
      </c>
      <c r="AJ84" s="6">
        <v>0</v>
      </c>
      <c r="AK84" s="5">
        <v>0</v>
      </c>
      <c r="AL84" s="8">
        <f t="shared" ref="AL84:AL95" si="471">IF(AJ84=0,0,AK84/AJ84*1000)</f>
        <v>0</v>
      </c>
      <c r="AM84" s="6">
        <v>0</v>
      </c>
      <c r="AN84" s="5">
        <v>0</v>
      </c>
      <c r="AO84" s="8">
        <f t="shared" ref="AO84:AO95" si="472">IF(AM84=0,0,AN84/AM84*1000)</f>
        <v>0</v>
      </c>
      <c r="AP84" s="69">
        <v>0.65</v>
      </c>
      <c r="AQ84" s="5">
        <v>149.13999999999999</v>
      </c>
      <c r="AR84" s="8">
        <f t="shared" ref="AR84:AR95" si="473">IF(AP84=0,0,AQ84/AP84*1000)</f>
        <v>229446.15384615381</v>
      </c>
      <c r="AS84" s="6">
        <v>0</v>
      </c>
      <c r="AT84" s="5">
        <v>0</v>
      </c>
      <c r="AU84" s="8">
        <f t="shared" ref="AU84:AU95" si="474">IF(AS84=0,0,AT84/AS84*1000)</f>
        <v>0</v>
      </c>
      <c r="AV84" s="6">
        <v>0</v>
      </c>
      <c r="AW84" s="5">
        <v>0</v>
      </c>
      <c r="AX84" s="8">
        <f t="shared" ref="AX84:AX95" si="475">IF(AV84=0,0,AW84/AV84*1000)</f>
        <v>0</v>
      </c>
      <c r="AY84" s="6">
        <v>0</v>
      </c>
      <c r="AZ84" s="5">
        <v>0</v>
      </c>
      <c r="BA84" s="8">
        <f t="shared" ref="BA84:BA95" si="476">IF(AY84=0,0,AZ84/AY84*1000)</f>
        <v>0</v>
      </c>
      <c r="BB84" s="69">
        <v>0.28000000000000003</v>
      </c>
      <c r="BC84" s="5">
        <v>8.56</v>
      </c>
      <c r="BD84" s="8">
        <f t="shared" ref="BD84:BD95" si="477">IF(BB84=0,0,BC84/BB84*1000)</f>
        <v>30571.428571428569</v>
      </c>
      <c r="BE84" s="69">
        <v>1E-3</v>
      </c>
      <c r="BF84" s="5">
        <v>1.212</v>
      </c>
      <c r="BG84" s="8">
        <f t="shared" ref="BG84:BG95" si="478">IF(BE84=0,0,BF84/BE84*1000)</f>
        <v>1212000</v>
      </c>
      <c r="BH84" s="6">
        <v>0</v>
      </c>
      <c r="BI84" s="5">
        <v>0</v>
      </c>
      <c r="BJ84" s="8">
        <f t="shared" ref="BJ84:BJ95" si="479">IF(BH84=0,0,BI84/BH84*1000)</f>
        <v>0</v>
      </c>
      <c r="BK84" s="6"/>
      <c r="BL84" s="5"/>
      <c r="BM84" s="8"/>
      <c r="BN84" s="6">
        <v>0</v>
      </c>
      <c r="BO84" s="5">
        <v>0</v>
      </c>
      <c r="BP84" s="8">
        <f t="shared" ref="BP84:BP95" si="480">IF(BN84=0,0,BO84/BN84*1000)</f>
        <v>0</v>
      </c>
      <c r="BQ84" s="6">
        <v>0</v>
      </c>
      <c r="BR84" s="5">
        <v>0</v>
      </c>
      <c r="BS84" s="8">
        <f t="shared" ref="BS84:BS95" si="481">IF(BQ84=0,0,BR84/BQ84*1000)</f>
        <v>0</v>
      </c>
      <c r="BT84" s="6">
        <v>0</v>
      </c>
      <c r="BU84" s="5">
        <v>0</v>
      </c>
      <c r="BV84" s="8">
        <f t="shared" ref="BV84:BV95" si="482">IF(BT84=0,0,BU84/BT84*1000)</f>
        <v>0</v>
      </c>
      <c r="BW84" s="6">
        <v>0</v>
      </c>
      <c r="BX84" s="5">
        <v>0</v>
      </c>
      <c r="BY84" s="8">
        <f t="shared" ref="BY84:BY95" si="483">IF(BW84=0,0,BX84/BW84*1000)</f>
        <v>0</v>
      </c>
      <c r="BZ84" s="6">
        <v>0</v>
      </c>
      <c r="CA84" s="5">
        <v>0</v>
      </c>
      <c r="CB84" s="8">
        <f t="shared" ref="CB84:CB95" si="484">IF(BZ84=0,0,CA84/BZ84*1000)</f>
        <v>0</v>
      </c>
      <c r="CC84" s="6">
        <v>0</v>
      </c>
      <c r="CD84" s="5">
        <v>0</v>
      </c>
      <c r="CE84" s="8">
        <f t="shared" ref="CE84:CE95" si="485">IF(CC84=0,0,CD84/CC84*1000)</f>
        <v>0</v>
      </c>
      <c r="CF84" s="6">
        <v>0</v>
      </c>
      <c r="CG84" s="5">
        <v>0</v>
      </c>
      <c r="CH84" s="8">
        <f t="shared" ref="CH84:CH95" si="486">IF(CF84=0,0,CG84/CF84*1000)</f>
        <v>0</v>
      </c>
      <c r="CI84" s="6">
        <v>0</v>
      </c>
      <c r="CJ84" s="5">
        <v>0</v>
      </c>
      <c r="CK84" s="8">
        <f t="shared" ref="CK84:CK95" si="487">IF(CI84=0,0,CJ84/CI84*1000)</f>
        <v>0</v>
      </c>
      <c r="CL84" s="6">
        <v>0</v>
      </c>
      <c r="CM84" s="5">
        <v>0</v>
      </c>
      <c r="CN84" s="8">
        <f t="shared" ref="CN84:CN95" si="488">IF(CL84=0,0,CM84/CL84*1000)</f>
        <v>0</v>
      </c>
      <c r="CO84" s="6">
        <v>0</v>
      </c>
      <c r="CP84" s="5">
        <v>0</v>
      </c>
      <c r="CQ84" s="8">
        <f t="shared" ref="CQ84:CQ95" si="489">IF(CO84=0,0,CP84/CO84*1000)</f>
        <v>0</v>
      </c>
      <c r="CR84" s="6">
        <v>0</v>
      </c>
      <c r="CS84" s="5">
        <v>0</v>
      </c>
      <c r="CT84" s="8">
        <f t="shared" ref="CT84:CT95" si="490">IF(CR84=0,0,CS84/CR84*1000)</f>
        <v>0</v>
      </c>
      <c r="CU84" s="6">
        <v>0</v>
      </c>
      <c r="CV84" s="5">
        <v>0</v>
      </c>
      <c r="CW84" s="8">
        <f t="shared" ref="CW84:CW95" si="491">IF(CU84=0,0,CV84/CU84*1000)</f>
        <v>0</v>
      </c>
      <c r="CX84" s="6">
        <v>0</v>
      </c>
      <c r="CY84" s="5">
        <v>0</v>
      </c>
      <c r="CZ84" s="8">
        <f t="shared" ref="CZ84:CZ95" si="492">IF(CX84=0,0,CY84/CX84*1000)</f>
        <v>0</v>
      </c>
      <c r="DA84" s="6">
        <v>0</v>
      </c>
      <c r="DB84" s="5">
        <v>0</v>
      </c>
      <c r="DC84" s="8">
        <f t="shared" ref="DC84:DC95" si="493">IF(DA84=0,0,DB84/DA84*1000)</f>
        <v>0</v>
      </c>
      <c r="DD84" s="6">
        <v>0</v>
      </c>
      <c r="DE84" s="5">
        <v>0</v>
      </c>
      <c r="DF84" s="8">
        <f t="shared" ref="DF84:DF95" si="494">IF(DD84=0,0,DE84/DD84*1000)</f>
        <v>0</v>
      </c>
      <c r="DG84" s="6">
        <v>0</v>
      </c>
      <c r="DH84" s="5">
        <v>0</v>
      </c>
      <c r="DI84" s="8">
        <f t="shared" ref="DI84:DI95" si="495">IF(DG84=0,0,DH84/DG84*1000)</f>
        <v>0</v>
      </c>
      <c r="DJ84" s="6">
        <v>0</v>
      </c>
      <c r="DK84" s="5">
        <v>0</v>
      </c>
      <c r="DL84" s="8">
        <f t="shared" ref="DL84:DL95" si="496">IF(DJ84=0,0,DK84/DJ84*1000)</f>
        <v>0</v>
      </c>
      <c r="DM84" s="6">
        <v>0</v>
      </c>
      <c r="DN84" s="5">
        <v>0</v>
      </c>
      <c r="DO84" s="8">
        <f t="shared" ref="DO84:DO95" si="497">IF(DM84=0,0,DN84/DM84*1000)</f>
        <v>0</v>
      </c>
      <c r="DP84" s="6">
        <v>0</v>
      </c>
      <c r="DQ84" s="5">
        <v>0</v>
      </c>
      <c r="DR84" s="8">
        <f t="shared" ref="DR84:DR95" si="498">IF(DP84=0,0,DQ84/DP84*1000)</f>
        <v>0</v>
      </c>
      <c r="DS84" s="6">
        <v>0</v>
      </c>
      <c r="DT84" s="5">
        <v>0</v>
      </c>
      <c r="DU84" s="8">
        <f t="shared" ref="DU84:DU95" si="499">IF(DS84=0,0,DT84/DS84*1000)</f>
        <v>0</v>
      </c>
      <c r="DV84" s="69">
        <v>2.4E-2</v>
      </c>
      <c r="DW84" s="5">
        <v>1.0580000000000001</v>
      </c>
      <c r="DX84" s="8">
        <f t="shared" ref="DX84:DX95" si="500">IF(DV84=0,0,DW84/DV84*1000)</f>
        <v>44083.333333333336</v>
      </c>
      <c r="DY84" s="9">
        <f>SUMIF($C$5:$DX$5,"Ton",C84:DX84)</f>
        <v>1.0654399999999999</v>
      </c>
      <c r="DZ84" s="8">
        <f>SUMIF($C$5:$DX$5,"F*",C84:DX84)</f>
        <v>167.44699999999997</v>
      </c>
    </row>
    <row r="85" spans="1:130" ht="15" customHeight="1" x14ac:dyDescent="0.3">
      <c r="A85" s="56">
        <v>2023</v>
      </c>
      <c r="B85" s="57" t="s">
        <v>3</v>
      </c>
      <c r="C85" s="6">
        <v>0</v>
      </c>
      <c r="D85" s="5">
        <v>0</v>
      </c>
      <c r="E85" s="8">
        <f t="shared" ref="E85:E86" si="501">IF(C85=0,0,D85/C85*1000)</f>
        <v>0</v>
      </c>
      <c r="F85" s="6">
        <v>0</v>
      </c>
      <c r="G85" s="5">
        <v>0</v>
      </c>
      <c r="H85" s="8">
        <f t="shared" si="461"/>
        <v>0</v>
      </c>
      <c r="I85" s="6">
        <v>0</v>
      </c>
      <c r="J85" s="5">
        <v>0</v>
      </c>
      <c r="K85" s="8">
        <f t="shared" si="462"/>
        <v>0</v>
      </c>
      <c r="L85" s="6">
        <v>0</v>
      </c>
      <c r="M85" s="5">
        <v>0</v>
      </c>
      <c r="N85" s="8">
        <f t="shared" si="463"/>
        <v>0</v>
      </c>
      <c r="O85" s="6">
        <v>0</v>
      </c>
      <c r="P85" s="5">
        <v>0</v>
      </c>
      <c r="Q85" s="8">
        <f t="shared" si="464"/>
        <v>0</v>
      </c>
      <c r="R85" s="69">
        <v>6.9239999999999996E-2</v>
      </c>
      <c r="S85" s="5">
        <v>4.4660000000000002</v>
      </c>
      <c r="T85" s="8">
        <f t="shared" si="465"/>
        <v>64500.288850375509</v>
      </c>
      <c r="U85" s="6">
        <v>0</v>
      </c>
      <c r="V85" s="5">
        <v>0</v>
      </c>
      <c r="W85" s="8">
        <f t="shared" si="466"/>
        <v>0</v>
      </c>
      <c r="X85" s="6">
        <v>0</v>
      </c>
      <c r="Y85" s="5">
        <v>0</v>
      </c>
      <c r="Z85" s="8">
        <f t="shared" si="467"/>
        <v>0</v>
      </c>
      <c r="AA85" s="6">
        <v>0</v>
      </c>
      <c r="AB85" s="5">
        <v>0</v>
      </c>
      <c r="AC85" s="8">
        <f t="shared" si="468"/>
        <v>0</v>
      </c>
      <c r="AD85" s="6">
        <v>0</v>
      </c>
      <c r="AE85" s="5">
        <v>0</v>
      </c>
      <c r="AF85" s="8">
        <f t="shared" si="469"/>
        <v>0</v>
      </c>
      <c r="AG85" s="6">
        <v>0</v>
      </c>
      <c r="AH85" s="5">
        <v>0</v>
      </c>
      <c r="AI85" s="8">
        <f t="shared" si="470"/>
        <v>0</v>
      </c>
      <c r="AJ85" s="6">
        <v>0</v>
      </c>
      <c r="AK85" s="5">
        <v>0</v>
      </c>
      <c r="AL85" s="8">
        <f t="shared" si="471"/>
        <v>0</v>
      </c>
      <c r="AM85" s="6">
        <v>0</v>
      </c>
      <c r="AN85" s="5">
        <v>0</v>
      </c>
      <c r="AO85" s="8">
        <f t="shared" si="472"/>
        <v>0</v>
      </c>
      <c r="AP85" s="6">
        <v>0</v>
      </c>
      <c r="AQ85" s="5">
        <v>0</v>
      </c>
      <c r="AR85" s="8">
        <f t="shared" si="473"/>
        <v>0</v>
      </c>
      <c r="AS85" s="6">
        <v>0</v>
      </c>
      <c r="AT85" s="5">
        <v>0</v>
      </c>
      <c r="AU85" s="8">
        <f t="shared" si="474"/>
        <v>0</v>
      </c>
      <c r="AV85" s="6">
        <v>0</v>
      </c>
      <c r="AW85" s="5">
        <v>0</v>
      </c>
      <c r="AX85" s="8">
        <f t="shared" si="475"/>
        <v>0</v>
      </c>
      <c r="AY85" s="6">
        <v>0</v>
      </c>
      <c r="AZ85" s="5">
        <v>0</v>
      </c>
      <c r="BA85" s="8">
        <f t="shared" si="476"/>
        <v>0</v>
      </c>
      <c r="BB85" s="69">
        <v>0.84</v>
      </c>
      <c r="BC85" s="5">
        <v>26.25</v>
      </c>
      <c r="BD85" s="8">
        <f t="shared" si="477"/>
        <v>31250</v>
      </c>
      <c r="BE85" s="69">
        <v>0.02</v>
      </c>
      <c r="BF85" s="5">
        <v>0.999</v>
      </c>
      <c r="BG85" s="8">
        <f t="shared" si="478"/>
        <v>49949.999999999993</v>
      </c>
      <c r="BH85" s="6">
        <v>0</v>
      </c>
      <c r="BI85" s="5">
        <v>0</v>
      </c>
      <c r="BJ85" s="8">
        <f t="shared" si="479"/>
        <v>0</v>
      </c>
      <c r="BK85" s="6"/>
      <c r="BL85" s="5"/>
      <c r="BM85" s="8"/>
      <c r="BN85" s="6">
        <v>0</v>
      </c>
      <c r="BO85" s="5">
        <v>0</v>
      </c>
      <c r="BP85" s="8">
        <f t="shared" si="480"/>
        <v>0</v>
      </c>
      <c r="BQ85" s="6">
        <v>0</v>
      </c>
      <c r="BR85" s="5">
        <v>0</v>
      </c>
      <c r="BS85" s="8">
        <f t="shared" si="481"/>
        <v>0</v>
      </c>
      <c r="BT85" s="6">
        <v>0</v>
      </c>
      <c r="BU85" s="5">
        <v>0</v>
      </c>
      <c r="BV85" s="8">
        <f t="shared" si="482"/>
        <v>0</v>
      </c>
      <c r="BW85" s="6">
        <v>0</v>
      </c>
      <c r="BX85" s="5">
        <v>0</v>
      </c>
      <c r="BY85" s="8">
        <f t="shared" si="483"/>
        <v>0</v>
      </c>
      <c r="BZ85" s="6">
        <v>0</v>
      </c>
      <c r="CA85" s="5">
        <v>0</v>
      </c>
      <c r="CB85" s="8">
        <f t="shared" si="484"/>
        <v>0</v>
      </c>
      <c r="CC85" s="6">
        <v>0</v>
      </c>
      <c r="CD85" s="5">
        <v>0</v>
      </c>
      <c r="CE85" s="8">
        <f t="shared" si="485"/>
        <v>0</v>
      </c>
      <c r="CF85" s="6">
        <v>0</v>
      </c>
      <c r="CG85" s="5">
        <v>0</v>
      </c>
      <c r="CH85" s="8">
        <f t="shared" si="486"/>
        <v>0</v>
      </c>
      <c r="CI85" s="6">
        <v>0</v>
      </c>
      <c r="CJ85" s="5">
        <v>0</v>
      </c>
      <c r="CK85" s="8">
        <f t="shared" si="487"/>
        <v>0</v>
      </c>
      <c r="CL85" s="6">
        <v>0</v>
      </c>
      <c r="CM85" s="5">
        <v>0</v>
      </c>
      <c r="CN85" s="8">
        <f t="shared" si="488"/>
        <v>0</v>
      </c>
      <c r="CO85" s="6">
        <v>0</v>
      </c>
      <c r="CP85" s="5">
        <v>0</v>
      </c>
      <c r="CQ85" s="8">
        <f t="shared" si="489"/>
        <v>0</v>
      </c>
      <c r="CR85" s="6">
        <v>0</v>
      </c>
      <c r="CS85" s="5">
        <v>0</v>
      </c>
      <c r="CT85" s="8">
        <f t="shared" si="490"/>
        <v>0</v>
      </c>
      <c r="CU85" s="6">
        <v>0</v>
      </c>
      <c r="CV85" s="5">
        <v>0</v>
      </c>
      <c r="CW85" s="8">
        <f t="shared" si="491"/>
        <v>0</v>
      </c>
      <c r="CX85" s="6">
        <v>0</v>
      </c>
      <c r="CY85" s="5">
        <v>0</v>
      </c>
      <c r="CZ85" s="8">
        <f t="shared" si="492"/>
        <v>0</v>
      </c>
      <c r="DA85" s="6">
        <v>0</v>
      </c>
      <c r="DB85" s="5">
        <v>0</v>
      </c>
      <c r="DC85" s="8">
        <f t="shared" si="493"/>
        <v>0</v>
      </c>
      <c r="DD85" s="6">
        <v>0</v>
      </c>
      <c r="DE85" s="5">
        <v>0</v>
      </c>
      <c r="DF85" s="8">
        <f t="shared" si="494"/>
        <v>0</v>
      </c>
      <c r="DG85" s="6">
        <v>0</v>
      </c>
      <c r="DH85" s="5">
        <v>0</v>
      </c>
      <c r="DI85" s="8">
        <f t="shared" si="495"/>
        <v>0</v>
      </c>
      <c r="DJ85" s="6">
        <v>0</v>
      </c>
      <c r="DK85" s="5">
        <v>0</v>
      </c>
      <c r="DL85" s="8">
        <f t="shared" si="496"/>
        <v>0</v>
      </c>
      <c r="DM85" s="6">
        <v>0</v>
      </c>
      <c r="DN85" s="5">
        <v>0</v>
      </c>
      <c r="DO85" s="8">
        <f t="shared" si="497"/>
        <v>0</v>
      </c>
      <c r="DP85" s="6">
        <v>0</v>
      </c>
      <c r="DQ85" s="5">
        <v>0</v>
      </c>
      <c r="DR85" s="8">
        <f t="shared" si="498"/>
        <v>0</v>
      </c>
      <c r="DS85" s="6">
        <v>0</v>
      </c>
      <c r="DT85" s="5">
        <v>0</v>
      </c>
      <c r="DU85" s="8">
        <f t="shared" si="499"/>
        <v>0</v>
      </c>
      <c r="DV85" s="6">
        <v>0</v>
      </c>
      <c r="DW85" s="5">
        <v>0</v>
      </c>
      <c r="DX85" s="8">
        <f t="shared" si="500"/>
        <v>0</v>
      </c>
      <c r="DY85" s="9">
        <f t="shared" ref="DY85:DY96" si="502">SUMIF($C$5:$DX$5,"Ton",C85:DX85)</f>
        <v>0.92923999999999995</v>
      </c>
      <c r="DZ85" s="8">
        <f t="shared" ref="DZ85:DZ96" si="503">SUMIF($C$5:$DX$5,"F*",C85:DX85)</f>
        <v>31.715</v>
      </c>
    </row>
    <row r="86" spans="1:130" ht="15" customHeight="1" x14ac:dyDescent="0.3">
      <c r="A86" s="56">
        <v>2023</v>
      </c>
      <c r="B86" s="57" t="s">
        <v>4</v>
      </c>
      <c r="C86" s="6">
        <v>0</v>
      </c>
      <c r="D86" s="5">
        <v>0</v>
      </c>
      <c r="E86" s="8">
        <f t="shared" si="501"/>
        <v>0</v>
      </c>
      <c r="F86" s="6">
        <v>0</v>
      </c>
      <c r="G86" s="5">
        <v>0</v>
      </c>
      <c r="H86" s="8">
        <f t="shared" si="461"/>
        <v>0</v>
      </c>
      <c r="I86" s="6">
        <v>0</v>
      </c>
      <c r="J86" s="5">
        <v>0</v>
      </c>
      <c r="K86" s="8">
        <f t="shared" si="462"/>
        <v>0</v>
      </c>
      <c r="L86" s="6">
        <v>0</v>
      </c>
      <c r="M86" s="5">
        <v>0</v>
      </c>
      <c r="N86" s="8">
        <f t="shared" si="463"/>
        <v>0</v>
      </c>
      <c r="O86" s="6">
        <v>0</v>
      </c>
      <c r="P86" s="5">
        <v>0</v>
      </c>
      <c r="Q86" s="8">
        <f t="shared" si="464"/>
        <v>0</v>
      </c>
      <c r="R86" s="69">
        <v>3.8564000000000003</v>
      </c>
      <c r="S86" s="5">
        <v>141.53100000000001</v>
      </c>
      <c r="T86" s="8">
        <f t="shared" si="465"/>
        <v>36700.290426304331</v>
      </c>
      <c r="U86" s="6">
        <v>0</v>
      </c>
      <c r="V86" s="5">
        <v>0</v>
      </c>
      <c r="W86" s="8">
        <f t="shared" si="466"/>
        <v>0</v>
      </c>
      <c r="X86" s="6">
        <v>0</v>
      </c>
      <c r="Y86" s="5">
        <v>0</v>
      </c>
      <c r="Z86" s="8">
        <f t="shared" si="467"/>
        <v>0</v>
      </c>
      <c r="AA86" s="6">
        <v>0</v>
      </c>
      <c r="AB86" s="5">
        <v>0</v>
      </c>
      <c r="AC86" s="8">
        <f t="shared" si="468"/>
        <v>0</v>
      </c>
      <c r="AD86" s="6">
        <v>0</v>
      </c>
      <c r="AE86" s="5">
        <v>0</v>
      </c>
      <c r="AF86" s="8">
        <f t="shared" si="469"/>
        <v>0</v>
      </c>
      <c r="AG86" s="6">
        <v>0</v>
      </c>
      <c r="AH86" s="5">
        <v>0</v>
      </c>
      <c r="AI86" s="8">
        <f t="shared" si="470"/>
        <v>0</v>
      </c>
      <c r="AJ86" s="6">
        <v>0</v>
      </c>
      <c r="AK86" s="5">
        <v>0</v>
      </c>
      <c r="AL86" s="8">
        <f t="shared" si="471"/>
        <v>0</v>
      </c>
      <c r="AM86" s="6">
        <v>0</v>
      </c>
      <c r="AN86" s="5">
        <v>0</v>
      </c>
      <c r="AO86" s="8">
        <f t="shared" si="472"/>
        <v>0</v>
      </c>
      <c r="AP86" s="69">
        <v>0.95</v>
      </c>
      <c r="AQ86" s="5">
        <v>368.05</v>
      </c>
      <c r="AR86" s="8">
        <f t="shared" si="473"/>
        <v>387421.05263157893</v>
      </c>
      <c r="AS86" s="6">
        <v>0</v>
      </c>
      <c r="AT86" s="5">
        <v>0</v>
      </c>
      <c r="AU86" s="8">
        <f t="shared" si="474"/>
        <v>0</v>
      </c>
      <c r="AV86" s="6">
        <v>0</v>
      </c>
      <c r="AW86" s="5">
        <v>0</v>
      </c>
      <c r="AX86" s="8">
        <f t="shared" si="475"/>
        <v>0</v>
      </c>
      <c r="AY86" s="6">
        <v>0</v>
      </c>
      <c r="AZ86" s="5">
        <v>0</v>
      </c>
      <c r="BA86" s="8">
        <f t="shared" si="476"/>
        <v>0</v>
      </c>
      <c r="BB86" s="69">
        <v>3.34</v>
      </c>
      <c r="BC86" s="5">
        <v>113.26</v>
      </c>
      <c r="BD86" s="8">
        <f t="shared" si="477"/>
        <v>33910.179640718568</v>
      </c>
      <c r="BE86" s="69">
        <v>8.1140000000000004E-2</v>
      </c>
      <c r="BF86" s="5">
        <v>4.2320000000000002</v>
      </c>
      <c r="BG86" s="8">
        <f t="shared" si="478"/>
        <v>52156.766083312796</v>
      </c>
      <c r="BH86" s="6">
        <v>0</v>
      </c>
      <c r="BI86" s="5">
        <v>0</v>
      </c>
      <c r="BJ86" s="8">
        <f t="shared" si="479"/>
        <v>0</v>
      </c>
      <c r="BK86" s="6"/>
      <c r="BL86" s="5"/>
      <c r="BM86" s="8"/>
      <c r="BN86" s="6">
        <v>0</v>
      </c>
      <c r="BO86" s="5">
        <v>0</v>
      </c>
      <c r="BP86" s="8">
        <f t="shared" si="480"/>
        <v>0</v>
      </c>
      <c r="BQ86" s="6">
        <v>0</v>
      </c>
      <c r="BR86" s="5">
        <v>0</v>
      </c>
      <c r="BS86" s="8">
        <f t="shared" si="481"/>
        <v>0</v>
      </c>
      <c r="BT86" s="6">
        <v>0</v>
      </c>
      <c r="BU86" s="5">
        <v>0</v>
      </c>
      <c r="BV86" s="8">
        <f t="shared" si="482"/>
        <v>0</v>
      </c>
      <c r="BW86" s="6">
        <v>0</v>
      </c>
      <c r="BX86" s="5">
        <v>0</v>
      </c>
      <c r="BY86" s="8">
        <f t="shared" si="483"/>
        <v>0</v>
      </c>
      <c r="BZ86" s="6">
        <v>0</v>
      </c>
      <c r="CA86" s="5">
        <v>0</v>
      </c>
      <c r="CB86" s="8">
        <f t="shared" si="484"/>
        <v>0</v>
      </c>
      <c r="CC86" s="6">
        <v>0</v>
      </c>
      <c r="CD86" s="5">
        <v>0</v>
      </c>
      <c r="CE86" s="8">
        <f t="shared" si="485"/>
        <v>0</v>
      </c>
      <c r="CF86" s="6">
        <v>0</v>
      </c>
      <c r="CG86" s="5">
        <v>0</v>
      </c>
      <c r="CH86" s="8">
        <f t="shared" si="486"/>
        <v>0</v>
      </c>
      <c r="CI86" s="6">
        <v>0</v>
      </c>
      <c r="CJ86" s="5">
        <v>0</v>
      </c>
      <c r="CK86" s="8">
        <f t="shared" si="487"/>
        <v>0</v>
      </c>
      <c r="CL86" s="6">
        <v>0</v>
      </c>
      <c r="CM86" s="5">
        <v>0</v>
      </c>
      <c r="CN86" s="8">
        <f t="shared" si="488"/>
        <v>0</v>
      </c>
      <c r="CO86" s="6">
        <v>0</v>
      </c>
      <c r="CP86" s="5">
        <v>0</v>
      </c>
      <c r="CQ86" s="8">
        <f t="shared" si="489"/>
        <v>0</v>
      </c>
      <c r="CR86" s="6">
        <v>0</v>
      </c>
      <c r="CS86" s="5">
        <v>0</v>
      </c>
      <c r="CT86" s="8">
        <f t="shared" si="490"/>
        <v>0</v>
      </c>
      <c r="CU86" s="6">
        <v>0</v>
      </c>
      <c r="CV86" s="5">
        <v>0</v>
      </c>
      <c r="CW86" s="8">
        <f t="shared" si="491"/>
        <v>0</v>
      </c>
      <c r="CX86" s="6">
        <v>0</v>
      </c>
      <c r="CY86" s="5">
        <v>0</v>
      </c>
      <c r="CZ86" s="8">
        <f t="shared" si="492"/>
        <v>0</v>
      </c>
      <c r="DA86" s="6">
        <v>0</v>
      </c>
      <c r="DB86" s="5">
        <v>0</v>
      </c>
      <c r="DC86" s="8">
        <f t="shared" si="493"/>
        <v>0</v>
      </c>
      <c r="DD86" s="6">
        <v>0</v>
      </c>
      <c r="DE86" s="5">
        <v>0</v>
      </c>
      <c r="DF86" s="8">
        <f t="shared" si="494"/>
        <v>0</v>
      </c>
      <c r="DG86" s="69">
        <v>5.1999999999999998E-2</v>
      </c>
      <c r="DH86" s="5">
        <v>26.594999999999999</v>
      </c>
      <c r="DI86" s="8">
        <f t="shared" si="495"/>
        <v>511442.30769230769</v>
      </c>
      <c r="DJ86" s="6">
        <v>0</v>
      </c>
      <c r="DK86" s="5">
        <v>0</v>
      </c>
      <c r="DL86" s="8">
        <f t="shared" si="496"/>
        <v>0</v>
      </c>
      <c r="DM86" s="6">
        <v>0</v>
      </c>
      <c r="DN86" s="5">
        <v>0</v>
      </c>
      <c r="DO86" s="8">
        <f t="shared" si="497"/>
        <v>0</v>
      </c>
      <c r="DP86" s="6">
        <v>0</v>
      </c>
      <c r="DQ86" s="5">
        <v>0</v>
      </c>
      <c r="DR86" s="8">
        <f t="shared" si="498"/>
        <v>0</v>
      </c>
      <c r="DS86" s="6">
        <v>0</v>
      </c>
      <c r="DT86" s="5">
        <v>0</v>
      </c>
      <c r="DU86" s="8">
        <f t="shared" si="499"/>
        <v>0</v>
      </c>
      <c r="DV86" s="6">
        <v>0</v>
      </c>
      <c r="DW86" s="5">
        <v>0</v>
      </c>
      <c r="DX86" s="8">
        <f t="shared" si="500"/>
        <v>0</v>
      </c>
      <c r="DY86" s="9">
        <f t="shared" si="502"/>
        <v>8.279539999999999</v>
      </c>
      <c r="DZ86" s="8">
        <f t="shared" si="503"/>
        <v>653.66800000000001</v>
      </c>
    </row>
    <row r="87" spans="1:130" ht="15" customHeight="1" x14ac:dyDescent="0.3">
      <c r="A87" s="56">
        <v>2023</v>
      </c>
      <c r="B87" s="57" t="s">
        <v>5</v>
      </c>
      <c r="C87" s="6">
        <v>0</v>
      </c>
      <c r="D87" s="5">
        <v>0</v>
      </c>
      <c r="E87" s="8">
        <f>IF(C87=0,0,D87/C87*1000)</f>
        <v>0</v>
      </c>
      <c r="F87" s="6">
        <v>0</v>
      </c>
      <c r="G87" s="5">
        <v>0</v>
      </c>
      <c r="H87" s="8">
        <f t="shared" si="461"/>
        <v>0</v>
      </c>
      <c r="I87" s="6">
        <v>0</v>
      </c>
      <c r="J87" s="5">
        <v>0</v>
      </c>
      <c r="K87" s="8">
        <f t="shared" si="462"/>
        <v>0</v>
      </c>
      <c r="L87" s="6">
        <v>0</v>
      </c>
      <c r="M87" s="5">
        <v>0</v>
      </c>
      <c r="N87" s="8">
        <f t="shared" si="463"/>
        <v>0</v>
      </c>
      <c r="O87" s="6">
        <v>0</v>
      </c>
      <c r="P87" s="5">
        <v>0</v>
      </c>
      <c r="Q87" s="8">
        <f t="shared" si="464"/>
        <v>0</v>
      </c>
      <c r="R87" s="69">
        <v>0.14104</v>
      </c>
      <c r="S87" s="5">
        <v>9.109</v>
      </c>
      <c r="T87" s="8">
        <f t="shared" si="465"/>
        <v>64584.515031196832</v>
      </c>
      <c r="U87" s="69">
        <v>11.13</v>
      </c>
      <c r="V87" s="5">
        <v>383.64</v>
      </c>
      <c r="W87" s="8">
        <f t="shared" si="466"/>
        <v>34469.002695417788</v>
      </c>
      <c r="X87" s="6">
        <v>0</v>
      </c>
      <c r="Y87" s="5">
        <v>0</v>
      </c>
      <c r="Z87" s="8">
        <f t="shared" si="467"/>
        <v>0</v>
      </c>
      <c r="AA87" s="6">
        <v>0</v>
      </c>
      <c r="AB87" s="5">
        <v>0</v>
      </c>
      <c r="AC87" s="8">
        <f t="shared" si="468"/>
        <v>0</v>
      </c>
      <c r="AD87" s="6">
        <v>0</v>
      </c>
      <c r="AE87" s="5">
        <v>0</v>
      </c>
      <c r="AF87" s="8">
        <f t="shared" si="469"/>
        <v>0</v>
      </c>
      <c r="AG87" s="6">
        <v>0</v>
      </c>
      <c r="AH87" s="5">
        <v>0</v>
      </c>
      <c r="AI87" s="8">
        <f t="shared" si="470"/>
        <v>0</v>
      </c>
      <c r="AJ87" s="6">
        <v>0</v>
      </c>
      <c r="AK87" s="5">
        <v>0</v>
      </c>
      <c r="AL87" s="8">
        <f t="shared" si="471"/>
        <v>0</v>
      </c>
      <c r="AM87" s="6">
        <v>0</v>
      </c>
      <c r="AN87" s="5">
        <v>0</v>
      </c>
      <c r="AO87" s="8">
        <f t="shared" si="472"/>
        <v>0</v>
      </c>
      <c r="AP87" s="69">
        <v>0.02</v>
      </c>
      <c r="AQ87" s="5">
        <v>3.4140000000000001</v>
      </c>
      <c r="AR87" s="8">
        <f t="shared" si="473"/>
        <v>170700.00000000003</v>
      </c>
      <c r="AS87" s="6">
        <v>0</v>
      </c>
      <c r="AT87" s="5">
        <v>0</v>
      </c>
      <c r="AU87" s="8">
        <f t="shared" si="474"/>
        <v>0</v>
      </c>
      <c r="AV87" s="6">
        <v>0</v>
      </c>
      <c r="AW87" s="5">
        <v>0</v>
      </c>
      <c r="AX87" s="8">
        <f t="shared" si="475"/>
        <v>0</v>
      </c>
      <c r="AY87" s="6">
        <v>0</v>
      </c>
      <c r="AZ87" s="5">
        <v>0</v>
      </c>
      <c r="BA87" s="8">
        <f t="shared" si="476"/>
        <v>0</v>
      </c>
      <c r="BB87" s="69">
        <v>3.8889999999999998</v>
      </c>
      <c r="BC87" s="5">
        <v>101.84</v>
      </c>
      <c r="BD87" s="8">
        <f t="shared" si="477"/>
        <v>26186.680380560556</v>
      </c>
      <c r="BE87" s="69">
        <v>2.3599000000000001</v>
      </c>
      <c r="BF87" s="5">
        <v>289.77</v>
      </c>
      <c r="BG87" s="8">
        <f t="shared" si="478"/>
        <v>122789.10123310308</v>
      </c>
      <c r="BH87" s="6">
        <v>0</v>
      </c>
      <c r="BI87" s="5">
        <v>0</v>
      </c>
      <c r="BJ87" s="8">
        <f t="shared" si="479"/>
        <v>0</v>
      </c>
      <c r="BK87" s="6"/>
      <c r="BL87" s="5"/>
      <c r="BM87" s="8"/>
      <c r="BN87" s="6">
        <v>0</v>
      </c>
      <c r="BO87" s="5">
        <v>0</v>
      </c>
      <c r="BP87" s="8">
        <f t="shared" si="480"/>
        <v>0</v>
      </c>
      <c r="BQ87" s="6">
        <v>0</v>
      </c>
      <c r="BR87" s="5">
        <v>0</v>
      </c>
      <c r="BS87" s="8">
        <f t="shared" si="481"/>
        <v>0</v>
      </c>
      <c r="BT87" s="6">
        <v>0</v>
      </c>
      <c r="BU87" s="5">
        <v>0</v>
      </c>
      <c r="BV87" s="8">
        <f t="shared" si="482"/>
        <v>0</v>
      </c>
      <c r="BW87" s="6">
        <v>0</v>
      </c>
      <c r="BX87" s="5">
        <v>0</v>
      </c>
      <c r="BY87" s="8">
        <f t="shared" si="483"/>
        <v>0</v>
      </c>
      <c r="BZ87" s="6">
        <v>0</v>
      </c>
      <c r="CA87" s="5">
        <v>0</v>
      </c>
      <c r="CB87" s="8">
        <f t="shared" si="484"/>
        <v>0</v>
      </c>
      <c r="CC87" s="6">
        <v>0</v>
      </c>
      <c r="CD87" s="5">
        <v>0</v>
      </c>
      <c r="CE87" s="8">
        <f t="shared" si="485"/>
        <v>0</v>
      </c>
      <c r="CF87" s="6">
        <v>0</v>
      </c>
      <c r="CG87" s="5">
        <v>0</v>
      </c>
      <c r="CH87" s="8">
        <f t="shared" si="486"/>
        <v>0</v>
      </c>
      <c r="CI87" s="6">
        <v>0</v>
      </c>
      <c r="CJ87" s="5">
        <v>0</v>
      </c>
      <c r="CK87" s="8">
        <f t="shared" si="487"/>
        <v>0</v>
      </c>
      <c r="CL87" s="6">
        <v>0</v>
      </c>
      <c r="CM87" s="5">
        <v>0</v>
      </c>
      <c r="CN87" s="8">
        <f t="shared" si="488"/>
        <v>0</v>
      </c>
      <c r="CO87" s="6">
        <v>0</v>
      </c>
      <c r="CP87" s="5">
        <v>0</v>
      </c>
      <c r="CQ87" s="8">
        <f t="shared" si="489"/>
        <v>0</v>
      </c>
      <c r="CR87" s="6">
        <v>0</v>
      </c>
      <c r="CS87" s="5">
        <v>0</v>
      </c>
      <c r="CT87" s="8">
        <f t="shared" si="490"/>
        <v>0</v>
      </c>
      <c r="CU87" s="6">
        <v>0</v>
      </c>
      <c r="CV87" s="5">
        <v>0</v>
      </c>
      <c r="CW87" s="8">
        <f t="shared" si="491"/>
        <v>0</v>
      </c>
      <c r="CX87" s="6">
        <v>0</v>
      </c>
      <c r="CY87" s="5">
        <v>0</v>
      </c>
      <c r="CZ87" s="8">
        <f t="shared" si="492"/>
        <v>0</v>
      </c>
      <c r="DA87" s="6">
        <v>0</v>
      </c>
      <c r="DB87" s="5">
        <v>0</v>
      </c>
      <c r="DC87" s="8">
        <f t="shared" si="493"/>
        <v>0</v>
      </c>
      <c r="DD87" s="6">
        <v>0</v>
      </c>
      <c r="DE87" s="5">
        <v>0</v>
      </c>
      <c r="DF87" s="8">
        <f t="shared" si="494"/>
        <v>0</v>
      </c>
      <c r="DG87" s="6">
        <v>0</v>
      </c>
      <c r="DH87" s="5">
        <v>0</v>
      </c>
      <c r="DI87" s="8">
        <f t="shared" si="495"/>
        <v>0</v>
      </c>
      <c r="DJ87" s="6">
        <v>0</v>
      </c>
      <c r="DK87" s="5">
        <v>0</v>
      </c>
      <c r="DL87" s="8">
        <f t="shared" si="496"/>
        <v>0</v>
      </c>
      <c r="DM87" s="6">
        <v>0</v>
      </c>
      <c r="DN87" s="5">
        <v>0</v>
      </c>
      <c r="DO87" s="8">
        <f t="shared" si="497"/>
        <v>0</v>
      </c>
      <c r="DP87" s="6">
        <v>0</v>
      </c>
      <c r="DQ87" s="5">
        <v>0</v>
      </c>
      <c r="DR87" s="8">
        <f t="shared" si="498"/>
        <v>0</v>
      </c>
      <c r="DS87" s="69">
        <v>0.214</v>
      </c>
      <c r="DT87" s="5">
        <v>2.5840000000000001</v>
      </c>
      <c r="DU87" s="8">
        <f t="shared" si="499"/>
        <v>12074.766355140187</v>
      </c>
      <c r="DV87" s="6">
        <v>0</v>
      </c>
      <c r="DW87" s="5">
        <v>0</v>
      </c>
      <c r="DX87" s="8">
        <f t="shared" si="500"/>
        <v>0</v>
      </c>
      <c r="DY87" s="9">
        <f t="shared" si="502"/>
        <v>17.75394</v>
      </c>
      <c r="DZ87" s="8">
        <f t="shared" si="503"/>
        <v>790.35699999999986</v>
      </c>
    </row>
    <row r="88" spans="1:130" ht="15" customHeight="1" x14ac:dyDescent="0.3">
      <c r="A88" s="56">
        <v>2023</v>
      </c>
      <c r="B88" s="8" t="s">
        <v>6</v>
      </c>
      <c r="C88" s="6">
        <v>0</v>
      </c>
      <c r="D88" s="5">
        <v>0</v>
      </c>
      <c r="E88" s="8">
        <f t="shared" ref="E88:E95" si="504">IF(C88=0,0,D88/C88*1000)</f>
        <v>0</v>
      </c>
      <c r="F88" s="69">
        <v>2.1999999999999999E-2</v>
      </c>
      <c r="G88" s="5">
        <v>1.085</v>
      </c>
      <c r="H88" s="8">
        <f t="shared" si="461"/>
        <v>49318.181818181823</v>
      </c>
      <c r="I88" s="6">
        <v>0</v>
      </c>
      <c r="J88" s="5">
        <v>0</v>
      </c>
      <c r="K88" s="8">
        <f t="shared" si="462"/>
        <v>0</v>
      </c>
      <c r="L88" s="6">
        <v>0</v>
      </c>
      <c r="M88" s="5">
        <v>0</v>
      </c>
      <c r="N88" s="8">
        <f t="shared" si="463"/>
        <v>0</v>
      </c>
      <c r="O88" s="6">
        <v>0</v>
      </c>
      <c r="P88" s="5">
        <v>0</v>
      </c>
      <c r="Q88" s="8">
        <f t="shared" si="464"/>
        <v>0</v>
      </c>
      <c r="R88" s="69">
        <v>6.3119999999999996E-2</v>
      </c>
      <c r="S88" s="5">
        <v>4.9059999999999997</v>
      </c>
      <c r="T88" s="8">
        <f t="shared" si="465"/>
        <v>77724.96831432193</v>
      </c>
      <c r="U88" s="6">
        <v>0</v>
      </c>
      <c r="V88" s="5">
        <v>0</v>
      </c>
      <c r="W88" s="8">
        <f t="shared" si="466"/>
        <v>0</v>
      </c>
      <c r="X88" s="6">
        <v>0</v>
      </c>
      <c r="Y88" s="5">
        <v>0</v>
      </c>
      <c r="Z88" s="8">
        <f t="shared" si="467"/>
        <v>0</v>
      </c>
      <c r="AA88" s="6">
        <v>0</v>
      </c>
      <c r="AB88" s="5">
        <v>0</v>
      </c>
      <c r="AC88" s="8">
        <f t="shared" si="468"/>
        <v>0</v>
      </c>
      <c r="AD88" s="6">
        <v>0</v>
      </c>
      <c r="AE88" s="5">
        <v>0</v>
      </c>
      <c r="AF88" s="8">
        <f t="shared" si="469"/>
        <v>0</v>
      </c>
      <c r="AG88" s="6">
        <v>0</v>
      </c>
      <c r="AH88" s="5">
        <v>0</v>
      </c>
      <c r="AI88" s="8">
        <f t="shared" si="470"/>
        <v>0</v>
      </c>
      <c r="AJ88" s="6">
        <v>0</v>
      </c>
      <c r="AK88" s="5">
        <v>0</v>
      </c>
      <c r="AL88" s="8">
        <f t="shared" si="471"/>
        <v>0</v>
      </c>
      <c r="AM88" s="6">
        <v>0</v>
      </c>
      <c r="AN88" s="5">
        <v>0</v>
      </c>
      <c r="AO88" s="8">
        <f t="shared" si="472"/>
        <v>0</v>
      </c>
      <c r="AP88" s="6">
        <v>0</v>
      </c>
      <c r="AQ88" s="5">
        <v>0</v>
      </c>
      <c r="AR88" s="8">
        <f t="shared" si="473"/>
        <v>0</v>
      </c>
      <c r="AS88" s="6">
        <v>0</v>
      </c>
      <c r="AT88" s="5">
        <v>0</v>
      </c>
      <c r="AU88" s="8">
        <f t="shared" si="474"/>
        <v>0</v>
      </c>
      <c r="AV88" s="6">
        <v>0</v>
      </c>
      <c r="AW88" s="5">
        <v>0</v>
      </c>
      <c r="AX88" s="8">
        <f t="shared" si="475"/>
        <v>0</v>
      </c>
      <c r="AY88" s="6">
        <v>0</v>
      </c>
      <c r="AZ88" s="5">
        <v>0</v>
      </c>
      <c r="BA88" s="8">
        <f t="shared" si="476"/>
        <v>0</v>
      </c>
      <c r="BB88" s="69">
        <v>7.3</v>
      </c>
      <c r="BC88" s="5">
        <v>242.15</v>
      </c>
      <c r="BD88" s="8">
        <f t="shared" si="477"/>
        <v>33171.232876712333</v>
      </c>
      <c r="BE88" s="6">
        <v>0</v>
      </c>
      <c r="BF88" s="5">
        <v>0</v>
      </c>
      <c r="BG88" s="8">
        <f t="shared" si="478"/>
        <v>0</v>
      </c>
      <c r="BH88" s="6">
        <v>0</v>
      </c>
      <c r="BI88" s="5">
        <v>0</v>
      </c>
      <c r="BJ88" s="8">
        <f t="shared" si="479"/>
        <v>0</v>
      </c>
      <c r="BK88" s="6"/>
      <c r="BL88" s="5"/>
      <c r="BM88" s="8"/>
      <c r="BN88" s="6">
        <v>0</v>
      </c>
      <c r="BO88" s="5">
        <v>0</v>
      </c>
      <c r="BP88" s="8">
        <f t="shared" si="480"/>
        <v>0</v>
      </c>
      <c r="BQ88" s="6">
        <v>0</v>
      </c>
      <c r="BR88" s="5">
        <v>0</v>
      </c>
      <c r="BS88" s="8">
        <f t="shared" si="481"/>
        <v>0</v>
      </c>
      <c r="BT88" s="6">
        <v>0</v>
      </c>
      <c r="BU88" s="5">
        <v>0</v>
      </c>
      <c r="BV88" s="8">
        <f t="shared" si="482"/>
        <v>0</v>
      </c>
      <c r="BW88" s="6">
        <v>0</v>
      </c>
      <c r="BX88" s="5">
        <v>0</v>
      </c>
      <c r="BY88" s="8">
        <f t="shared" si="483"/>
        <v>0</v>
      </c>
      <c r="BZ88" s="6">
        <v>0</v>
      </c>
      <c r="CA88" s="5">
        <v>0</v>
      </c>
      <c r="CB88" s="8">
        <f t="shared" si="484"/>
        <v>0</v>
      </c>
      <c r="CC88" s="6">
        <v>0</v>
      </c>
      <c r="CD88" s="5">
        <v>0</v>
      </c>
      <c r="CE88" s="8">
        <f t="shared" si="485"/>
        <v>0</v>
      </c>
      <c r="CF88" s="6">
        <v>0</v>
      </c>
      <c r="CG88" s="5">
        <v>0</v>
      </c>
      <c r="CH88" s="8">
        <f t="shared" si="486"/>
        <v>0</v>
      </c>
      <c r="CI88" s="6">
        <v>0</v>
      </c>
      <c r="CJ88" s="5">
        <v>0</v>
      </c>
      <c r="CK88" s="8">
        <f t="shared" si="487"/>
        <v>0</v>
      </c>
      <c r="CL88" s="6">
        <v>0</v>
      </c>
      <c r="CM88" s="5">
        <v>0</v>
      </c>
      <c r="CN88" s="8">
        <f t="shared" si="488"/>
        <v>0</v>
      </c>
      <c r="CO88" s="6">
        <v>0</v>
      </c>
      <c r="CP88" s="5">
        <v>0</v>
      </c>
      <c r="CQ88" s="8">
        <f t="shared" si="489"/>
        <v>0</v>
      </c>
      <c r="CR88" s="6">
        <v>0</v>
      </c>
      <c r="CS88" s="5">
        <v>0</v>
      </c>
      <c r="CT88" s="8">
        <f t="shared" si="490"/>
        <v>0</v>
      </c>
      <c r="CU88" s="6">
        <v>0</v>
      </c>
      <c r="CV88" s="5">
        <v>0</v>
      </c>
      <c r="CW88" s="8">
        <f t="shared" si="491"/>
        <v>0</v>
      </c>
      <c r="CX88" s="6">
        <v>0</v>
      </c>
      <c r="CY88" s="5">
        <v>0</v>
      </c>
      <c r="CZ88" s="8">
        <f t="shared" si="492"/>
        <v>0</v>
      </c>
      <c r="DA88" s="6">
        <v>0</v>
      </c>
      <c r="DB88" s="5">
        <v>0</v>
      </c>
      <c r="DC88" s="8">
        <f t="shared" si="493"/>
        <v>0</v>
      </c>
      <c r="DD88" s="6">
        <v>0</v>
      </c>
      <c r="DE88" s="5">
        <v>0</v>
      </c>
      <c r="DF88" s="8">
        <f t="shared" si="494"/>
        <v>0</v>
      </c>
      <c r="DG88" s="6">
        <v>0</v>
      </c>
      <c r="DH88" s="5">
        <v>0</v>
      </c>
      <c r="DI88" s="8">
        <f t="shared" si="495"/>
        <v>0</v>
      </c>
      <c r="DJ88" s="6">
        <v>0</v>
      </c>
      <c r="DK88" s="5">
        <v>0</v>
      </c>
      <c r="DL88" s="8">
        <f t="shared" si="496"/>
        <v>0</v>
      </c>
      <c r="DM88" s="6">
        <v>0</v>
      </c>
      <c r="DN88" s="5">
        <v>0</v>
      </c>
      <c r="DO88" s="8">
        <f t="shared" si="497"/>
        <v>0</v>
      </c>
      <c r="DP88" s="6">
        <v>0</v>
      </c>
      <c r="DQ88" s="5">
        <v>0</v>
      </c>
      <c r="DR88" s="8">
        <f t="shared" si="498"/>
        <v>0</v>
      </c>
      <c r="DS88" s="69">
        <v>126.5</v>
      </c>
      <c r="DT88" s="5">
        <v>2882.43</v>
      </c>
      <c r="DU88" s="8">
        <f t="shared" si="499"/>
        <v>22786.007905138336</v>
      </c>
      <c r="DV88" s="69">
        <v>2.5000000000000001E-2</v>
      </c>
      <c r="DW88" s="5">
        <v>1.3</v>
      </c>
      <c r="DX88" s="8">
        <f t="shared" si="500"/>
        <v>52000</v>
      </c>
      <c r="DY88" s="9">
        <f t="shared" si="502"/>
        <v>133.91012000000001</v>
      </c>
      <c r="DZ88" s="8">
        <f t="shared" si="503"/>
        <v>3131.8710000000001</v>
      </c>
    </row>
    <row r="89" spans="1:130" ht="15" customHeight="1" x14ac:dyDescent="0.3">
      <c r="A89" s="56">
        <v>2023</v>
      </c>
      <c r="B89" s="57" t="s">
        <v>7</v>
      </c>
      <c r="C89" s="6">
        <v>0</v>
      </c>
      <c r="D89" s="5">
        <v>0</v>
      </c>
      <c r="E89" s="8">
        <f t="shared" si="504"/>
        <v>0</v>
      </c>
      <c r="F89" s="69">
        <v>7.0000000000000001E-3</v>
      </c>
      <c r="G89" s="5">
        <v>0.73299999999999998</v>
      </c>
      <c r="H89" s="8">
        <f t="shared" si="461"/>
        <v>104714.28571428571</v>
      </c>
      <c r="I89" s="6">
        <v>0</v>
      </c>
      <c r="J89" s="5">
        <v>0</v>
      </c>
      <c r="K89" s="8">
        <f t="shared" si="462"/>
        <v>0</v>
      </c>
      <c r="L89" s="6">
        <v>0</v>
      </c>
      <c r="M89" s="5">
        <v>0</v>
      </c>
      <c r="N89" s="8">
        <f t="shared" si="463"/>
        <v>0</v>
      </c>
      <c r="O89" s="6">
        <v>0</v>
      </c>
      <c r="P89" s="5">
        <v>0</v>
      </c>
      <c r="Q89" s="8">
        <f t="shared" si="464"/>
        <v>0</v>
      </c>
      <c r="R89" s="69">
        <v>0.97363999999999995</v>
      </c>
      <c r="S89" s="5">
        <v>33.387999999999998</v>
      </c>
      <c r="T89" s="8">
        <f t="shared" si="465"/>
        <v>34291.935417608154</v>
      </c>
      <c r="U89" s="6">
        <v>0</v>
      </c>
      <c r="V89" s="5">
        <v>0</v>
      </c>
      <c r="W89" s="8">
        <f t="shared" si="466"/>
        <v>0</v>
      </c>
      <c r="X89" s="6">
        <v>0</v>
      </c>
      <c r="Y89" s="5">
        <v>0</v>
      </c>
      <c r="Z89" s="8">
        <f t="shared" si="467"/>
        <v>0</v>
      </c>
      <c r="AA89" s="6">
        <v>0</v>
      </c>
      <c r="AB89" s="5">
        <v>0</v>
      </c>
      <c r="AC89" s="8">
        <f t="shared" si="468"/>
        <v>0</v>
      </c>
      <c r="AD89" s="6">
        <v>0</v>
      </c>
      <c r="AE89" s="5">
        <v>0</v>
      </c>
      <c r="AF89" s="8">
        <f t="shared" si="469"/>
        <v>0</v>
      </c>
      <c r="AG89" s="6">
        <v>0</v>
      </c>
      <c r="AH89" s="5">
        <v>0</v>
      </c>
      <c r="AI89" s="8">
        <f t="shared" si="470"/>
        <v>0</v>
      </c>
      <c r="AJ89" s="6">
        <v>0</v>
      </c>
      <c r="AK89" s="5">
        <v>0</v>
      </c>
      <c r="AL89" s="8">
        <f t="shared" si="471"/>
        <v>0</v>
      </c>
      <c r="AM89" s="6">
        <v>0</v>
      </c>
      <c r="AN89" s="5">
        <v>0</v>
      </c>
      <c r="AO89" s="8">
        <f t="shared" si="472"/>
        <v>0</v>
      </c>
      <c r="AP89" s="69">
        <v>1.71</v>
      </c>
      <c r="AQ89" s="5">
        <v>358.01499999999999</v>
      </c>
      <c r="AR89" s="8">
        <f t="shared" si="473"/>
        <v>209365.4970760234</v>
      </c>
      <c r="AS89" s="6">
        <v>0</v>
      </c>
      <c r="AT89" s="5">
        <v>0</v>
      </c>
      <c r="AU89" s="8">
        <f t="shared" si="474"/>
        <v>0</v>
      </c>
      <c r="AV89" s="6">
        <v>0</v>
      </c>
      <c r="AW89" s="5">
        <v>0</v>
      </c>
      <c r="AX89" s="8">
        <f t="shared" si="475"/>
        <v>0</v>
      </c>
      <c r="AY89" s="6">
        <v>0</v>
      </c>
      <c r="AZ89" s="5">
        <v>0</v>
      </c>
      <c r="BA89" s="8">
        <f t="shared" si="476"/>
        <v>0</v>
      </c>
      <c r="BB89" s="69">
        <v>2.37</v>
      </c>
      <c r="BC89" s="5">
        <v>76.45</v>
      </c>
      <c r="BD89" s="8">
        <f t="shared" si="477"/>
        <v>32257.383966244724</v>
      </c>
      <c r="BE89" s="69">
        <v>3.0960000000000001E-2</v>
      </c>
      <c r="BF89" s="5">
        <v>1.5069999999999999</v>
      </c>
      <c r="BG89" s="8">
        <f t="shared" si="478"/>
        <v>48675.710594315242</v>
      </c>
      <c r="BH89" s="6">
        <v>0</v>
      </c>
      <c r="BI89" s="5">
        <v>0</v>
      </c>
      <c r="BJ89" s="8">
        <f t="shared" si="479"/>
        <v>0</v>
      </c>
      <c r="BK89" s="6"/>
      <c r="BL89" s="5"/>
      <c r="BM89" s="8"/>
      <c r="BN89" s="6">
        <v>0</v>
      </c>
      <c r="BO89" s="5">
        <v>0</v>
      </c>
      <c r="BP89" s="8">
        <f t="shared" si="480"/>
        <v>0</v>
      </c>
      <c r="BQ89" s="6">
        <v>0</v>
      </c>
      <c r="BR89" s="5">
        <v>0</v>
      </c>
      <c r="BS89" s="8">
        <f t="shared" si="481"/>
        <v>0</v>
      </c>
      <c r="BT89" s="6">
        <v>0</v>
      </c>
      <c r="BU89" s="5">
        <v>0</v>
      </c>
      <c r="BV89" s="8">
        <f t="shared" si="482"/>
        <v>0</v>
      </c>
      <c r="BW89" s="6">
        <v>0</v>
      </c>
      <c r="BX89" s="5">
        <v>0</v>
      </c>
      <c r="BY89" s="8">
        <f t="shared" si="483"/>
        <v>0</v>
      </c>
      <c r="BZ89" s="6">
        <v>0</v>
      </c>
      <c r="CA89" s="5">
        <v>0</v>
      </c>
      <c r="CB89" s="8">
        <f t="shared" si="484"/>
        <v>0</v>
      </c>
      <c r="CC89" s="6">
        <v>0</v>
      </c>
      <c r="CD89" s="5">
        <v>0</v>
      </c>
      <c r="CE89" s="8">
        <f t="shared" si="485"/>
        <v>0</v>
      </c>
      <c r="CF89" s="6">
        <v>0</v>
      </c>
      <c r="CG89" s="5">
        <v>0</v>
      </c>
      <c r="CH89" s="8">
        <f t="shared" si="486"/>
        <v>0</v>
      </c>
      <c r="CI89" s="6">
        <v>0</v>
      </c>
      <c r="CJ89" s="5">
        <v>0</v>
      </c>
      <c r="CK89" s="8">
        <f t="shared" si="487"/>
        <v>0</v>
      </c>
      <c r="CL89" s="6">
        <v>0</v>
      </c>
      <c r="CM89" s="5">
        <v>0</v>
      </c>
      <c r="CN89" s="8">
        <f t="shared" si="488"/>
        <v>0</v>
      </c>
      <c r="CO89" s="6">
        <v>0</v>
      </c>
      <c r="CP89" s="5">
        <v>0</v>
      </c>
      <c r="CQ89" s="8">
        <f t="shared" si="489"/>
        <v>0</v>
      </c>
      <c r="CR89" s="6">
        <v>0</v>
      </c>
      <c r="CS89" s="5">
        <v>0</v>
      </c>
      <c r="CT89" s="8">
        <f t="shared" si="490"/>
        <v>0</v>
      </c>
      <c r="CU89" s="6">
        <v>0</v>
      </c>
      <c r="CV89" s="5">
        <v>0</v>
      </c>
      <c r="CW89" s="8">
        <f t="shared" si="491"/>
        <v>0</v>
      </c>
      <c r="CX89" s="6">
        <v>0</v>
      </c>
      <c r="CY89" s="5">
        <v>0</v>
      </c>
      <c r="CZ89" s="8">
        <f t="shared" si="492"/>
        <v>0</v>
      </c>
      <c r="DA89" s="6">
        <v>0</v>
      </c>
      <c r="DB89" s="5">
        <v>0</v>
      </c>
      <c r="DC89" s="8">
        <f t="shared" si="493"/>
        <v>0</v>
      </c>
      <c r="DD89" s="6">
        <v>0</v>
      </c>
      <c r="DE89" s="5">
        <v>0</v>
      </c>
      <c r="DF89" s="8">
        <f t="shared" si="494"/>
        <v>0</v>
      </c>
      <c r="DG89" s="6">
        <v>0</v>
      </c>
      <c r="DH89" s="5">
        <v>0</v>
      </c>
      <c r="DI89" s="8">
        <f t="shared" si="495"/>
        <v>0</v>
      </c>
      <c r="DJ89" s="6">
        <v>0</v>
      </c>
      <c r="DK89" s="5">
        <v>0</v>
      </c>
      <c r="DL89" s="8">
        <f t="shared" si="496"/>
        <v>0</v>
      </c>
      <c r="DM89" s="6">
        <v>0</v>
      </c>
      <c r="DN89" s="5">
        <v>0</v>
      </c>
      <c r="DO89" s="8">
        <f t="shared" si="497"/>
        <v>0</v>
      </c>
      <c r="DP89" s="6">
        <v>0</v>
      </c>
      <c r="DQ89" s="5">
        <v>0</v>
      </c>
      <c r="DR89" s="8">
        <f t="shared" si="498"/>
        <v>0</v>
      </c>
      <c r="DS89" s="6">
        <v>0</v>
      </c>
      <c r="DT89" s="5">
        <v>0</v>
      </c>
      <c r="DU89" s="8">
        <f t="shared" si="499"/>
        <v>0</v>
      </c>
      <c r="DV89" s="69">
        <v>1.3360000000000001</v>
      </c>
      <c r="DW89" s="5">
        <v>48.262999999999998</v>
      </c>
      <c r="DX89" s="8">
        <f t="shared" si="500"/>
        <v>36125</v>
      </c>
      <c r="DY89" s="9">
        <f t="shared" si="502"/>
        <v>6.4276000000000009</v>
      </c>
      <c r="DZ89" s="8">
        <f t="shared" si="503"/>
        <v>518.35599999999999</v>
      </c>
    </row>
    <row r="90" spans="1:130" ht="15" customHeight="1" x14ac:dyDescent="0.3">
      <c r="A90" s="56">
        <v>2023</v>
      </c>
      <c r="B90" s="57" t="s">
        <v>8</v>
      </c>
      <c r="C90" s="6">
        <v>0</v>
      </c>
      <c r="D90" s="5">
        <v>0</v>
      </c>
      <c r="E90" s="8">
        <f t="shared" si="504"/>
        <v>0</v>
      </c>
      <c r="F90" s="6">
        <v>0</v>
      </c>
      <c r="G90" s="5">
        <v>0</v>
      </c>
      <c r="H90" s="8">
        <f t="shared" si="461"/>
        <v>0</v>
      </c>
      <c r="I90" s="6">
        <v>0</v>
      </c>
      <c r="J90" s="5">
        <v>0</v>
      </c>
      <c r="K90" s="8">
        <f t="shared" si="462"/>
        <v>0</v>
      </c>
      <c r="L90" s="6">
        <v>0</v>
      </c>
      <c r="M90" s="5">
        <v>0</v>
      </c>
      <c r="N90" s="8">
        <f t="shared" si="463"/>
        <v>0</v>
      </c>
      <c r="O90" s="6">
        <v>0</v>
      </c>
      <c r="P90" s="5">
        <v>0</v>
      </c>
      <c r="Q90" s="8">
        <f t="shared" si="464"/>
        <v>0</v>
      </c>
      <c r="R90" s="69">
        <v>8.1560000000000007E-2</v>
      </c>
      <c r="S90" s="5">
        <v>5.7169999999999996</v>
      </c>
      <c r="T90" s="8">
        <f t="shared" si="465"/>
        <v>70095.63511525256</v>
      </c>
      <c r="U90" s="6">
        <v>0</v>
      </c>
      <c r="V90" s="5">
        <v>0</v>
      </c>
      <c r="W90" s="8">
        <f t="shared" si="466"/>
        <v>0</v>
      </c>
      <c r="X90" s="6">
        <v>0</v>
      </c>
      <c r="Y90" s="5">
        <v>0</v>
      </c>
      <c r="Z90" s="8">
        <f t="shared" si="467"/>
        <v>0</v>
      </c>
      <c r="AA90" s="6">
        <v>0</v>
      </c>
      <c r="AB90" s="5">
        <v>0</v>
      </c>
      <c r="AC90" s="8">
        <f t="shared" si="468"/>
        <v>0</v>
      </c>
      <c r="AD90" s="6">
        <v>0</v>
      </c>
      <c r="AE90" s="5">
        <v>0</v>
      </c>
      <c r="AF90" s="8">
        <f t="shared" si="469"/>
        <v>0</v>
      </c>
      <c r="AG90" s="6">
        <v>0</v>
      </c>
      <c r="AH90" s="5">
        <v>0</v>
      </c>
      <c r="AI90" s="8">
        <f t="shared" si="470"/>
        <v>0</v>
      </c>
      <c r="AJ90" s="6">
        <v>0</v>
      </c>
      <c r="AK90" s="5">
        <v>0</v>
      </c>
      <c r="AL90" s="8">
        <f t="shared" si="471"/>
        <v>0</v>
      </c>
      <c r="AM90" s="6">
        <v>0</v>
      </c>
      <c r="AN90" s="5">
        <v>0</v>
      </c>
      <c r="AO90" s="8">
        <f t="shared" si="472"/>
        <v>0</v>
      </c>
      <c r="AP90" s="69">
        <v>6.5030000000000001</v>
      </c>
      <c r="AQ90" s="5">
        <v>227.82</v>
      </c>
      <c r="AR90" s="8">
        <f t="shared" si="473"/>
        <v>35033.061663847453</v>
      </c>
      <c r="AS90" s="6">
        <v>0</v>
      </c>
      <c r="AT90" s="5">
        <v>0</v>
      </c>
      <c r="AU90" s="8">
        <f t="shared" si="474"/>
        <v>0</v>
      </c>
      <c r="AV90" s="6">
        <v>0</v>
      </c>
      <c r="AW90" s="5">
        <v>0</v>
      </c>
      <c r="AX90" s="8">
        <f t="shared" si="475"/>
        <v>0</v>
      </c>
      <c r="AY90" s="6">
        <v>0</v>
      </c>
      <c r="AZ90" s="5">
        <v>0</v>
      </c>
      <c r="BA90" s="8">
        <f t="shared" si="476"/>
        <v>0</v>
      </c>
      <c r="BB90" s="69">
        <v>8.5649999999999995</v>
      </c>
      <c r="BC90" s="5">
        <v>290.72000000000003</v>
      </c>
      <c r="BD90" s="8">
        <f t="shared" si="477"/>
        <v>33942.790426152955</v>
      </c>
      <c r="BE90" s="69">
        <v>0.14471999999999999</v>
      </c>
      <c r="BF90" s="5">
        <v>16.608000000000001</v>
      </c>
      <c r="BG90" s="8">
        <f t="shared" si="478"/>
        <v>114759.53565505806</v>
      </c>
      <c r="BH90" s="6">
        <v>0</v>
      </c>
      <c r="BI90" s="5">
        <v>0</v>
      </c>
      <c r="BJ90" s="8">
        <f t="shared" si="479"/>
        <v>0</v>
      </c>
      <c r="BK90" s="6"/>
      <c r="BL90" s="5"/>
      <c r="BM90" s="8"/>
      <c r="BN90" s="6">
        <v>0</v>
      </c>
      <c r="BO90" s="5">
        <v>0</v>
      </c>
      <c r="BP90" s="8">
        <f t="shared" si="480"/>
        <v>0</v>
      </c>
      <c r="BQ90" s="6">
        <v>0</v>
      </c>
      <c r="BR90" s="5">
        <v>0</v>
      </c>
      <c r="BS90" s="8">
        <f t="shared" si="481"/>
        <v>0</v>
      </c>
      <c r="BT90" s="6">
        <v>0</v>
      </c>
      <c r="BU90" s="5">
        <v>0</v>
      </c>
      <c r="BV90" s="8">
        <f t="shared" si="482"/>
        <v>0</v>
      </c>
      <c r="BW90" s="6">
        <v>0</v>
      </c>
      <c r="BX90" s="5">
        <v>0</v>
      </c>
      <c r="BY90" s="8">
        <f t="shared" si="483"/>
        <v>0</v>
      </c>
      <c r="BZ90" s="6">
        <v>0</v>
      </c>
      <c r="CA90" s="5">
        <v>0</v>
      </c>
      <c r="CB90" s="8">
        <f t="shared" si="484"/>
        <v>0</v>
      </c>
      <c r="CC90" s="6">
        <v>0</v>
      </c>
      <c r="CD90" s="5">
        <v>0</v>
      </c>
      <c r="CE90" s="8">
        <f t="shared" si="485"/>
        <v>0</v>
      </c>
      <c r="CF90" s="6">
        <v>0</v>
      </c>
      <c r="CG90" s="5">
        <v>0</v>
      </c>
      <c r="CH90" s="8">
        <f t="shared" si="486"/>
        <v>0</v>
      </c>
      <c r="CI90" s="6">
        <v>0</v>
      </c>
      <c r="CJ90" s="5">
        <v>0</v>
      </c>
      <c r="CK90" s="8">
        <f t="shared" si="487"/>
        <v>0</v>
      </c>
      <c r="CL90" s="6">
        <v>0</v>
      </c>
      <c r="CM90" s="5">
        <v>0</v>
      </c>
      <c r="CN90" s="8">
        <f t="shared" si="488"/>
        <v>0</v>
      </c>
      <c r="CO90" s="6">
        <v>0</v>
      </c>
      <c r="CP90" s="5">
        <v>0</v>
      </c>
      <c r="CQ90" s="8">
        <f t="shared" si="489"/>
        <v>0</v>
      </c>
      <c r="CR90" s="6">
        <v>0</v>
      </c>
      <c r="CS90" s="5">
        <v>0</v>
      </c>
      <c r="CT90" s="8">
        <f t="shared" si="490"/>
        <v>0</v>
      </c>
      <c r="CU90" s="6">
        <v>0</v>
      </c>
      <c r="CV90" s="5">
        <v>0</v>
      </c>
      <c r="CW90" s="8">
        <f t="shared" si="491"/>
        <v>0</v>
      </c>
      <c r="CX90" s="6">
        <v>0</v>
      </c>
      <c r="CY90" s="5">
        <v>0</v>
      </c>
      <c r="CZ90" s="8">
        <f t="shared" si="492"/>
        <v>0</v>
      </c>
      <c r="DA90" s="6">
        <v>0</v>
      </c>
      <c r="DB90" s="5">
        <v>0</v>
      </c>
      <c r="DC90" s="8">
        <f t="shared" si="493"/>
        <v>0</v>
      </c>
      <c r="DD90" s="6">
        <v>0</v>
      </c>
      <c r="DE90" s="5">
        <v>0</v>
      </c>
      <c r="DF90" s="8">
        <f t="shared" si="494"/>
        <v>0</v>
      </c>
      <c r="DG90" s="6">
        <v>0</v>
      </c>
      <c r="DH90" s="5">
        <v>0</v>
      </c>
      <c r="DI90" s="8">
        <f t="shared" si="495"/>
        <v>0</v>
      </c>
      <c r="DJ90" s="6">
        <v>0</v>
      </c>
      <c r="DK90" s="5">
        <v>0</v>
      </c>
      <c r="DL90" s="8">
        <f t="shared" si="496"/>
        <v>0</v>
      </c>
      <c r="DM90" s="6">
        <v>0</v>
      </c>
      <c r="DN90" s="5">
        <v>0</v>
      </c>
      <c r="DO90" s="8">
        <f t="shared" si="497"/>
        <v>0</v>
      </c>
      <c r="DP90" s="6">
        <v>0</v>
      </c>
      <c r="DQ90" s="5">
        <v>0</v>
      </c>
      <c r="DR90" s="8">
        <f t="shared" si="498"/>
        <v>0</v>
      </c>
      <c r="DS90" s="6">
        <v>0</v>
      </c>
      <c r="DT90" s="5">
        <v>0</v>
      </c>
      <c r="DU90" s="8">
        <f t="shared" si="499"/>
        <v>0</v>
      </c>
      <c r="DV90" s="69">
        <v>0.59665000000000001</v>
      </c>
      <c r="DW90" s="5">
        <v>11.672000000000001</v>
      </c>
      <c r="DX90" s="8">
        <f t="shared" si="500"/>
        <v>19562.557613341156</v>
      </c>
      <c r="DY90" s="9">
        <f t="shared" si="502"/>
        <v>15.890929999999999</v>
      </c>
      <c r="DZ90" s="8">
        <f t="shared" si="503"/>
        <v>552.53700000000003</v>
      </c>
    </row>
    <row r="91" spans="1:130" ht="15" customHeight="1" x14ac:dyDescent="0.3">
      <c r="A91" s="56">
        <v>2023</v>
      </c>
      <c r="B91" s="57" t="s">
        <v>9</v>
      </c>
      <c r="C91" s="6">
        <v>0</v>
      </c>
      <c r="D91" s="5">
        <v>0</v>
      </c>
      <c r="E91" s="8">
        <f t="shared" si="504"/>
        <v>0</v>
      </c>
      <c r="F91" s="6">
        <v>0</v>
      </c>
      <c r="G91" s="5">
        <v>0</v>
      </c>
      <c r="H91" s="8">
        <f t="shared" si="461"/>
        <v>0</v>
      </c>
      <c r="I91" s="6">
        <v>0</v>
      </c>
      <c r="J91" s="5">
        <v>0</v>
      </c>
      <c r="K91" s="8">
        <f t="shared" si="462"/>
        <v>0</v>
      </c>
      <c r="L91" s="6">
        <v>0</v>
      </c>
      <c r="M91" s="5">
        <v>0</v>
      </c>
      <c r="N91" s="8">
        <f t="shared" si="463"/>
        <v>0</v>
      </c>
      <c r="O91" s="6">
        <v>0</v>
      </c>
      <c r="P91" s="5">
        <v>0</v>
      </c>
      <c r="Q91" s="8">
        <f t="shared" si="464"/>
        <v>0</v>
      </c>
      <c r="R91" s="69">
        <v>3.1559999999999998E-2</v>
      </c>
      <c r="S91" s="5">
        <v>2.641</v>
      </c>
      <c r="T91" s="8">
        <f t="shared" si="465"/>
        <v>83681.875792141946</v>
      </c>
      <c r="U91" s="69">
        <v>19.721</v>
      </c>
      <c r="V91" s="5">
        <v>681.351</v>
      </c>
      <c r="W91" s="8">
        <f t="shared" si="466"/>
        <v>34549.515744637698</v>
      </c>
      <c r="X91" s="6">
        <v>0</v>
      </c>
      <c r="Y91" s="5">
        <v>0</v>
      </c>
      <c r="Z91" s="8">
        <f t="shared" si="467"/>
        <v>0</v>
      </c>
      <c r="AA91" s="6">
        <v>0</v>
      </c>
      <c r="AB91" s="5">
        <v>0</v>
      </c>
      <c r="AC91" s="8">
        <f t="shared" si="468"/>
        <v>0</v>
      </c>
      <c r="AD91" s="6">
        <v>0</v>
      </c>
      <c r="AE91" s="5">
        <v>0</v>
      </c>
      <c r="AF91" s="8">
        <f t="shared" si="469"/>
        <v>0</v>
      </c>
      <c r="AG91" s="6">
        <v>0</v>
      </c>
      <c r="AH91" s="5">
        <v>0</v>
      </c>
      <c r="AI91" s="8">
        <f t="shared" si="470"/>
        <v>0</v>
      </c>
      <c r="AJ91" s="6">
        <v>0</v>
      </c>
      <c r="AK91" s="5">
        <v>0</v>
      </c>
      <c r="AL91" s="8">
        <f t="shared" si="471"/>
        <v>0</v>
      </c>
      <c r="AM91" s="6">
        <v>0</v>
      </c>
      <c r="AN91" s="5">
        <v>0</v>
      </c>
      <c r="AO91" s="8">
        <f t="shared" si="472"/>
        <v>0</v>
      </c>
      <c r="AP91" s="6">
        <v>0</v>
      </c>
      <c r="AQ91" s="5">
        <v>0</v>
      </c>
      <c r="AR91" s="8">
        <f t="shared" si="473"/>
        <v>0</v>
      </c>
      <c r="AS91" s="6">
        <v>0</v>
      </c>
      <c r="AT91" s="5">
        <v>0</v>
      </c>
      <c r="AU91" s="8">
        <f t="shared" si="474"/>
        <v>0</v>
      </c>
      <c r="AV91" s="6">
        <v>0</v>
      </c>
      <c r="AW91" s="5">
        <v>0</v>
      </c>
      <c r="AX91" s="8">
        <f t="shared" si="475"/>
        <v>0</v>
      </c>
      <c r="AY91" s="6">
        <v>0</v>
      </c>
      <c r="AZ91" s="5">
        <v>0</v>
      </c>
      <c r="BA91" s="8">
        <f t="shared" si="476"/>
        <v>0</v>
      </c>
      <c r="BB91" s="69">
        <v>3.34</v>
      </c>
      <c r="BC91" s="5">
        <v>159.1</v>
      </c>
      <c r="BD91" s="8">
        <f t="shared" si="477"/>
        <v>47634.730538922158</v>
      </c>
      <c r="BE91" s="69">
        <v>4.0000000000000001E-3</v>
      </c>
      <c r="BF91" s="5">
        <v>0.48399999999999999</v>
      </c>
      <c r="BG91" s="8">
        <f t="shared" si="478"/>
        <v>121000</v>
      </c>
      <c r="BH91" s="6">
        <v>0</v>
      </c>
      <c r="BI91" s="5">
        <v>0</v>
      </c>
      <c r="BJ91" s="8">
        <f t="shared" si="479"/>
        <v>0</v>
      </c>
      <c r="BK91" s="6"/>
      <c r="BL91" s="5"/>
      <c r="BM91" s="8"/>
      <c r="BN91" s="6">
        <v>0</v>
      </c>
      <c r="BO91" s="5">
        <v>0</v>
      </c>
      <c r="BP91" s="8">
        <f t="shared" si="480"/>
        <v>0</v>
      </c>
      <c r="BQ91" s="6">
        <v>0</v>
      </c>
      <c r="BR91" s="5">
        <v>0</v>
      </c>
      <c r="BS91" s="8">
        <f t="shared" si="481"/>
        <v>0</v>
      </c>
      <c r="BT91" s="6">
        <v>0</v>
      </c>
      <c r="BU91" s="5">
        <v>0</v>
      </c>
      <c r="BV91" s="8">
        <f t="shared" si="482"/>
        <v>0</v>
      </c>
      <c r="BW91" s="6">
        <v>0</v>
      </c>
      <c r="BX91" s="5">
        <v>0</v>
      </c>
      <c r="BY91" s="8">
        <f t="shared" si="483"/>
        <v>0</v>
      </c>
      <c r="BZ91" s="6">
        <v>0</v>
      </c>
      <c r="CA91" s="5">
        <v>0</v>
      </c>
      <c r="CB91" s="8">
        <f t="shared" si="484"/>
        <v>0</v>
      </c>
      <c r="CC91" s="6">
        <v>0</v>
      </c>
      <c r="CD91" s="5">
        <v>0</v>
      </c>
      <c r="CE91" s="8">
        <f t="shared" si="485"/>
        <v>0</v>
      </c>
      <c r="CF91" s="6">
        <v>0</v>
      </c>
      <c r="CG91" s="5">
        <v>0</v>
      </c>
      <c r="CH91" s="8">
        <f t="shared" si="486"/>
        <v>0</v>
      </c>
      <c r="CI91" s="6">
        <v>0</v>
      </c>
      <c r="CJ91" s="5">
        <v>0</v>
      </c>
      <c r="CK91" s="8">
        <f t="shared" si="487"/>
        <v>0</v>
      </c>
      <c r="CL91" s="6">
        <v>0</v>
      </c>
      <c r="CM91" s="5">
        <v>0</v>
      </c>
      <c r="CN91" s="8">
        <f t="shared" si="488"/>
        <v>0</v>
      </c>
      <c r="CO91" s="6">
        <v>0</v>
      </c>
      <c r="CP91" s="5">
        <v>0</v>
      </c>
      <c r="CQ91" s="8">
        <f t="shared" si="489"/>
        <v>0</v>
      </c>
      <c r="CR91" s="6">
        <v>0</v>
      </c>
      <c r="CS91" s="5">
        <v>0</v>
      </c>
      <c r="CT91" s="8">
        <f t="shared" si="490"/>
        <v>0</v>
      </c>
      <c r="CU91" s="6">
        <v>0</v>
      </c>
      <c r="CV91" s="5">
        <v>0</v>
      </c>
      <c r="CW91" s="8">
        <f t="shared" si="491"/>
        <v>0</v>
      </c>
      <c r="CX91" s="6">
        <v>0</v>
      </c>
      <c r="CY91" s="5">
        <v>0</v>
      </c>
      <c r="CZ91" s="8">
        <f t="shared" si="492"/>
        <v>0</v>
      </c>
      <c r="DA91" s="6">
        <v>0</v>
      </c>
      <c r="DB91" s="5">
        <v>0</v>
      </c>
      <c r="DC91" s="8">
        <f t="shared" si="493"/>
        <v>0</v>
      </c>
      <c r="DD91" s="6">
        <v>0</v>
      </c>
      <c r="DE91" s="5">
        <v>0</v>
      </c>
      <c r="DF91" s="8">
        <f t="shared" si="494"/>
        <v>0</v>
      </c>
      <c r="DG91" s="6">
        <v>0</v>
      </c>
      <c r="DH91" s="5">
        <v>0</v>
      </c>
      <c r="DI91" s="8">
        <f t="shared" si="495"/>
        <v>0</v>
      </c>
      <c r="DJ91" s="6">
        <v>0</v>
      </c>
      <c r="DK91" s="5">
        <v>0</v>
      </c>
      <c r="DL91" s="8">
        <f t="shared" si="496"/>
        <v>0</v>
      </c>
      <c r="DM91" s="6">
        <v>0</v>
      </c>
      <c r="DN91" s="5">
        <v>0</v>
      </c>
      <c r="DO91" s="8">
        <f t="shared" si="497"/>
        <v>0</v>
      </c>
      <c r="DP91" s="6">
        <v>0</v>
      </c>
      <c r="DQ91" s="5">
        <v>0</v>
      </c>
      <c r="DR91" s="8">
        <f t="shared" si="498"/>
        <v>0</v>
      </c>
      <c r="DS91" s="69">
        <v>100.58</v>
      </c>
      <c r="DT91" s="5">
        <v>2414.9140000000002</v>
      </c>
      <c r="DU91" s="8">
        <f t="shared" si="499"/>
        <v>24009.882680453375</v>
      </c>
      <c r="DV91" s="69">
        <v>0.13</v>
      </c>
      <c r="DW91" s="5">
        <v>3.8889999999999998</v>
      </c>
      <c r="DX91" s="8">
        <f t="shared" si="500"/>
        <v>29915.384615384613</v>
      </c>
      <c r="DY91" s="9">
        <f t="shared" si="502"/>
        <v>123.80655999999999</v>
      </c>
      <c r="DZ91" s="8">
        <f t="shared" si="503"/>
        <v>3262.3790000000004</v>
      </c>
    </row>
    <row r="92" spans="1:130" ht="15" customHeight="1" x14ac:dyDescent="0.3">
      <c r="A92" s="56">
        <v>2023</v>
      </c>
      <c r="B92" s="57" t="s">
        <v>10</v>
      </c>
      <c r="C92" s="6">
        <v>0</v>
      </c>
      <c r="D92" s="5">
        <v>0</v>
      </c>
      <c r="E92" s="8">
        <f t="shared" si="504"/>
        <v>0</v>
      </c>
      <c r="F92" s="69">
        <v>0.45</v>
      </c>
      <c r="G92" s="5">
        <v>16.611999999999998</v>
      </c>
      <c r="H92" s="8">
        <f t="shared" si="461"/>
        <v>36915.555555555547</v>
      </c>
      <c r="I92" s="6">
        <v>0</v>
      </c>
      <c r="J92" s="5">
        <v>0</v>
      </c>
      <c r="K92" s="8">
        <f t="shared" si="462"/>
        <v>0</v>
      </c>
      <c r="L92" s="6">
        <v>0</v>
      </c>
      <c r="M92" s="5">
        <v>0</v>
      </c>
      <c r="N92" s="8">
        <f t="shared" si="463"/>
        <v>0</v>
      </c>
      <c r="O92" s="6">
        <v>0</v>
      </c>
      <c r="P92" s="5">
        <v>0</v>
      </c>
      <c r="Q92" s="8">
        <f t="shared" si="464"/>
        <v>0</v>
      </c>
      <c r="R92" s="69">
        <v>0.15708000000000003</v>
      </c>
      <c r="S92" s="5">
        <v>11.016</v>
      </c>
      <c r="T92" s="8">
        <f t="shared" si="465"/>
        <v>70129.87012987012</v>
      </c>
      <c r="U92" s="6">
        <v>0</v>
      </c>
      <c r="V92" s="5">
        <v>0</v>
      </c>
      <c r="W92" s="8">
        <f t="shared" si="466"/>
        <v>0</v>
      </c>
      <c r="X92" s="6">
        <v>0</v>
      </c>
      <c r="Y92" s="5">
        <v>0</v>
      </c>
      <c r="Z92" s="8">
        <f t="shared" si="467"/>
        <v>0</v>
      </c>
      <c r="AA92" s="6">
        <v>0</v>
      </c>
      <c r="AB92" s="5">
        <v>0</v>
      </c>
      <c r="AC92" s="8">
        <f t="shared" si="468"/>
        <v>0</v>
      </c>
      <c r="AD92" s="6">
        <v>0</v>
      </c>
      <c r="AE92" s="5">
        <v>0</v>
      </c>
      <c r="AF92" s="8">
        <f t="shared" si="469"/>
        <v>0</v>
      </c>
      <c r="AG92" s="6">
        <v>0</v>
      </c>
      <c r="AH92" s="5">
        <v>0</v>
      </c>
      <c r="AI92" s="8">
        <f t="shared" si="470"/>
        <v>0</v>
      </c>
      <c r="AJ92" s="6">
        <v>0</v>
      </c>
      <c r="AK92" s="5">
        <v>0</v>
      </c>
      <c r="AL92" s="8">
        <f t="shared" si="471"/>
        <v>0</v>
      </c>
      <c r="AM92" s="6">
        <v>0</v>
      </c>
      <c r="AN92" s="5">
        <v>0</v>
      </c>
      <c r="AO92" s="8">
        <f t="shared" si="472"/>
        <v>0</v>
      </c>
      <c r="AP92" s="69">
        <v>3.8</v>
      </c>
      <c r="AQ92" s="5">
        <v>429.89499999999998</v>
      </c>
      <c r="AR92" s="8">
        <f t="shared" si="473"/>
        <v>113130.26315789473</v>
      </c>
      <c r="AS92" s="6">
        <v>0</v>
      </c>
      <c r="AT92" s="5">
        <v>0</v>
      </c>
      <c r="AU92" s="8">
        <f t="shared" si="474"/>
        <v>0</v>
      </c>
      <c r="AV92" s="6">
        <v>0</v>
      </c>
      <c r="AW92" s="5">
        <v>0</v>
      </c>
      <c r="AX92" s="8">
        <f t="shared" si="475"/>
        <v>0</v>
      </c>
      <c r="AY92" s="6">
        <v>0</v>
      </c>
      <c r="AZ92" s="5">
        <v>0</v>
      </c>
      <c r="BA92" s="8">
        <f t="shared" si="476"/>
        <v>0</v>
      </c>
      <c r="BB92" s="69">
        <v>1.44</v>
      </c>
      <c r="BC92" s="5">
        <v>58.91</v>
      </c>
      <c r="BD92" s="8">
        <f t="shared" si="477"/>
        <v>40909.722222222219</v>
      </c>
      <c r="BE92" s="69">
        <v>0.06</v>
      </c>
      <c r="BF92" s="5">
        <v>2.94</v>
      </c>
      <c r="BG92" s="8">
        <f t="shared" si="478"/>
        <v>49000</v>
      </c>
      <c r="BH92" s="6">
        <v>0</v>
      </c>
      <c r="BI92" s="5">
        <v>0</v>
      </c>
      <c r="BJ92" s="8">
        <f t="shared" si="479"/>
        <v>0</v>
      </c>
      <c r="BK92" s="6"/>
      <c r="BL92" s="5"/>
      <c r="BM92" s="8"/>
      <c r="BN92" s="6">
        <v>0</v>
      </c>
      <c r="BO92" s="5">
        <v>0</v>
      </c>
      <c r="BP92" s="8">
        <f t="shared" si="480"/>
        <v>0</v>
      </c>
      <c r="BQ92" s="6">
        <v>0</v>
      </c>
      <c r="BR92" s="5">
        <v>0</v>
      </c>
      <c r="BS92" s="8">
        <f t="shared" si="481"/>
        <v>0</v>
      </c>
      <c r="BT92" s="6">
        <v>0</v>
      </c>
      <c r="BU92" s="5">
        <v>0</v>
      </c>
      <c r="BV92" s="8">
        <f t="shared" si="482"/>
        <v>0</v>
      </c>
      <c r="BW92" s="6">
        <v>0</v>
      </c>
      <c r="BX92" s="5">
        <v>0</v>
      </c>
      <c r="BY92" s="8">
        <f t="shared" si="483"/>
        <v>0</v>
      </c>
      <c r="BZ92" s="6">
        <v>0</v>
      </c>
      <c r="CA92" s="5">
        <v>0</v>
      </c>
      <c r="CB92" s="8">
        <f t="shared" si="484"/>
        <v>0</v>
      </c>
      <c r="CC92" s="6">
        <v>0</v>
      </c>
      <c r="CD92" s="5">
        <v>0</v>
      </c>
      <c r="CE92" s="8">
        <f t="shared" si="485"/>
        <v>0</v>
      </c>
      <c r="CF92" s="6">
        <v>0</v>
      </c>
      <c r="CG92" s="5">
        <v>0</v>
      </c>
      <c r="CH92" s="8">
        <f t="shared" si="486"/>
        <v>0</v>
      </c>
      <c r="CI92" s="6">
        <v>0</v>
      </c>
      <c r="CJ92" s="5">
        <v>0</v>
      </c>
      <c r="CK92" s="8">
        <f t="shared" si="487"/>
        <v>0</v>
      </c>
      <c r="CL92" s="6">
        <v>0</v>
      </c>
      <c r="CM92" s="5">
        <v>0</v>
      </c>
      <c r="CN92" s="8">
        <f t="shared" si="488"/>
        <v>0</v>
      </c>
      <c r="CO92" s="6">
        <v>0</v>
      </c>
      <c r="CP92" s="5">
        <v>0</v>
      </c>
      <c r="CQ92" s="8">
        <f t="shared" si="489"/>
        <v>0</v>
      </c>
      <c r="CR92" s="6">
        <v>0</v>
      </c>
      <c r="CS92" s="5">
        <v>0</v>
      </c>
      <c r="CT92" s="8">
        <f t="shared" si="490"/>
        <v>0</v>
      </c>
      <c r="CU92" s="6">
        <v>0</v>
      </c>
      <c r="CV92" s="5">
        <v>0</v>
      </c>
      <c r="CW92" s="8">
        <f t="shared" si="491"/>
        <v>0</v>
      </c>
      <c r="CX92" s="6">
        <v>0</v>
      </c>
      <c r="CY92" s="5">
        <v>0</v>
      </c>
      <c r="CZ92" s="8">
        <f t="shared" si="492"/>
        <v>0</v>
      </c>
      <c r="DA92" s="6">
        <v>0</v>
      </c>
      <c r="DB92" s="5">
        <v>0</v>
      </c>
      <c r="DC92" s="8">
        <f t="shared" si="493"/>
        <v>0</v>
      </c>
      <c r="DD92" s="6">
        <v>0</v>
      </c>
      <c r="DE92" s="5">
        <v>0</v>
      </c>
      <c r="DF92" s="8">
        <f t="shared" si="494"/>
        <v>0</v>
      </c>
      <c r="DG92" s="6">
        <v>0</v>
      </c>
      <c r="DH92" s="5">
        <v>0</v>
      </c>
      <c r="DI92" s="8">
        <f t="shared" si="495"/>
        <v>0</v>
      </c>
      <c r="DJ92" s="6">
        <v>0</v>
      </c>
      <c r="DK92" s="5">
        <v>0</v>
      </c>
      <c r="DL92" s="8">
        <f t="shared" si="496"/>
        <v>0</v>
      </c>
      <c r="DM92" s="6">
        <v>0</v>
      </c>
      <c r="DN92" s="5">
        <v>0</v>
      </c>
      <c r="DO92" s="8">
        <f t="shared" si="497"/>
        <v>0</v>
      </c>
      <c r="DP92" s="6">
        <v>0</v>
      </c>
      <c r="DQ92" s="5">
        <v>0</v>
      </c>
      <c r="DR92" s="8">
        <f t="shared" si="498"/>
        <v>0</v>
      </c>
      <c r="DS92" s="6">
        <v>0</v>
      </c>
      <c r="DT92" s="5">
        <v>0</v>
      </c>
      <c r="DU92" s="8">
        <f t="shared" si="499"/>
        <v>0</v>
      </c>
      <c r="DV92" s="69">
        <v>0.308</v>
      </c>
      <c r="DW92" s="5">
        <v>1.1499999999999999</v>
      </c>
      <c r="DX92" s="8">
        <f t="shared" si="500"/>
        <v>3733.7662337662337</v>
      </c>
      <c r="DY92" s="9">
        <f t="shared" si="502"/>
        <v>6.2150799999999995</v>
      </c>
      <c r="DZ92" s="8">
        <f t="shared" si="503"/>
        <v>520.52300000000002</v>
      </c>
    </row>
    <row r="93" spans="1:130" ht="15" customHeight="1" x14ac:dyDescent="0.3">
      <c r="A93" s="56">
        <v>2023</v>
      </c>
      <c r="B93" s="57" t="s">
        <v>11</v>
      </c>
      <c r="C93" s="6">
        <v>0</v>
      </c>
      <c r="D93" s="5">
        <v>0</v>
      </c>
      <c r="E93" s="8">
        <f t="shared" si="504"/>
        <v>0</v>
      </c>
      <c r="F93" s="6">
        <v>0</v>
      </c>
      <c r="G93" s="5">
        <v>0</v>
      </c>
      <c r="H93" s="8">
        <f t="shared" si="461"/>
        <v>0</v>
      </c>
      <c r="I93" s="6">
        <v>0</v>
      </c>
      <c r="J93" s="5">
        <v>0</v>
      </c>
      <c r="K93" s="8">
        <f t="shared" si="462"/>
        <v>0</v>
      </c>
      <c r="L93" s="6">
        <v>0</v>
      </c>
      <c r="M93" s="5">
        <v>0</v>
      </c>
      <c r="N93" s="8">
        <f t="shared" si="463"/>
        <v>0</v>
      </c>
      <c r="O93" s="6">
        <v>0</v>
      </c>
      <c r="P93" s="5">
        <v>0</v>
      </c>
      <c r="Q93" s="8">
        <f t="shared" si="464"/>
        <v>0</v>
      </c>
      <c r="R93" s="69">
        <v>0.16363999999999998</v>
      </c>
      <c r="S93" s="5">
        <v>11.762</v>
      </c>
      <c r="T93" s="8">
        <f t="shared" si="465"/>
        <v>71877.29161574188</v>
      </c>
      <c r="U93" s="6">
        <v>0</v>
      </c>
      <c r="V93" s="5">
        <v>0</v>
      </c>
      <c r="W93" s="8">
        <f t="shared" si="466"/>
        <v>0</v>
      </c>
      <c r="X93" s="6">
        <v>0</v>
      </c>
      <c r="Y93" s="5">
        <v>0</v>
      </c>
      <c r="Z93" s="8">
        <f t="shared" si="467"/>
        <v>0</v>
      </c>
      <c r="AA93" s="6">
        <v>0</v>
      </c>
      <c r="AB93" s="5">
        <v>0</v>
      </c>
      <c r="AC93" s="8">
        <f t="shared" si="468"/>
        <v>0</v>
      </c>
      <c r="AD93" s="6">
        <v>0</v>
      </c>
      <c r="AE93" s="5">
        <v>0</v>
      </c>
      <c r="AF93" s="8">
        <f t="shared" si="469"/>
        <v>0</v>
      </c>
      <c r="AG93" s="6">
        <v>0</v>
      </c>
      <c r="AH93" s="5">
        <v>0</v>
      </c>
      <c r="AI93" s="8">
        <f t="shared" si="470"/>
        <v>0</v>
      </c>
      <c r="AJ93" s="6">
        <v>0</v>
      </c>
      <c r="AK93" s="5">
        <v>0</v>
      </c>
      <c r="AL93" s="8">
        <f t="shared" si="471"/>
        <v>0</v>
      </c>
      <c r="AM93" s="6">
        <v>0</v>
      </c>
      <c r="AN93" s="5">
        <v>0</v>
      </c>
      <c r="AO93" s="8">
        <f t="shared" si="472"/>
        <v>0</v>
      </c>
      <c r="AP93" s="69">
        <v>0.45</v>
      </c>
      <c r="AQ93" s="5">
        <v>205.64</v>
      </c>
      <c r="AR93" s="8">
        <f t="shared" si="473"/>
        <v>456977.77777777775</v>
      </c>
      <c r="AS93" s="6">
        <v>0</v>
      </c>
      <c r="AT93" s="5">
        <v>0</v>
      </c>
      <c r="AU93" s="8">
        <f t="shared" si="474"/>
        <v>0</v>
      </c>
      <c r="AV93" s="6">
        <v>0</v>
      </c>
      <c r="AW93" s="5">
        <v>0</v>
      </c>
      <c r="AX93" s="8">
        <f t="shared" si="475"/>
        <v>0</v>
      </c>
      <c r="AY93" s="6">
        <v>0</v>
      </c>
      <c r="AZ93" s="5">
        <v>0</v>
      </c>
      <c r="BA93" s="8">
        <f t="shared" si="476"/>
        <v>0</v>
      </c>
      <c r="BB93" s="69">
        <v>40.200000000000003</v>
      </c>
      <c r="BC93" s="5">
        <v>1210.0719999999999</v>
      </c>
      <c r="BD93" s="8">
        <f t="shared" si="477"/>
        <v>30101.293532338303</v>
      </c>
      <c r="BE93" s="6">
        <v>0</v>
      </c>
      <c r="BF93" s="5">
        <v>0</v>
      </c>
      <c r="BG93" s="8">
        <f t="shared" si="478"/>
        <v>0</v>
      </c>
      <c r="BH93" s="6">
        <v>0</v>
      </c>
      <c r="BI93" s="5">
        <v>0</v>
      </c>
      <c r="BJ93" s="8">
        <f t="shared" si="479"/>
        <v>0</v>
      </c>
      <c r="BK93" s="6"/>
      <c r="BL93" s="5"/>
      <c r="BM93" s="8"/>
      <c r="BN93" s="6">
        <v>0</v>
      </c>
      <c r="BO93" s="5">
        <v>0</v>
      </c>
      <c r="BP93" s="8">
        <f t="shared" si="480"/>
        <v>0</v>
      </c>
      <c r="BQ93" s="6">
        <v>0</v>
      </c>
      <c r="BR93" s="5">
        <v>0</v>
      </c>
      <c r="BS93" s="8">
        <f t="shared" si="481"/>
        <v>0</v>
      </c>
      <c r="BT93" s="6">
        <v>0</v>
      </c>
      <c r="BU93" s="5">
        <v>0</v>
      </c>
      <c r="BV93" s="8">
        <f t="shared" si="482"/>
        <v>0</v>
      </c>
      <c r="BW93" s="6">
        <v>0</v>
      </c>
      <c r="BX93" s="5">
        <v>0</v>
      </c>
      <c r="BY93" s="8">
        <f t="shared" si="483"/>
        <v>0</v>
      </c>
      <c r="BZ93" s="6">
        <v>0</v>
      </c>
      <c r="CA93" s="5">
        <v>0</v>
      </c>
      <c r="CB93" s="8">
        <f t="shared" si="484"/>
        <v>0</v>
      </c>
      <c r="CC93" s="6">
        <v>0</v>
      </c>
      <c r="CD93" s="5">
        <v>0</v>
      </c>
      <c r="CE93" s="8">
        <f t="shared" si="485"/>
        <v>0</v>
      </c>
      <c r="CF93" s="6">
        <v>0</v>
      </c>
      <c r="CG93" s="5">
        <v>0</v>
      </c>
      <c r="CH93" s="8">
        <f t="shared" si="486"/>
        <v>0</v>
      </c>
      <c r="CI93" s="6">
        <v>0</v>
      </c>
      <c r="CJ93" s="5">
        <v>0</v>
      </c>
      <c r="CK93" s="8">
        <f t="shared" si="487"/>
        <v>0</v>
      </c>
      <c r="CL93" s="6">
        <v>0</v>
      </c>
      <c r="CM93" s="5">
        <v>0</v>
      </c>
      <c r="CN93" s="8">
        <f t="shared" si="488"/>
        <v>0</v>
      </c>
      <c r="CO93" s="6">
        <v>0</v>
      </c>
      <c r="CP93" s="5">
        <v>0</v>
      </c>
      <c r="CQ93" s="8">
        <f t="shared" si="489"/>
        <v>0</v>
      </c>
      <c r="CR93" s="6">
        <v>0</v>
      </c>
      <c r="CS93" s="5">
        <v>0</v>
      </c>
      <c r="CT93" s="8">
        <f t="shared" si="490"/>
        <v>0</v>
      </c>
      <c r="CU93" s="6">
        <v>0</v>
      </c>
      <c r="CV93" s="5">
        <v>0</v>
      </c>
      <c r="CW93" s="8">
        <f t="shared" si="491"/>
        <v>0</v>
      </c>
      <c r="CX93" s="6">
        <v>0</v>
      </c>
      <c r="CY93" s="5">
        <v>0</v>
      </c>
      <c r="CZ93" s="8">
        <f t="shared" si="492"/>
        <v>0</v>
      </c>
      <c r="DA93" s="6">
        <v>0</v>
      </c>
      <c r="DB93" s="5">
        <v>0</v>
      </c>
      <c r="DC93" s="8">
        <f t="shared" si="493"/>
        <v>0</v>
      </c>
      <c r="DD93" s="6">
        <v>0</v>
      </c>
      <c r="DE93" s="5">
        <v>0</v>
      </c>
      <c r="DF93" s="8">
        <f t="shared" si="494"/>
        <v>0</v>
      </c>
      <c r="DG93" s="6">
        <v>0</v>
      </c>
      <c r="DH93" s="5">
        <v>0</v>
      </c>
      <c r="DI93" s="8">
        <f t="shared" si="495"/>
        <v>0</v>
      </c>
      <c r="DJ93" s="6">
        <v>0</v>
      </c>
      <c r="DK93" s="5">
        <v>0</v>
      </c>
      <c r="DL93" s="8">
        <f t="shared" si="496"/>
        <v>0</v>
      </c>
      <c r="DM93" s="6">
        <v>0</v>
      </c>
      <c r="DN93" s="5">
        <v>0</v>
      </c>
      <c r="DO93" s="8">
        <f t="shared" si="497"/>
        <v>0</v>
      </c>
      <c r="DP93" s="6">
        <v>0</v>
      </c>
      <c r="DQ93" s="5">
        <v>0</v>
      </c>
      <c r="DR93" s="8">
        <f t="shared" si="498"/>
        <v>0</v>
      </c>
      <c r="DS93" s="6">
        <v>0</v>
      </c>
      <c r="DT93" s="5">
        <v>0</v>
      </c>
      <c r="DU93" s="8">
        <f t="shared" si="499"/>
        <v>0</v>
      </c>
      <c r="DV93" s="69">
        <v>6.3918500000000007</v>
      </c>
      <c r="DW93" s="5">
        <v>60.851999999999997</v>
      </c>
      <c r="DX93" s="8">
        <f t="shared" si="500"/>
        <v>9520.2484413745606</v>
      </c>
      <c r="DY93" s="9">
        <f t="shared" si="502"/>
        <v>47.205489999999998</v>
      </c>
      <c r="DZ93" s="8">
        <f t="shared" si="503"/>
        <v>1488.326</v>
      </c>
    </row>
    <row r="94" spans="1:130" ht="15" customHeight="1" x14ac:dyDescent="0.3">
      <c r="A94" s="56">
        <v>2023</v>
      </c>
      <c r="B94" s="8" t="s">
        <v>12</v>
      </c>
      <c r="C94" s="6">
        <v>0</v>
      </c>
      <c r="D94" s="5">
        <v>0</v>
      </c>
      <c r="E94" s="8">
        <f t="shared" si="504"/>
        <v>0</v>
      </c>
      <c r="F94" s="69">
        <v>33.158079999999998</v>
      </c>
      <c r="G94" s="5">
        <v>839.04</v>
      </c>
      <c r="H94" s="8">
        <f t="shared" si="461"/>
        <v>25304.239569963036</v>
      </c>
      <c r="I94" s="6">
        <v>0</v>
      </c>
      <c r="J94" s="5">
        <v>0</v>
      </c>
      <c r="K94" s="8">
        <f t="shared" si="462"/>
        <v>0</v>
      </c>
      <c r="L94" s="6">
        <v>0</v>
      </c>
      <c r="M94" s="5">
        <v>0</v>
      </c>
      <c r="N94" s="8">
        <f t="shared" si="463"/>
        <v>0</v>
      </c>
      <c r="O94" s="6">
        <v>0</v>
      </c>
      <c r="P94" s="5">
        <v>0</v>
      </c>
      <c r="Q94" s="8">
        <f t="shared" si="464"/>
        <v>0</v>
      </c>
      <c r="R94" s="69">
        <v>7.9760000000000011E-2</v>
      </c>
      <c r="S94" s="5">
        <v>5.9189999999999996</v>
      </c>
      <c r="T94" s="8">
        <f t="shared" si="465"/>
        <v>74210.130391173501</v>
      </c>
      <c r="U94" s="6">
        <v>0</v>
      </c>
      <c r="V94" s="5">
        <v>0</v>
      </c>
      <c r="W94" s="8">
        <f t="shared" si="466"/>
        <v>0</v>
      </c>
      <c r="X94" s="6">
        <v>0</v>
      </c>
      <c r="Y94" s="5">
        <v>0</v>
      </c>
      <c r="Z94" s="8">
        <f t="shared" si="467"/>
        <v>0</v>
      </c>
      <c r="AA94" s="6">
        <v>0</v>
      </c>
      <c r="AB94" s="5">
        <v>0</v>
      </c>
      <c r="AC94" s="8">
        <f t="shared" si="468"/>
        <v>0</v>
      </c>
      <c r="AD94" s="6">
        <v>0</v>
      </c>
      <c r="AE94" s="5">
        <v>0</v>
      </c>
      <c r="AF94" s="8">
        <f t="shared" si="469"/>
        <v>0</v>
      </c>
      <c r="AG94" s="6">
        <v>0</v>
      </c>
      <c r="AH94" s="5">
        <v>0</v>
      </c>
      <c r="AI94" s="8">
        <f t="shared" si="470"/>
        <v>0</v>
      </c>
      <c r="AJ94" s="6">
        <v>0</v>
      </c>
      <c r="AK94" s="5">
        <v>0</v>
      </c>
      <c r="AL94" s="8">
        <f t="shared" si="471"/>
        <v>0</v>
      </c>
      <c r="AM94" s="6">
        <v>0</v>
      </c>
      <c r="AN94" s="5">
        <v>0</v>
      </c>
      <c r="AO94" s="8">
        <f t="shared" si="472"/>
        <v>0</v>
      </c>
      <c r="AP94" s="6">
        <v>0</v>
      </c>
      <c r="AQ94" s="5">
        <v>0</v>
      </c>
      <c r="AR94" s="8">
        <f t="shared" si="473"/>
        <v>0</v>
      </c>
      <c r="AS94" s="6">
        <v>0</v>
      </c>
      <c r="AT94" s="5">
        <v>0</v>
      </c>
      <c r="AU94" s="8">
        <f t="shared" si="474"/>
        <v>0</v>
      </c>
      <c r="AV94" s="6">
        <v>0</v>
      </c>
      <c r="AW94" s="5">
        <v>0</v>
      </c>
      <c r="AX94" s="8">
        <f t="shared" si="475"/>
        <v>0</v>
      </c>
      <c r="AY94" s="6">
        <v>0</v>
      </c>
      <c r="AZ94" s="5">
        <v>0</v>
      </c>
      <c r="BA94" s="8">
        <f t="shared" si="476"/>
        <v>0</v>
      </c>
      <c r="BB94" s="69">
        <v>15.005000000000001</v>
      </c>
      <c r="BC94" s="5">
        <v>475.94600000000003</v>
      </c>
      <c r="BD94" s="8">
        <f t="shared" si="477"/>
        <v>31719.1602799067</v>
      </c>
      <c r="BE94" s="6">
        <v>0</v>
      </c>
      <c r="BF94" s="5">
        <v>0</v>
      </c>
      <c r="BG94" s="8">
        <f t="shared" si="478"/>
        <v>0</v>
      </c>
      <c r="BH94" s="6">
        <v>0</v>
      </c>
      <c r="BI94" s="5">
        <v>0</v>
      </c>
      <c r="BJ94" s="8">
        <f t="shared" si="479"/>
        <v>0</v>
      </c>
      <c r="BK94" s="6"/>
      <c r="BL94" s="5"/>
      <c r="BM94" s="8"/>
      <c r="BN94" s="6">
        <v>0</v>
      </c>
      <c r="BO94" s="5">
        <v>0</v>
      </c>
      <c r="BP94" s="8">
        <f t="shared" si="480"/>
        <v>0</v>
      </c>
      <c r="BQ94" s="6">
        <v>0</v>
      </c>
      <c r="BR94" s="5">
        <v>0</v>
      </c>
      <c r="BS94" s="8">
        <f t="shared" si="481"/>
        <v>0</v>
      </c>
      <c r="BT94" s="6">
        <v>0</v>
      </c>
      <c r="BU94" s="5">
        <v>0</v>
      </c>
      <c r="BV94" s="8">
        <f t="shared" si="482"/>
        <v>0</v>
      </c>
      <c r="BW94" s="6">
        <v>0</v>
      </c>
      <c r="BX94" s="5">
        <v>0</v>
      </c>
      <c r="BY94" s="8">
        <f t="shared" si="483"/>
        <v>0</v>
      </c>
      <c r="BZ94" s="6">
        <v>0</v>
      </c>
      <c r="CA94" s="5">
        <v>0</v>
      </c>
      <c r="CB94" s="8">
        <f t="shared" si="484"/>
        <v>0</v>
      </c>
      <c r="CC94" s="6">
        <v>0</v>
      </c>
      <c r="CD94" s="5">
        <v>0</v>
      </c>
      <c r="CE94" s="8">
        <f t="shared" si="485"/>
        <v>0</v>
      </c>
      <c r="CF94" s="6">
        <v>0</v>
      </c>
      <c r="CG94" s="5">
        <v>0</v>
      </c>
      <c r="CH94" s="8">
        <f t="shared" si="486"/>
        <v>0</v>
      </c>
      <c r="CI94" s="6">
        <v>0</v>
      </c>
      <c r="CJ94" s="5">
        <v>0</v>
      </c>
      <c r="CK94" s="8">
        <f t="shared" si="487"/>
        <v>0</v>
      </c>
      <c r="CL94" s="6">
        <v>0</v>
      </c>
      <c r="CM94" s="5">
        <v>0</v>
      </c>
      <c r="CN94" s="8">
        <f t="shared" si="488"/>
        <v>0</v>
      </c>
      <c r="CO94" s="6">
        <v>0</v>
      </c>
      <c r="CP94" s="5">
        <v>0</v>
      </c>
      <c r="CQ94" s="8">
        <f t="shared" si="489"/>
        <v>0</v>
      </c>
      <c r="CR94" s="6">
        <v>0</v>
      </c>
      <c r="CS94" s="5">
        <v>0</v>
      </c>
      <c r="CT94" s="8">
        <f t="shared" si="490"/>
        <v>0</v>
      </c>
      <c r="CU94" s="6">
        <v>0</v>
      </c>
      <c r="CV94" s="5">
        <v>0</v>
      </c>
      <c r="CW94" s="8">
        <f t="shared" si="491"/>
        <v>0</v>
      </c>
      <c r="CX94" s="6">
        <v>0</v>
      </c>
      <c r="CY94" s="5">
        <v>0</v>
      </c>
      <c r="CZ94" s="8">
        <f t="shared" si="492"/>
        <v>0</v>
      </c>
      <c r="DA94" s="6">
        <v>0</v>
      </c>
      <c r="DB94" s="5">
        <v>0</v>
      </c>
      <c r="DC94" s="8">
        <f t="shared" si="493"/>
        <v>0</v>
      </c>
      <c r="DD94" s="6">
        <v>0</v>
      </c>
      <c r="DE94" s="5">
        <v>0</v>
      </c>
      <c r="DF94" s="8">
        <f t="shared" si="494"/>
        <v>0</v>
      </c>
      <c r="DG94" s="6">
        <v>0</v>
      </c>
      <c r="DH94" s="5">
        <v>0</v>
      </c>
      <c r="DI94" s="8">
        <f t="shared" si="495"/>
        <v>0</v>
      </c>
      <c r="DJ94" s="6">
        <v>0</v>
      </c>
      <c r="DK94" s="5">
        <v>0</v>
      </c>
      <c r="DL94" s="8">
        <f t="shared" si="496"/>
        <v>0</v>
      </c>
      <c r="DM94" s="69">
        <v>31.82</v>
      </c>
      <c r="DN94" s="5">
        <v>843.23</v>
      </c>
      <c r="DO94" s="8">
        <f t="shared" si="497"/>
        <v>26500</v>
      </c>
      <c r="DP94" s="6">
        <v>0</v>
      </c>
      <c r="DQ94" s="5">
        <v>0</v>
      </c>
      <c r="DR94" s="8">
        <f t="shared" si="498"/>
        <v>0</v>
      </c>
      <c r="DS94" s="6">
        <v>0</v>
      </c>
      <c r="DT94" s="5">
        <v>0</v>
      </c>
      <c r="DU94" s="8">
        <f t="shared" si="499"/>
        <v>0</v>
      </c>
      <c r="DV94" s="69">
        <v>293.57740000000001</v>
      </c>
      <c r="DW94" s="5">
        <v>7282.6890000000003</v>
      </c>
      <c r="DX94" s="8">
        <f t="shared" si="500"/>
        <v>24806.708554541325</v>
      </c>
      <c r="DY94" s="9">
        <f t="shared" si="502"/>
        <v>373.64024000000001</v>
      </c>
      <c r="DZ94" s="8">
        <f t="shared" si="503"/>
        <v>9446.8240000000005</v>
      </c>
    </row>
    <row r="95" spans="1:130" ht="15" customHeight="1" x14ac:dyDescent="0.3">
      <c r="A95" s="56">
        <v>2023</v>
      </c>
      <c r="B95" s="57" t="s">
        <v>13</v>
      </c>
      <c r="C95" s="6">
        <v>0</v>
      </c>
      <c r="D95" s="5">
        <v>0</v>
      </c>
      <c r="E95" s="8">
        <f t="shared" si="504"/>
        <v>0</v>
      </c>
      <c r="F95" s="6">
        <v>0</v>
      </c>
      <c r="G95" s="5">
        <v>0</v>
      </c>
      <c r="H95" s="8">
        <f t="shared" si="461"/>
        <v>0</v>
      </c>
      <c r="I95" s="6">
        <v>0</v>
      </c>
      <c r="J95" s="5">
        <v>0</v>
      </c>
      <c r="K95" s="8">
        <f t="shared" si="462"/>
        <v>0</v>
      </c>
      <c r="L95" s="6">
        <v>0</v>
      </c>
      <c r="M95" s="5">
        <v>0</v>
      </c>
      <c r="N95" s="8">
        <f t="shared" si="463"/>
        <v>0</v>
      </c>
      <c r="O95" s="6">
        <v>0</v>
      </c>
      <c r="P95" s="5">
        <v>0</v>
      </c>
      <c r="Q95" s="8">
        <f t="shared" si="464"/>
        <v>0</v>
      </c>
      <c r="R95" s="69">
        <v>0.12996000000000002</v>
      </c>
      <c r="S95" s="5">
        <v>8.8810000000000002</v>
      </c>
      <c r="T95" s="8">
        <f t="shared" si="465"/>
        <v>68336.41120344722</v>
      </c>
      <c r="U95" s="6">
        <v>0</v>
      </c>
      <c r="V95" s="5">
        <v>0</v>
      </c>
      <c r="W95" s="8">
        <f t="shared" si="466"/>
        <v>0</v>
      </c>
      <c r="X95" s="6">
        <v>0</v>
      </c>
      <c r="Y95" s="5">
        <v>0</v>
      </c>
      <c r="Z95" s="8">
        <f t="shared" si="467"/>
        <v>0</v>
      </c>
      <c r="AA95" s="6">
        <v>0</v>
      </c>
      <c r="AB95" s="5">
        <v>0</v>
      </c>
      <c r="AC95" s="8">
        <f t="shared" si="468"/>
        <v>0</v>
      </c>
      <c r="AD95" s="6">
        <v>0</v>
      </c>
      <c r="AE95" s="5">
        <v>0</v>
      </c>
      <c r="AF95" s="8">
        <f t="shared" si="469"/>
        <v>0</v>
      </c>
      <c r="AG95" s="6">
        <v>0</v>
      </c>
      <c r="AH95" s="5">
        <v>0</v>
      </c>
      <c r="AI95" s="8">
        <f t="shared" si="470"/>
        <v>0</v>
      </c>
      <c r="AJ95" s="6">
        <v>0</v>
      </c>
      <c r="AK95" s="5">
        <v>0</v>
      </c>
      <c r="AL95" s="8">
        <f t="shared" si="471"/>
        <v>0</v>
      </c>
      <c r="AM95" s="6">
        <v>0</v>
      </c>
      <c r="AN95" s="5">
        <v>0</v>
      </c>
      <c r="AO95" s="8">
        <f t="shared" si="472"/>
        <v>0</v>
      </c>
      <c r="AP95" s="69">
        <v>0.22</v>
      </c>
      <c r="AQ95" s="5">
        <v>4.3179999999999996</v>
      </c>
      <c r="AR95" s="8">
        <f t="shared" si="473"/>
        <v>19627.272727272724</v>
      </c>
      <c r="AS95" s="6">
        <v>0</v>
      </c>
      <c r="AT95" s="5">
        <v>0</v>
      </c>
      <c r="AU95" s="8">
        <f t="shared" si="474"/>
        <v>0</v>
      </c>
      <c r="AV95" s="6">
        <v>0</v>
      </c>
      <c r="AW95" s="5">
        <v>0</v>
      </c>
      <c r="AX95" s="8">
        <f t="shared" si="475"/>
        <v>0</v>
      </c>
      <c r="AY95" s="6">
        <v>0</v>
      </c>
      <c r="AZ95" s="5">
        <v>0</v>
      </c>
      <c r="BA95" s="8">
        <f t="shared" si="476"/>
        <v>0</v>
      </c>
      <c r="BB95" s="69">
        <v>11.82</v>
      </c>
      <c r="BC95" s="5">
        <v>381.5</v>
      </c>
      <c r="BD95" s="8">
        <f t="shared" si="477"/>
        <v>32275.803722504228</v>
      </c>
      <c r="BE95" s="6">
        <v>0</v>
      </c>
      <c r="BF95" s="5">
        <v>0</v>
      </c>
      <c r="BG95" s="8">
        <f t="shared" si="478"/>
        <v>0</v>
      </c>
      <c r="BH95" s="6">
        <v>0</v>
      </c>
      <c r="BI95" s="5">
        <v>0</v>
      </c>
      <c r="BJ95" s="8">
        <f t="shared" si="479"/>
        <v>0</v>
      </c>
      <c r="BK95" s="6"/>
      <c r="BL95" s="5"/>
      <c r="BM95" s="8"/>
      <c r="BN95" s="6">
        <v>0</v>
      </c>
      <c r="BO95" s="5">
        <v>0</v>
      </c>
      <c r="BP95" s="8">
        <f t="shared" si="480"/>
        <v>0</v>
      </c>
      <c r="BQ95" s="6">
        <v>0</v>
      </c>
      <c r="BR95" s="5">
        <v>0</v>
      </c>
      <c r="BS95" s="8">
        <f t="shared" si="481"/>
        <v>0</v>
      </c>
      <c r="BT95" s="6">
        <v>0</v>
      </c>
      <c r="BU95" s="5">
        <v>0</v>
      </c>
      <c r="BV95" s="8">
        <f t="shared" si="482"/>
        <v>0</v>
      </c>
      <c r="BW95" s="69">
        <v>2.5000000000000001E-2</v>
      </c>
      <c r="BX95" s="5">
        <v>0.53</v>
      </c>
      <c r="BY95" s="8">
        <f t="shared" si="483"/>
        <v>21200</v>
      </c>
      <c r="BZ95" s="6">
        <v>0</v>
      </c>
      <c r="CA95" s="5">
        <v>0</v>
      </c>
      <c r="CB95" s="8">
        <f t="shared" si="484"/>
        <v>0</v>
      </c>
      <c r="CC95" s="6">
        <v>0</v>
      </c>
      <c r="CD95" s="5">
        <v>0</v>
      </c>
      <c r="CE95" s="8">
        <f t="shared" si="485"/>
        <v>0</v>
      </c>
      <c r="CF95" s="6">
        <v>0</v>
      </c>
      <c r="CG95" s="5">
        <v>0</v>
      </c>
      <c r="CH95" s="8">
        <f t="shared" si="486"/>
        <v>0</v>
      </c>
      <c r="CI95" s="6">
        <v>0</v>
      </c>
      <c r="CJ95" s="5">
        <v>0</v>
      </c>
      <c r="CK95" s="8">
        <f t="shared" si="487"/>
        <v>0</v>
      </c>
      <c r="CL95" s="6">
        <v>0</v>
      </c>
      <c r="CM95" s="5">
        <v>0</v>
      </c>
      <c r="CN95" s="8">
        <f t="shared" si="488"/>
        <v>0</v>
      </c>
      <c r="CO95" s="6">
        <v>0</v>
      </c>
      <c r="CP95" s="5">
        <v>0</v>
      </c>
      <c r="CQ95" s="8">
        <f t="shared" si="489"/>
        <v>0</v>
      </c>
      <c r="CR95" s="6">
        <v>0</v>
      </c>
      <c r="CS95" s="5">
        <v>0</v>
      </c>
      <c r="CT95" s="8">
        <f t="shared" si="490"/>
        <v>0</v>
      </c>
      <c r="CU95" s="6">
        <v>0</v>
      </c>
      <c r="CV95" s="5">
        <v>0</v>
      </c>
      <c r="CW95" s="8">
        <f t="shared" si="491"/>
        <v>0</v>
      </c>
      <c r="CX95" s="6">
        <v>0</v>
      </c>
      <c r="CY95" s="5">
        <v>0</v>
      </c>
      <c r="CZ95" s="8">
        <f t="shared" si="492"/>
        <v>0</v>
      </c>
      <c r="DA95" s="6">
        <v>0</v>
      </c>
      <c r="DB95" s="5">
        <v>0</v>
      </c>
      <c r="DC95" s="8">
        <f t="shared" si="493"/>
        <v>0</v>
      </c>
      <c r="DD95" s="6">
        <v>0</v>
      </c>
      <c r="DE95" s="5">
        <v>0</v>
      </c>
      <c r="DF95" s="8">
        <f t="shared" si="494"/>
        <v>0</v>
      </c>
      <c r="DG95" s="6">
        <v>0</v>
      </c>
      <c r="DH95" s="5">
        <v>0</v>
      </c>
      <c r="DI95" s="8">
        <f t="shared" si="495"/>
        <v>0</v>
      </c>
      <c r="DJ95" s="69">
        <v>1E-3</v>
      </c>
      <c r="DK95" s="5">
        <v>1E-3</v>
      </c>
      <c r="DL95" s="8">
        <f t="shared" si="496"/>
        <v>1000</v>
      </c>
      <c r="DM95" s="69">
        <v>0.03</v>
      </c>
      <c r="DN95" s="5">
        <v>0.71</v>
      </c>
      <c r="DO95" s="8">
        <f t="shared" si="497"/>
        <v>23666.666666666668</v>
      </c>
      <c r="DP95" s="6">
        <v>0</v>
      </c>
      <c r="DQ95" s="5">
        <v>0</v>
      </c>
      <c r="DR95" s="8">
        <f t="shared" si="498"/>
        <v>0</v>
      </c>
      <c r="DS95" s="6">
        <v>0</v>
      </c>
      <c r="DT95" s="5">
        <v>0</v>
      </c>
      <c r="DU95" s="8">
        <f t="shared" si="499"/>
        <v>0</v>
      </c>
      <c r="DV95" s="69">
        <v>1.4972000000000001</v>
      </c>
      <c r="DW95" s="5">
        <v>43.225000000000001</v>
      </c>
      <c r="DX95" s="8">
        <f t="shared" si="500"/>
        <v>28870.558375634515</v>
      </c>
      <c r="DY95" s="9">
        <f t="shared" si="502"/>
        <v>13.723159999999998</v>
      </c>
      <c r="DZ95" s="8">
        <f t="shared" si="503"/>
        <v>439.16499999999996</v>
      </c>
    </row>
    <row r="96" spans="1:130" ht="15" customHeight="1" thickBot="1" x14ac:dyDescent="0.35">
      <c r="A96" s="46"/>
      <c r="B96" s="60" t="s">
        <v>14</v>
      </c>
      <c r="C96" s="61">
        <f t="shared" ref="C96:D96" si="505">SUM(C84:C95)</f>
        <v>0</v>
      </c>
      <c r="D96" s="62">
        <f t="shared" si="505"/>
        <v>0</v>
      </c>
      <c r="E96" s="31"/>
      <c r="F96" s="61">
        <f t="shared" ref="F96:G96" si="506">SUM(F84:F95)</f>
        <v>33.637079999999997</v>
      </c>
      <c r="G96" s="62">
        <f t="shared" si="506"/>
        <v>857.46999999999991</v>
      </c>
      <c r="H96" s="31"/>
      <c r="I96" s="61">
        <f t="shared" ref="I96:J96" si="507">SUM(I84:I95)</f>
        <v>0</v>
      </c>
      <c r="J96" s="62">
        <f t="shared" si="507"/>
        <v>0</v>
      </c>
      <c r="K96" s="31"/>
      <c r="L96" s="61">
        <f t="shared" ref="L96:M96" si="508">SUM(L84:L95)</f>
        <v>0</v>
      </c>
      <c r="M96" s="62">
        <f t="shared" si="508"/>
        <v>0</v>
      </c>
      <c r="N96" s="31"/>
      <c r="O96" s="61">
        <f t="shared" ref="O96:P96" si="509">SUM(O84:O95)</f>
        <v>0</v>
      </c>
      <c r="P96" s="62">
        <f t="shared" si="509"/>
        <v>0</v>
      </c>
      <c r="Q96" s="31"/>
      <c r="R96" s="61">
        <f t="shared" ref="R96:S96" si="510">SUM(R84:R95)</f>
        <v>5.8574399999999986</v>
      </c>
      <c r="S96" s="62">
        <f t="shared" si="510"/>
        <v>246.81300000000005</v>
      </c>
      <c r="T96" s="31"/>
      <c r="U96" s="61">
        <f t="shared" ref="U96:V96" si="511">SUM(U84:U95)</f>
        <v>30.850999999999999</v>
      </c>
      <c r="V96" s="62">
        <f t="shared" si="511"/>
        <v>1064.991</v>
      </c>
      <c r="W96" s="31"/>
      <c r="X96" s="61">
        <f t="shared" ref="X96:Y96" si="512">SUM(X84:X95)</f>
        <v>0</v>
      </c>
      <c r="Y96" s="62">
        <f t="shared" si="512"/>
        <v>0</v>
      </c>
      <c r="Z96" s="31"/>
      <c r="AA96" s="61">
        <f t="shared" ref="AA96:AB96" si="513">SUM(AA84:AA95)</f>
        <v>0</v>
      </c>
      <c r="AB96" s="62">
        <f t="shared" si="513"/>
        <v>0</v>
      </c>
      <c r="AC96" s="31"/>
      <c r="AD96" s="61">
        <f t="shared" ref="AD96:AE96" si="514">SUM(AD84:AD95)</f>
        <v>0</v>
      </c>
      <c r="AE96" s="62">
        <f t="shared" si="514"/>
        <v>0</v>
      </c>
      <c r="AF96" s="31"/>
      <c r="AG96" s="61">
        <f t="shared" ref="AG96:AH96" si="515">SUM(AG84:AG95)</f>
        <v>0</v>
      </c>
      <c r="AH96" s="62">
        <f t="shared" si="515"/>
        <v>0</v>
      </c>
      <c r="AI96" s="31"/>
      <c r="AJ96" s="61">
        <f t="shared" ref="AJ96:AK96" si="516">SUM(AJ84:AJ95)</f>
        <v>0</v>
      </c>
      <c r="AK96" s="62">
        <f t="shared" si="516"/>
        <v>0</v>
      </c>
      <c r="AL96" s="31"/>
      <c r="AM96" s="61">
        <f t="shared" ref="AM96:AN96" si="517">SUM(AM84:AM95)</f>
        <v>0</v>
      </c>
      <c r="AN96" s="62">
        <f t="shared" si="517"/>
        <v>0</v>
      </c>
      <c r="AO96" s="31"/>
      <c r="AP96" s="61">
        <f t="shared" ref="AP96:AQ96" si="518">SUM(AP84:AP95)</f>
        <v>14.302999999999999</v>
      </c>
      <c r="AQ96" s="62">
        <f t="shared" si="518"/>
        <v>1746.2920000000001</v>
      </c>
      <c r="AR96" s="31"/>
      <c r="AS96" s="61">
        <f t="shared" ref="AS96:AT96" si="519">SUM(AS84:AS95)</f>
        <v>0</v>
      </c>
      <c r="AT96" s="62">
        <f t="shared" si="519"/>
        <v>0</v>
      </c>
      <c r="AU96" s="31"/>
      <c r="AV96" s="61">
        <f t="shared" ref="AV96:AW96" si="520">SUM(AV84:AV95)</f>
        <v>0</v>
      </c>
      <c r="AW96" s="62">
        <f t="shared" si="520"/>
        <v>0</v>
      </c>
      <c r="AX96" s="31"/>
      <c r="AY96" s="61">
        <f t="shared" ref="AY96:AZ96" si="521">SUM(AY84:AY95)</f>
        <v>0</v>
      </c>
      <c r="AZ96" s="62">
        <f t="shared" si="521"/>
        <v>0</v>
      </c>
      <c r="BA96" s="31"/>
      <c r="BB96" s="61">
        <f t="shared" ref="BB96:BC96" si="522">SUM(BB84:BB95)</f>
        <v>98.38900000000001</v>
      </c>
      <c r="BC96" s="62">
        <f t="shared" si="522"/>
        <v>3144.7579999999998</v>
      </c>
      <c r="BD96" s="31"/>
      <c r="BE96" s="61">
        <f t="shared" ref="BE96:BF96" si="523">SUM(BE84:BE95)</f>
        <v>2.7017199999999999</v>
      </c>
      <c r="BF96" s="62">
        <f t="shared" si="523"/>
        <v>317.75199999999995</v>
      </c>
      <c r="BG96" s="31"/>
      <c r="BH96" s="61">
        <f t="shared" ref="BH96:BI96" si="524">SUM(BH84:BH95)</f>
        <v>0</v>
      </c>
      <c r="BI96" s="62">
        <f t="shared" si="524"/>
        <v>0</v>
      </c>
      <c r="BJ96" s="31"/>
      <c r="BK96" s="61"/>
      <c r="BL96" s="62"/>
      <c r="BM96" s="31"/>
      <c r="BN96" s="61">
        <f t="shared" ref="BN96:BO96" si="525">SUM(BN84:BN95)</f>
        <v>0</v>
      </c>
      <c r="BO96" s="62">
        <f t="shared" si="525"/>
        <v>0</v>
      </c>
      <c r="BP96" s="31"/>
      <c r="BQ96" s="61">
        <f t="shared" ref="BQ96:BR96" si="526">SUM(BQ84:BQ95)</f>
        <v>0</v>
      </c>
      <c r="BR96" s="62">
        <f t="shared" si="526"/>
        <v>0</v>
      </c>
      <c r="BS96" s="31"/>
      <c r="BT96" s="61">
        <f t="shared" ref="BT96:BU96" si="527">SUM(BT84:BT95)</f>
        <v>0</v>
      </c>
      <c r="BU96" s="62">
        <f t="shared" si="527"/>
        <v>0</v>
      </c>
      <c r="BV96" s="31"/>
      <c r="BW96" s="61">
        <f t="shared" ref="BW96:BX96" si="528">SUM(BW84:BW95)</f>
        <v>2.5000000000000001E-2</v>
      </c>
      <c r="BX96" s="62">
        <f t="shared" si="528"/>
        <v>0.53</v>
      </c>
      <c r="BY96" s="31"/>
      <c r="BZ96" s="61">
        <f t="shared" ref="BZ96:CA96" si="529">SUM(BZ84:BZ95)</f>
        <v>0</v>
      </c>
      <c r="CA96" s="62">
        <f t="shared" si="529"/>
        <v>0</v>
      </c>
      <c r="CB96" s="31"/>
      <c r="CC96" s="61">
        <f t="shared" ref="CC96:CD96" si="530">SUM(CC84:CC95)</f>
        <v>0</v>
      </c>
      <c r="CD96" s="62">
        <f t="shared" si="530"/>
        <v>0</v>
      </c>
      <c r="CE96" s="31"/>
      <c r="CF96" s="61">
        <f t="shared" ref="CF96:CG96" si="531">SUM(CF84:CF95)</f>
        <v>0</v>
      </c>
      <c r="CG96" s="62">
        <f t="shared" si="531"/>
        <v>0</v>
      </c>
      <c r="CH96" s="31"/>
      <c r="CI96" s="61">
        <f t="shared" ref="CI96:CJ96" si="532">SUM(CI84:CI95)</f>
        <v>0</v>
      </c>
      <c r="CJ96" s="62">
        <f t="shared" si="532"/>
        <v>0</v>
      </c>
      <c r="CK96" s="31"/>
      <c r="CL96" s="61">
        <f t="shared" ref="CL96:CM96" si="533">SUM(CL84:CL95)</f>
        <v>0</v>
      </c>
      <c r="CM96" s="62">
        <f t="shared" si="533"/>
        <v>0</v>
      </c>
      <c r="CN96" s="31"/>
      <c r="CO96" s="61">
        <f t="shared" ref="CO96:CP96" si="534">SUM(CO84:CO95)</f>
        <v>0</v>
      </c>
      <c r="CP96" s="62">
        <f t="shared" si="534"/>
        <v>0</v>
      </c>
      <c r="CQ96" s="31"/>
      <c r="CR96" s="61">
        <f t="shared" ref="CR96:CS96" si="535">SUM(CR84:CR95)</f>
        <v>0</v>
      </c>
      <c r="CS96" s="62">
        <f t="shared" si="535"/>
        <v>0</v>
      </c>
      <c r="CT96" s="31"/>
      <c r="CU96" s="61">
        <f t="shared" ref="CU96:CV96" si="536">SUM(CU84:CU95)</f>
        <v>0</v>
      </c>
      <c r="CV96" s="62">
        <f t="shared" si="536"/>
        <v>0</v>
      </c>
      <c r="CW96" s="31"/>
      <c r="CX96" s="61">
        <f t="shared" ref="CX96:CY96" si="537">SUM(CX84:CX95)</f>
        <v>0</v>
      </c>
      <c r="CY96" s="62">
        <f t="shared" si="537"/>
        <v>0</v>
      </c>
      <c r="CZ96" s="31"/>
      <c r="DA96" s="61">
        <f t="shared" ref="DA96:DB96" si="538">SUM(DA84:DA95)</f>
        <v>0</v>
      </c>
      <c r="DB96" s="62">
        <f t="shared" si="538"/>
        <v>0</v>
      </c>
      <c r="DC96" s="31"/>
      <c r="DD96" s="61">
        <f t="shared" ref="DD96:DE96" si="539">SUM(DD84:DD95)</f>
        <v>0</v>
      </c>
      <c r="DE96" s="62">
        <f t="shared" si="539"/>
        <v>0</v>
      </c>
      <c r="DF96" s="31"/>
      <c r="DG96" s="61">
        <f t="shared" ref="DG96:DH96" si="540">SUM(DG84:DG95)</f>
        <v>5.1999999999999998E-2</v>
      </c>
      <c r="DH96" s="62">
        <f t="shared" si="540"/>
        <v>26.594999999999999</v>
      </c>
      <c r="DI96" s="31"/>
      <c r="DJ96" s="61">
        <f t="shared" ref="DJ96:DK96" si="541">SUM(DJ84:DJ95)</f>
        <v>1E-3</v>
      </c>
      <c r="DK96" s="62">
        <f t="shared" si="541"/>
        <v>1E-3</v>
      </c>
      <c r="DL96" s="31"/>
      <c r="DM96" s="61">
        <f t="shared" ref="DM96:DN96" si="542">SUM(DM84:DM95)</f>
        <v>31.85</v>
      </c>
      <c r="DN96" s="62">
        <f t="shared" si="542"/>
        <v>843.94</v>
      </c>
      <c r="DO96" s="31"/>
      <c r="DP96" s="61">
        <f t="shared" ref="DP96:DQ96" si="543">SUM(DP84:DP95)</f>
        <v>0</v>
      </c>
      <c r="DQ96" s="62">
        <f t="shared" si="543"/>
        <v>0</v>
      </c>
      <c r="DR96" s="31"/>
      <c r="DS96" s="61">
        <f t="shared" ref="DS96:DT96" si="544">SUM(DS84:DS95)</f>
        <v>227.29399999999998</v>
      </c>
      <c r="DT96" s="62">
        <f t="shared" si="544"/>
        <v>5299.9279999999999</v>
      </c>
      <c r="DU96" s="31"/>
      <c r="DV96" s="61">
        <f t="shared" ref="DV96:DW96" si="545">SUM(DV84:DV95)</f>
        <v>303.88610000000006</v>
      </c>
      <c r="DW96" s="62">
        <f t="shared" si="545"/>
        <v>7454.0980000000009</v>
      </c>
      <c r="DX96" s="31"/>
      <c r="DY96" s="36">
        <f t="shared" si="502"/>
        <v>748.84734000000003</v>
      </c>
      <c r="DZ96" s="54">
        <f t="shared" si="503"/>
        <v>21003.168000000001</v>
      </c>
    </row>
    <row r="97" spans="1:130" ht="15" customHeight="1" x14ac:dyDescent="0.3">
      <c r="A97" s="56">
        <v>2024</v>
      </c>
      <c r="B97" s="57" t="s">
        <v>2</v>
      </c>
      <c r="C97" s="6">
        <v>0</v>
      </c>
      <c r="D97" s="5">
        <v>0</v>
      </c>
      <c r="E97" s="8">
        <f>IF(C97=0,0,D97/C97*1000)</f>
        <v>0</v>
      </c>
      <c r="F97" s="6">
        <v>0</v>
      </c>
      <c r="G97" s="5">
        <v>0</v>
      </c>
      <c r="H97" s="8">
        <f t="shared" ref="H97:H108" si="546">IF(F97=0,0,G97/F97*1000)</f>
        <v>0</v>
      </c>
      <c r="I97" s="6">
        <v>0</v>
      </c>
      <c r="J97" s="5">
        <v>0</v>
      </c>
      <c r="K97" s="8">
        <f t="shared" ref="K97:K108" si="547">IF(I97=0,0,J97/I97*1000)</f>
        <v>0</v>
      </c>
      <c r="L97" s="6">
        <v>0</v>
      </c>
      <c r="M97" s="5">
        <v>0</v>
      </c>
      <c r="N97" s="8">
        <f t="shared" ref="N97:N108" si="548">IF(L97=0,0,M97/L97*1000)</f>
        <v>0</v>
      </c>
      <c r="O97" s="6">
        <v>0</v>
      </c>
      <c r="P97" s="5">
        <v>0</v>
      </c>
      <c r="Q97" s="8">
        <f t="shared" ref="Q97:Q108" si="549">IF(O97=0,0,P97/O97*1000)</f>
        <v>0</v>
      </c>
      <c r="R97" s="76">
        <v>9.820000000000001E-2</v>
      </c>
      <c r="S97" s="77">
        <v>6.4390000000000001</v>
      </c>
      <c r="T97" s="8">
        <f t="shared" ref="T97:T108" si="550">IF(R97=0,0,S97/R97*1000)</f>
        <v>65570.264765784101</v>
      </c>
      <c r="U97" s="6">
        <v>0</v>
      </c>
      <c r="V97" s="5">
        <v>0</v>
      </c>
      <c r="W97" s="8">
        <f t="shared" ref="W97:W108" si="551">IF(U97=0,0,V97/U97*1000)</f>
        <v>0</v>
      </c>
      <c r="X97" s="6">
        <v>0</v>
      </c>
      <c r="Y97" s="5">
        <v>0</v>
      </c>
      <c r="Z97" s="8">
        <f t="shared" ref="Z97:Z108" si="552">IF(X97=0,0,Y97/X97*1000)</f>
        <v>0</v>
      </c>
      <c r="AA97" s="6">
        <v>0</v>
      </c>
      <c r="AB97" s="5">
        <v>0</v>
      </c>
      <c r="AC97" s="8">
        <f t="shared" ref="AC97:AC108" si="553">IF(AA97=0,0,AB97/AA97*1000)</f>
        <v>0</v>
      </c>
      <c r="AD97" s="6">
        <v>0</v>
      </c>
      <c r="AE97" s="5">
        <v>0</v>
      </c>
      <c r="AF97" s="8">
        <f t="shared" ref="AF97:AF108" si="554">IF(AD97=0,0,AE97/AD97*1000)</f>
        <v>0</v>
      </c>
      <c r="AG97" s="6">
        <v>0</v>
      </c>
      <c r="AH97" s="5">
        <v>0</v>
      </c>
      <c r="AI97" s="8">
        <f t="shared" ref="AI97:AI108" si="555">IF(AG97=0,0,AH97/AG97*1000)</f>
        <v>0</v>
      </c>
      <c r="AJ97" s="6">
        <v>0</v>
      </c>
      <c r="AK97" s="5">
        <v>0</v>
      </c>
      <c r="AL97" s="8">
        <f t="shared" ref="AL97:AL108" si="556">IF(AJ97=0,0,AK97/AJ97*1000)</f>
        <v>0</v>
      </c>
      <c r="AM97" s="6">
        <v>0</v>
      </c>
      <c r="AN97" s="5">
        <v>0</v>
      </c>
      <c r="AO97" s="8">
        <f t="shared" ref="AO97:AO108" si="557">IF(AM97=0,0,AN97/AM97*1000)</f>
        <v>0</v>
      </c>
      <c r="AP97" s="6">
        <v>0</v>
      </c>
      <c r="AQ97" s="5">
        <v>0</v>
      </c>
      <c r="AR97" s="8">
        <f t="shared" ref="AR97:AR108" si="558">IF(AP97=0,0,AQ97/AP97*1000)</f>
        <v>0</v>
      </c>
      <c r="AS97" s="6">
        <v>0</v>
      </c>
      <c r="AT97" s="5">
        <v>0</v>
      </c>
      <c r="AU97" s="8">
        <f t="shared" ref="AU97:AU108" si="559">IF(AS97=0,0,AT97/AS97*1000)</f>
        <v>0</v>
      </c>
      <c r="AV97" s="6">
        <v>0</v>
      </c>
      <c r="AW97" s="5">
        <v>0</v>
      </c>
      <c r="AX97" s="8">
        <f t="shared" ref="AX97:AX108" si="560">IF(AV97=0,0,AW97/AV97*1000)</f>
        <v>0</v>
      </c>
      <c r="AY97" s="6">
        <v>0</v>
      </c>
      <c r="AZ97" s="5">
        <v>0</v>
      </c>
      <c r="BA97" s="8">
        <f t="shared" ref="BA97:BA108" si="561">IF(AY97=0,0,AZ97/AY97*1000)</f>
        <v>0</v>
      </c>
      <c r="BB97" s="76">
        <v>29.382000000000001</v>
      </c>
      <c r="BC97" s="77">
        <v>1178.2750000000001</v>
      </c>
      <c r="BD97" s="8">
        <f t="shared" ref="BD97:BD108" si="562">IF(BB97=0,0,BC97/BB97*1000)</f>
        <v>40101.933156354229</v>
      </c>
      <c r="BE97" s="6">
        <v>0</v>
      </c>
      <c r="BF97" s="5">
        <v>0</v>
      </c>
      <c r="BG97" s="8">
        <f t="shared" ref="BG97:BG108" si="563">IF(BE97=0,0,BF97/BE97*1000)</f>
        <v>0</v>
      </c>
      <c r="BH97" s="6">
        <v>0</v>
      </c>
      <c r="BI97" s="5">
        <v>0</v>
      </c>
      <c r="BJ97" s="8">
        <f t="shared" ref="BJ97:BJ108" si="564">IF(BH97=0,0,BI97/BH97*1000)</f>
        <v>0</v>
      </c>
      <c r="BK97" s="6"/>
      <c r="BL97" s="5"/>
      <c r="BM97" s="8"/>
      <c r="BN97" s="6">
        <v>0</v>
      </c>
      <c r="BO97" s="5">
        <v>0</v>
      </c>
      <c r="BP97" s="8">
        <f t="shared" ref="BP97:BP108" si="565">IF(BN97=0,0,BO97/BN97*1000)</f>
        <v>0</v>
      </c>
      <c r="BQ97" s="6">
        <v>0</v>
      </c>
      <c r="BR97" s="5">
        <v>0</v>
      </c>
      <c r="BS97" s="8">
        <f t="shared" ref="BS97:BS108" si="566">IF(BQ97=0,0,BR97/BQ97*1000)</f>
        <v>0</v>
      </c>
      <c r="BT97" s="6">
        <v>0</v>
      </c>
      <c r="BU97" s="5">
        <v>0</v>
      </c>
      <c r="BV97" s="8">
        <f t="shared" ref="BV97:BV108" si="567">IF(BT97=0,0,BU97/BT97*1000)</f>
        <v>0</v>
      </c>
      <c r="BW97" s="6">
        <v>0</v>
      </c>
      <c r="BX97" s="5">
        <v>0</v>
      </c>
      <c r="BY97" s="8">
        <f t="shared" ref="BY97:BY108" si="568">IF(BW97=0,0,BX97/BW97*1000)</f>
        <v>0</v>
      </c>
      <c r="BZ97" s="6">
        <v>0</v>
      </c>
      <c r="CA97" s="5">
        <v>0</v>
      </c>
      <c r="CB97" s="8">
        <f t="shared" ref="CB97:CB108" si="569">IF(BZ97=0,0,CA97/BZ97*1000)</f>
        <v>0</v>
      </c>
      <c r="CC97" s="6">
        <v>0</v>
      </c>
      <c r="CD97" s="5">
        <v>0</v>
      </c>
      <c r="CE97" s="8">
        <f t="shared" ref="CE97:CE108" si="570">IF(CC97=0,0,CD97/CC97*1000)</f>
        <v>0</v>
      </c>
      <c r="CF97" s="6">
        <v>0</v>
      </c>
      <c r="CG97" s="5">
        <v>0</v>
      </c>
      <c r="CH97" s="8">
        <f t="shared" ref="CH97:CH108" si="571">IF(CF97=0,0,CG97/CF97*1000)</f>
        <v>0</v>
      </c>
      <c r="CI97" s="6">
        <v>0</v>
      </c>
      <c r="CJ97" s="5">
        <v>0</v>
      </c>
      <c r="CK97" s="8">
        <f t="shared" ref="CK97:CK108" si="572">IF(CI97=0,0,CJ97/CI97*1000)</f>
        <v>0</v>
      </c>
      <c r="CL97" s="6">
        <v>0</v>
      </c>
      <c r="CM97" s="5">
        <v>0</v>
      </c>
      <c r="CN97" s="8">
        <f t="shared" ref="CN97:CN108" si="573">IF(CL97=0,0,CM97/CL97*1000)</f>
        <v>0</v>
      </c>
      <c r="CO97" s="6">
        <v>0</v>
      </c>
      <c r="CP97" s="5">
        <v>0</v>
      </c>
      <c r="CQ97" s="8">
        <f t="shared" ref="CQ97:CQ108" si="574">IF(CO97=0,0,CP97/CO97*1000)</f>
        <v>0</v>
      </c>
      <c r="CR97" s="6">
        <v>0</v>
      </c>
      <c r="CS97" s="5">
        <v>0</v>
      </c>
      <c r="CT97" s="8">
        <f t="shared" ref="CT97:CT108" si="575">IF(CR97=0,0,CS97/CR97*1000)</f>
        <v>0</v>
      </c>
      <c r="CU97" s="6">
        <v>0</v>
      </c>
      <c r="CV97" s="5">
        <v>0</v>
      </c>
      <c r="CW97" s="8">
        <f t="shared" ref="CW97:CW108" si="576">IF(CU97=0,0,CV97/CU97*1000)</f>
        <v>0</v>
      </c>
      <c r="CX97" s="6">
        <v>0</v>
      </c>
      <c r="CY97" s="5">
        <v>0</v>
      </c>
      <c r="CZ97" s="8">
        <f t="shared" ref="CZ97:CZ108" si="577">IF(CX97=0,0,CY97/CX97*1000)</f>
        <v>0</v>
      </c>
      <c r="DA97" s="6">
        <v>0</v>
      </c>
      <c r="DB97" s="5">
        <v>0</v>
      </c>
      <c r="DC97" s="8">
        <f t="shared" ref="DC97:DC108" si="578">IF(DA97=0,0,DB97/DA97*1000)</f>
        <v>0</v>
      </c>
      <c r="DD97" s="6">
        <v>0</v>
      </c>
      <c r="DE97" s="5">
        <v>0</v>
      </c>
      <c r="DF97" s="8">
        <f t="shared" ref="DF97:DF108" si="579">IF(DD97=0,0,DE97/DD97*1000)</f>
        <v>0</v>
      </c>
      <c r="DG97" s="6">
        <v>0</v>
      </c>
      <c r="DH97" s="5">
        <v>0</v>
      </c>
      <c r="DI97" s="8">
        <f t="shared" ref="DI97:DI108" si="580">IF(DG97=0,0,DH97/DG97*1000)</f>
        <v>0</v>
      </c>
      <c r="DJ97" s="6">
        <v>0</v>
      </c>
      <c r="DK97" s="5">
        <v>0</v>
      </c>
      <c r="DL97" s="8">
        <f t="shared" ref="DL97:DL108" si="581">IF(DJ97=0,0,DK97/DJ97*1000)</f>
        <v>0</v>
      </c>
      <c r="DM97" s="76">
        <v>0.25074999999999997</v>
      </c>
      <c r="DN97" s="77">
        <v>1.794</v>
      </c>
      <c r="DO97" s="8">
        <f t="shared" ref="DO97:DO108" si="582">IF(DM97=0,0,DN97/DM97*1000)</f>
        <v>7154.5363908275185</v>
      </c>
      <c r="DP97" s="6">
        <v>0</v>
      </c>
      <c r="DQ97" s="5">
        <v>0</v>
      </c>
      <c r="DR97" s="8">
        <f t="shared" ref="DR97:DR108" si="583">IF(DP97=0,0,DQ97/DP97*1000)</f>
        <v>0</v>
      </c>
      <c r="DS97" s="6">
        <v>0</v>
      </c>
      <c r="DT97" s="5">
        <v>0</v>
      </c>
      <c r="DU97" s="8">
        <f t="shared" ref="DU97:DU108" si="584">IF(DS97=0,0,DT97/DS97*1000)</f>
        <v>0</v>
      </c>
      <c r="DV97" s="76">
        <v>5.5E-2</v>
      </c>
      <c r="DW97" s="77">
        <v>0.92</v>
      </c>
      <c r="DX97" s="8">
        <f t="shared" ref="DX97:DX108" si="585">IF(DV97=0,0,DW97/DV97*1000)</f>
        <v>16727.272727272728</v>
      </c>
      <c r="DY97" s="9">
        <f>SUMIF($C$5:$DX$5,"Ton",C97:DX97)</f>
        <v>29.78595</v>
      </c>
      <c r="DZ97" s="8">
        <f>SUMIF($C$5:$DX$5,"F*",C97:DX97)</f>
        <v>1187.4280000000003</v>
      </c>
    </row>
    <row r="98" spans="1:130" ht="15" customHeight="1" x14ac:dyDescent="0.3">
      <c r="A98" s="56">
        <v>2024</v>
      </c>
      <c r="B98" s="57" t="s">
        <v>3</v>
      </c>
      <c r="C98" s="6">
        <v>0</v>
      </c>
      <c r="D98" s="5">
        <v>0</v>
      </c>
      <c r="E98" s="8">
        <f t="shared" ref="E98:E99" si="586">IF(C98=0,0,D98/C98*1000)</f>
        <v>0</v>
      </c>
      <c r="F98" s="69">
        <v>0.2</v>
      </c>
      <c r="G98" s="5">
        <v>63.48</v>
      </c>
      <c r="H98" s="8">
        <f t="shared" si="546"/>
        <v>317400</v>
      </c>
      <c r="I98" s="6">
        <v>0</v>
      </c>
      <c r="J98" s="5">
        <v>0</v>
      </c>
      <c r="K98" s="8">
        <f t="shared" si="547"/>
        <v>0</v>
      </c>
      <c r="L98" s="6">
        <v>0</v>
      </c>
      <c r="M98" s="5">
        <v>0</v>
      </c>
      <c r="N98" s="8">
        <f t="shared" si="548"/>
        <v>0</v>
      </c>
      <c r="O98" s="6">
        <v>0</v>
      </c>
      <c r="P98" s="5">
        <v>0</v>
      </c>
      <c r="Q98" s="8">
        <f t="shared" si="549"/>
        <v>0</v>
      </c>
      <c r="R98" s="69">
        <v>0.05</v>
      </c>
      <c r="S98" s="5">
        <v>3.198</v>
      </c>
      <c r="T98" s="8">
        <f t="shared" si="550"/>
        <v>63959.999999999993</v>
      </c>
      <c r="U98" s="6">
        <v>0</v>
      </c>
      <c r="V98" s="5">
        <v>0</v>
      </c>
      <c r="W98" s="8">
        <f t="shared" si="551"/>
        <v>0</v>
      </c>
      <c r="X98" s="6">
        <v>0</v>
      </c>
      <c r="Y98" s="5">
        <v>0</v>
      </c>
      <c r="Z98" s="8">
        <f t="shared" si="552"/>
        <v>0</v>
      </c>
      <c r="AA98" s="6">
        <v>0</v>
      </c>
      <c r="AB98" s="5">
        <v>0</v>
      </c>
      <c r="AC98" s="8">
        <f t="shared" si="553"/>
        <v>0</v>
      </c>
      <c r="AD98" s="6">
        <v>0</v>
      </c>
      <c r="AE98" s="5">
        <v>0</v>
      </c>
      <c r="AF98" s="8">
        <f t="shared" si="554"/>
        <v>0</v>
      </c>
      <c r="AG98" s="6">
        <v>0</v>
      </c>
      <c r="AH98" s="5">
        <v>0</v>
      </c>
      <c r="AI98" s="8">
        <f t="shared" si="555"/>
        <v>0</v>
      </c>
      <c r="AJ98" s="69">
        <v>0.10246</v>
      </c>
      <c r="AK98" s="5">
        <v>4.1740000000000004</v>
      </c>
      <c r="AL98" s="8">
        <f t="shared" si="556"/>
        <v>40737.848916650408</v>
      </c>
      <c r="AM98" s="6">
        <v>0</v>
      </c>
      <c r="AN98" s="5">
        <v>0</v>
      </c>
      <c r="AO98" s="8">
        <f t="shared" si="557"/>
        <v>0</v>
      </c>
      <c r="AP98" s="69">
        <v>0.85</v>
      </c>
      <c r="AQ98" s="5">
        <v>204.08</v>
      </c>
      <c r="AR98" s="8">
        <f t="shared" si="558"/>
        <v>240094.11764705885</v>
      </c>
      <c r="AS98" s="6">
        <v>0</v>
      </c>
      <c r="AT98" s="5">
        <v>0</v>
      </c>
      <c r="AU98" s="8">
        <f t="shared" si="559"/>
        <v>0</v>
      </c>
      <c r="AV98" s="6">
        <v>0</v>
      </c>
      <c r="AW98" s="5">
        <v>0</v>
      </c>
      <c r="AX98" s="8">
        <f t="shared" si="560"/>
        <v>0</v>
      </c>
      <c r="AY98" s="6">
        <v>0</v>
      </c>
      <c r="AZ98" s="5">
        <v>0</v>
      </c>
      <c r="BA98" s="8">
        <f t="shared" si="561"/>
        <v>0</v>
      </c>
      <c r="BB98" s="69">
        <v>47.401000000000003</v>
      </c>
      <c r="BC98" s="5">
        <v>1428.183</v>
      </c>
      <c r="BD98" s="8">
        <f t="shared" si="562"/>
        <v>30129.807388029785</v>
      </c>
      <c r="BE98" s="6">
        <v>0</v>
      </c>
      <c r="BF98" s="5">
        <v>0</v>
      </c>
      <c r="BG98" s="8">
        <f t="shared" si="563"/>
        <v>0</v>
      </c>
      <c r="BH98" s="6">
        <v>0</v>
      </c>
      <c r="BI98" s="5">
        <v>0</v>
      </c>
      <c r="BJ98" s="8">
        <f t="shared" si="564"/>
        <v>0</v>
      </c>
      <c r="BK98" s="6"/>
      <c r="BL98" s="5"/>
      <c r="BM98" s="8"/>
      <c r="BN98" s="6">
        <v>0</v>
      </c>
      <c r="BO98" s="5">
        <v>0</v>
      </c>
      <c r="BP98" s="8">
        <f t="shared" si="565"/>
        <v>0</v>
      </c>
      <c r="BQ98" s="6">
        <v>0</v>
      </c>
      <c r="BR98" s="5">
        <v>0</v>
      </c>
      <c r="BS98" s="8">
        <f t="shared" si="566"/>
        <v>0</v>
      </c>
      <c r="BT98" s="6">
        <v>0</v>
      </c>
      <c r="BU98" s="5">
        <v>0</v>
      </c>
      <c r="BV98" s="8">
        <f t="shared" si="567"/>
        <v>0</v>
      </c>
      <c r="BW98" s="6">
        <v>0</v>
      </c>
      <c r="BX98" s="5">
        <v>0</v>
      </c>
      <c r="BY98" s="8">
        <f t="shared" si="568"/>
        <v>0</v>
      </c>
      <c r="BZ98" s="6">
        <v>0</v>
      </c>
      <c r="CA98" s="5">
        <v>0</v>
      </c>
      <c r="CB98" s="8">
        <f t="shared" si="569"/>
        <v>0</v>
      </c>
      <c r="CC98" s="6">
        <v>0</v>
      </c>
      <c r="CD98" s="5">
        <v>0</v>
      </c>
      <c r="CE98" s="8">
        <f t="shared" si="570"/>
        <v>0</v>
      </c>
      <c r="CF98" s="6">
        <v>0</v>
      </c>
      <c r="CG98" s="5">
        <v>0</v>
      </c>
      <c r="CH98" s="8">
        <f t="shared" si="571"/>
        <v>0</v>
      </c>
      <c r="CI98" s="6">
        <v>0</v>
      </c>
      <c r="CJ98" s="5">
        <v>0</v>
      </c>
      <c r="CK98" s="8">
        <f t="shared" si="572"/>
        <v>0</v>
      </c>
      <c r="CL98" s="6">
        <v>0</v>
      </c>
      <c r="CM98" s="5">
        <v>0</v>
      </c>
      <c r="CN98" s="8">
        <f t="shared" si="573"/>
        <v>0</v>
      </c>
      <c r="CO98" s="6">
        <v>0</v>
      </c>
      <c r="CP98" s="5">
        <v>0</v>
      </c>
      <c r="CQ98" s="8">
        <f t="shared" si="574"/>
        <v>0</v>
      </c>
      <c r="CR98" s="6">
        <v>0</v>
      </c>
      <c r="CS98" s="5">
        <v>0</v>
      </c>
      <c r="CT98" s="8">
        <f t="shared" si="575"/>
        <v>0</v>
      </c>
      <c r="CU98" s="6">
        <v>0</v>
      </c>
      <c r="CV98" s="5">
        <v>0</v>
      </c>
      <c r="CW98" s="8">
        <f t="shared" si="576"/>
        <v>0</v>
      </c>
      <c r="CX98" s="6">
        <v>0</v>
      </c>
      <c r="CY98" s="5">
        <v>0</v>
      </c>
      <c r="CZ98" s="8">
        <f t="shared" si="577"/>
        <v>0</v>
      </c>
      <c r="DA98" s="6">
        <v>0</v>
      </c>
      <c r="DB98" s="5">
        <v>0</v>
      </c>
      <c r="DC98" s="8">
        <f t="shared" si="578"/>
        <v>0</v>
      </c>
      <c r="DD98" s="6">
        <v>0</v>
      </c>
      <c r="DE98" s="5">
        <v>0</v>
      </c>
      <c r="DF98" s="8">
        <f t="shared" si="579"/>
        <v>0</v>
      </c>
      <c r="DG98" s="6">
        <v>0</v>
      </c>
      <c r="DH98" s="5">
        <v>0</v>
      </c>
      <c r="DI98" s="8">
        <f t="shared" si="580"/>
        <v>0</v>
      </c>
      <c r="DJ98" s="6">
        <v>0</v>
      </c>
      <c r="DK98" s="5">
        <v>0</v>
      </c>
      <c r="DL98" s="8">
        <f t="shared" si="581"/>
        <v>0</v>
      </c>
      <c r="DM98" s="6">
        <v>0</v>
      </c>
      <c r="DN98" s="5">
        <v>0</v>
      </c>
      <c r="DO98" s="8">
        <f t="shared" si="582"/>
        <v>0</v>
      </c>
      <c r="DP98" s="6">
        <v>0</v>
      </c>
      <c r="DQ98" s="5">
        <v>0</v>
      </c>
      <c r="DR98" s="8">
        <f t="shared" si="583"/>
        <v>0</v>
      </c>
      <c r="DS98" s="6">
        <v>0</v>
      </c>
      <c r="DT98" s="5">
        <v>0</v>
      </c>
      <c r="DU98" s="8">
        <f t="shared" si="584"/>
        <v>0</v>
      </c>
      <c r="DV98" s="6">
        <v>0</v>
      </c>
      <c r="DW98" s="5">
        <v>0</v>
      </c>
      <c r="DX98" s="8">
        <f t="shared" si="585"/>
        <v>0</v>
      </c>
      <c r="DY98" s="9">
        <f t="shared" ref="DY98:DY109" si="587">SUMIF($C$5:$DX$5,"Ton",C98:DX98)</f>
        <v>48.603460000000005</v>
      </c>
      <c r="DZ98" s="8">
        <f t="shared" ref="DZ98:DZ109" si="588">SUMIF($C$5:$DX$5,"F*",C98:DX98)</f>
        <v>1703.115</v>
      </c>
    </row>
    <row r="99" spans="1:130" ht="15" customHeight="1" x14ac:dyDescent="0.3">
      <c r="A99" s="56">
        <v>2024</v>
      </c>
      <c r="B99" s="57" t="s">
        <v>4</v>
      </c>
      <c r="C99" s="6">
        <v>0</v>
      </c>
      <c r="D99" s="5">
        <v>0</v>
      </c>
      <c r="E99" s="8">
        <f t="shared" si="586"/>
        <v>0</v>
      </c>
      <c r="F99" s="6">
        <v>0</v>
      </c>
      <c r="G99" s="5">
        <v>0</v>
      </c>
      <c r="H99" s="8">
        <f t="shared" si="546"/>
        <v>0</v>
      </c>
      <c r="I99" s="6">
        <v>0</v>
      </c>
      <c r="J99" s="5">
        <v>0</v>
      </c>
      <c r="K99" s="8">
        <f t="shared" si="547"/>
        <v>0</v>
      </c>
      <c r="L99" s="69">
        <v>0.02</v>
      </c>
      <c r="M99" s="5">
        <v>2.6</v>
      </c>
      <c r="N99" s="8">
        <f t="shared" si="548"/>
        <v>130000</v>
      </c>
      <c r="O99" s="6">
        <v>0</v>
      </c>
      <c r="P99" s="5">
        <v>0</v>
      </c>
      <c r="Q99" s="8">
        <f t="shared" si="549"/>
        <v>0</v>
      </c>
      <c r="R99" s="69">
        <v>0.08</v>
      </c>
      <c r="S99" s="5">
        <v>5.16</v>
      </c>
      <c r="T99" s="8">
        <f t="shared" si="550"/>
        <v>64500</v>
      </c>
      <c r="U99" s="6">
        <v>0</v>
      </c>
      <c r="V99" s="5">
        <v>0</v>
      </c>
      <c r="W99" s="8">
        <f t="shared" si="551"/>
        <v>0</v>
      </c>
      <c r="X99" s="6">
        <v>0</v>
      </c>
      <c r="Y99" s="5">
        <v>0</v>
      </c>
      <c r="Z99" s="8">
        <f t="shared" si="552"/>
        <v>0</v>
      </c>
      <c r="AA99" s="6">
        <v>0</v>
      </c>
      <c r="AB99" s="5">
        <v>0</v>
      </c>
      <c r="AC99" s="8">
        <f t="shared" si="553"/>
        <v>0</v>
      </c>
      <c r="AD99" s="6">
        <v>0</v>
      </c>
      <c r="AE99" s="5">
        <v>0</v>
      </c>
      <c r="AF99" s="8">
        <f t="shared" si="554"/>
        <v>0</v>
      </c>
      <c r="AG99" s="6">
        <v>0</v>
      </c>
      <c r="AH99" s="5">
        <v>0</v>
      </c>
      <c r="AI99" s="8">
        <f t="shared" si="555"/>
        <v>0</v>
      </c>
      <c r="AJ99" s="6">
        <v>0</v>
      </c>
      <c r="AK99" s="5">
        <v>0</v>
      </c>
      <c r="AL99" s="8">
        <f t="shared" si="556"/>
        <v>0</v>
      </c>
      <c r="AM99" s="6">
        <v>0</v>
      </c>
      <c r="AN99" s="5">
        <v>0</v>
      </c>
      <c r="AO99" s="8">
        <f t="shared" si="557"/>
        <v>0</v>
      </c>
      <c r="AP99" s="6">
        <v>0</v>
      </c>
      <c r="AQ99" s="5">
        <v>0</v>
      </c>
      <c r="AR99" s="8">
        <f t="shared" si="558"/>
        <v>0</v>
      </c>
      <c r="AS99" s="6">
        <v>0</v>
      </c>
      <c r="AT99" s="5">
        <v>0</v>
      </c>
      <c r="AU99" s="8">
        <f t="shared" si="559"/>
        <v>0</v>
      </c>
      <c r="AV99" s="6">
        <v>0</v>
      </c>
      <c r="AW99" s="5">
        <v>0</v>
      </c>
      <c r="AX99" s="8">
        <f t="shared" si="560"/>
        <v>0</v>
      </c>
      <c r="AY99" s="6">
        <v>0</v>
      </c>
      <c r="AZ99" s="5">
        <v>0</v>
      </c>
      <c r="BA99" s="8">
        <f t="shared" si="561"/>
        <v>0</v>
      </c>
      <c r="BB99" s="69">
        <v>40.711839999999995</v>
      </c>
      <c r="BC99" s="5">
        <v>1493.4459999999999</v>
      </c>
      <c r="BD99" s="8">
        <f t="shared" si="562"/>
        <v>36683.333398834351</v>
      </c>
      <c r="BE99" s="6">
        <v>0</v>
      </c>
      <c r="BF99" s="5">
        <v>0</v>
      </c>
      <c r="BG99" s="8">
        <f t="shared" si="563"/>
        <v>0</v>
      </c>
      <c r="BH99" s="6">
        <v>0</v>
      </c>
      <c r="BI99" s="5">
        <v>0</v>
      </c>
      <c r="BJ99" s="8">
        <f t="shared" si="564"/>
        <v>0</v>
      </c>
      <c r="BK99" s="6"/>
      <c r="BL99" s="5"/>
      <c r="BM99" s="8"/>
      <c r="BN99" s="6">
        <v>0</v>
      </c>
      <c r="BO99" s="5">
        <v>0</v>
      </c>
      <c r="BP99" s="8">
        <f t="shared" si="565"/>
        <v>0</v>
      </c>
      <c r="BQ99" s="6">
        <v>0</v>
      </c>
      <c r="BR99" s="5">
        <v>0</v>
      </c>
      <c r="BS99" s="8">
        <f t="shared" si="566"/>
        <v>0</v>
      </c>
      <c r="BT99" s="6">
        <v>0</v>
      </c>
      <c r="BU99" s="5">
        <v>0</v>
      </c>
      <c r="BV99" s="8">
        <f t="shared" si="567"/>
        <v>0</v>
      </c>
      <c r="BW99" s="6">
        <v>0</v>
      </c>
      <c r="BX99" s="5">
        <v>0</v>
      </c>
      <c r="BY99" s="8">
        <f t="shared" si="568"/>
        <v>0</v>
      </c>
      <c r="BZ99" s="6">
        <v>0</v>
      </c>
      <c r="CA99" s="5">
        <v>0</v>
      </c>
      <c r="CB99" s="8">
        <f t="shared" si="569"/>
        <v>0</v>
      </c>
      <c r="CC99" s="6">
        <v>0</v>
      </c>
      <c r="CD99" s="5">
        <v>0</v>
      </c>
      <c r="CE99" s="8">
        <f t="shared" si="570"/>
        <v>0</v>
      </c>
      <c r="CF99" s="6">
        <v>0</v>
      </c>
      <c r="CG99" s="5">
        <v>0</v>
      </c>
      <c r="CH99" s="8">
        <f t="shared" si="571"/>
        <v>0</v>
      </c>
      <c r="CI99" s="6">
        <v>0</v>
      </c>
      <c r="CJ99" s="5">
        <v>0</v>
      </c>
      <c r="CK99" s="8">
        <f t="shared" si="572"/>
        <v>0</v>
      </c>
      <c r="CL99" s="6">
        <v>0</v>
      </c>
      <c r="CM99" s="5">
        <v>0</v>
      </c>
      <c r="CN99" s="8">
        <f t="shared" si="573"/>
        <v>0</v>
      </c>
      <c r="CO99" s="6">
        <v>0</v>
      </c>
      <c r="CP99" s="5">
        <v>0</v>
      </c>
      <c r="CQ99" s="8">
        <f t="shared" si="574"/>
        <v>0</v>
      </c>
      <c r="CR99" s="6">
        <v>0</v>
      </c>
      <c r="CS99" s="5">
        <v>0</v>
      </c>
      <c r="CT99" s="8">
        <f t="shared" si="575"/>
        <v>0</v>
      </c>
      <c r="CU99" s="6">
        <v>0</v>
      </c>
      <c r="CV99" s="5">
        <v>0</v>
      </c>
      <c r="CW99" s="8">
        <f t="shared" si="576"/>
        <v>0</v>
      </c>
      <c r="CX99" s="6">
        <v>0</v>
      </c>
      <c r="CY99" s="5">
        <v>0</v>
      </c>
      <c r="CZ99" s="8">
        <f t="shared" si="577"/>
        <v>0</v>
      </c>
      <c r="DA99" s="6">
        <v>0</v>
      </c>
      <c r="DB99" s="5">
        <v>0</v>
      </c>
      <c r="DC99" s="8">
        <f t="shared" si="578"/>
        <v>0</v>
      </c>
      <c r="DD99" s="69">
        <v>0.22600000000000001</v>
      </c>
      <c r="DE99" s="5">
        <v>27.018000000000001</v>
      </c>
      <c r="DF99" s="8">
        <f t="shared" si="579"/>
        <v>119548.67256637168</v>
      </c>
      <c r="DG99" s="6">
        <v>0</v>
      </c>
      <c r="DH99" s="5">
        <v>0</v>
      </c>
      <c r="DI99" s="8">
        <f t="shared" si="580"/>
        <v>0</v>
      </c>
      <c r="DJ99" s="6">
        <v>0</v>
      </c>
      <c r="DK99" s="5">
        <v>0</v>
      </c>
      <c r="DL99" s="8">
        <f t="shared" si="581"/>
        <v>0</v>
      </c>
      <c r="DM99" s="6">
        <v>0</v>
      </c>
      <c r="DN99" s="5">
        <v>0</v>
      </c>
      <c r="DO99" s="8">
        <f t="shared" si="582"/>
        <v>0</v>
      </c>
      <c r="DP99" s="6">
        <v>0</v>
      </c>
      <c r="DQ99" s="5">
        <v>0</v>
      </c>
      <c r="DR99" s="8">
        <f t="shared" si="583"/>
        <v>0</v>
      </c>
      <c r="DS99" s="6">
        <v>0</v>
      </c>
      <c r="DT99" s="5">
        <v>0</v>
      </c>
      <c r="DU99" s="8">
        <f t="shared" si="584"/>
        <v>0</v>
      </c>
      <c r="DV99" s="69">
        <v>4.4999999999999998E-2</v>
      </c>
      <c r="DW99" s="5">
        <v>1.88</v>
      </c>
      <c r="DX99" s="8">
        <f t="shared" si="585"/>
        <v>41777.777777777781</v>
      </c>
      <c r="DY99" s="9">
        <f t="shared" si="587"/>
        <v>41.082839999999997</v>
      </c>
      <c r="DZ99" s="8">
        <f t="shared" si="588"/>
        <v>1530.104</v>
      </c>
    </row>
    <row r="100" spans="1:130" ht="15" customHeight="1" x14ac:dyDescent="0.3">
      <c r="A100" s="56">
        <v>2024</v>
      </c>
      <c r="B100" s="57" t="s">
        <v>5</v>
      </c>
      <c r="C100" s="6">
        <v>0</v>
      </c>
      <c r="D100" s="5">
        <v>0</v>
      </c>
      <c r="E100" s="8">
        <f>IF(C100=0,0,D100/C100*1000)</f>
        <v>0</v>
      </c>
      <c r="F100" s="69">
        <v>4.7943500000000006</v>
      </c>
      <c r="G100" s="5">
        <v>189.84</v>
      </c>
      <c r="H100" s="8">
        <f t="shared" si="546"/>
        <v>39596.608507931211</v>
      </c>
      <c r="I100" s="6">
        <v>0</v>
      </c>
      <c r="J100" s="5">
        <v>0</v>
      </c>
      <c r="K100" s="8">
        <f t="shared" si="547"/>
        <v>0</v>
      </c>
      <c r="L100" s="6">
        <v>0</v>
      </c>
      <c r="M100" s="5">
        <v>0</v>
      </c>
      <c r="N100" s="8">
        <f t="shared" si="548"/>
        <v>0</v>
      </c>
      <c r="O100" s="6">
        <v>0</v>
      </c>
      <c r="P100" s="5">
        <v>0</v>
      </c>
      <c r="Q100" s="8">
        <f t="shared" si="549"/>
        <v>0</v>
      </c>
      <c r="R100" s="69">
        <v>0.06</v>
      </c>
      <c r="S100" s="5">
        <v>8.2940000000000005</v>
      </c>
      <c r="T100" s="8">
        <f t="shared" si="550"/>
        <v>138233.33333333334</v>
      </c>
      <c r="U100" s="6">
        <v>0</v>
      </c>
      <c r="V100" s="5">
        <v>0</v>
      </c>
      <c r="W100" s="8">
        <f t="shared" si="551"/>
        <v>0</v>
      </c>
      <c r="X100" s="6">
        <v>0</v>
      </c>
      <c r="Y100" s="5">
        <v>0</v>
      </c>
      <c r="Z100" s="8">
        <f t="shared" si="552"/>
        <v>0</v>
      </c>
      <c r="AA100" s="6">
        <v>0</v>
      </c>
      <c r="AB100" s="5">
        <v>0</v>
      </c>
      <c r="AC100" s="8">
        <f t="shared" si="553"/>
        <v>0</v>
      </c>
      <c r="AD100" s="6">
        <v>0</v>
      </c>
      <c r="AE100" s="5">
        <v>0</v>
      </c>
      <c r="AF100" s="8">
        <f t="shared" si="554"/>
        <v>0</v>
      </c>
      <c r="AG100" s="6">
        <v>0</v>
      </c>
      <c r="AH100" s="5">
        <v>0</v>
      </c>
      <c r="AI100" s="8">
        <f t="shared" si="555"/>
        <v>0</v>
      </c>
      <c r="AJ100" s="6">
        <v>0</v>
      </c>
      <c r="AK100" s="5">
        <v>0</v>
      </c>
      <c r="AL100" s="8">
        <f t="shared" si="556"/>
        <v>0</v>
      </c>
      <c r="AM100" s="6">
        <v>0</v>
      </c>
      <c r="AN100" s="5">
        <v>0</v>
      </c>
      <c r="AO100" s="8">
        <f t="shared" si="557"/>
        <v>0</v>
      </c>
      <c r="AP100" s="69">
        <v>0.27</v>
      </c>
      <c r="AQ100" s="5">
        <v>22.78</v>
      </c>
      <c r="AR100" s="8">
        <f t="shared" si="558"/>
        <v>84370.370370370365</v>
      </c>
      <c r="AS100" s="6">
        <v>0</v>
      </c>
      <c r="AT100" s="5">
        <v>0</v>
      </c>
      <c r="AU100" s="8">
        <f t="shared" si="559"/>
        <v>0</v>
      </c>
      <c r="AV100" s="6">
        <v>0</v>
      </c>
      <c r="AW100" s="5">
        <v>0</v>
      </c>
      <c r="AX100" s="8">
        <f t="shared" si="560"/>
        <v>0</v>
      </c>
      <c r="AY100" s="6">
        <v>0</v>
      </c>
      <c r="AZ100" s="5">
        <v>0</v>
      </c>
      <c r="BA100" s="8">
        <f t="shared" si="561"/>
        <v>0</v>
      </c>
      <c r="BB100" s="69">
        <v>29.163</v>
      </c>
      <c r="BC100" s="5">
        <v>978.60799999999995</v>
      </c>
      <c r="BD100" s="8">
        <f t="shared" si="562"/>
        <v>33556.492816239755</v>
      </c>
      <c r="BE100" s="6">
        <v>0</v>
      </c>
      <c r="BF100" s="5">
        <v>0</v>
      </c>
      <c r="BG100" s="8">
        <f t="shared" si="563"/>
        <v>0</v>
      </c>
      <c r="BH100" s="6">
        <v>0</v>
      </c>
      <c r="BI100" s="5">
        <v>0</v>
      </c>
      <c r="BJ100" s="8">
        <f t="shared" si="564"/>
        <v>0</v>
      </c>
      <c r="BK100" s="6"/>
      <c r="BL100" s="5"/>
      <c r="BM100" s="8"/>
      <c r="BN100" s="6">
        <v>0</v>
      </c>
      <c r="BO100" s="5">
        <v>0</v>
      </c>
      <c r="BP100" s="8">
        <f t="shared" si="565"/>
        <v>0</v>
      </c>
      <c r="BQ100" s="6">
        <v>0</v>
      </c>
      <c r="BR100" s="5">
        <v>0</v>
      </c>
      <c r="BS100" s="8">
        <f t="shared" si="566"/>
        <v>0</v>
      </c>
      <c r="BT100" s="6">
        <v>0</v>
      </c>
      <c r="BU100" s="5">
        <v>0</v>
      </c>
      <c r="BV100" s="8">
        <f t="shared" si="567"/>
        <v>0</v>
      </c>
      <c r="BW100" s="6">
        <v>0</v>
      </c>
      <c r="BX100" s="5">
        <v>0</v>
      </c>
      <c r="BY100" s="8">
        <f t="shared" si="568"/>
        <v>0</v>
      </c>
      <c r="BZ100" s="6">
        <v>0</v>
      </c>
      <c r="CA100" s="5">
        <v>0</v>
      </c>
      <c r="CB100" s="8">
        <f t="shared" si="569"/>
        <v>0</v>
      </c>
      <c r="CC100" s="6">
        <v>0</v>
      </c>
      <c r="CD100" s="5">
        <v>0</v>
      </c>
      <c r="CE100" s="8">
        <f t="shared" si="570"/>
        <v>0</v>
      </c>
      <c r="CF100" s="6">
        <v>0</v>
      </c>
      <c r="CG100" s="5">
        <v>0</v>
      </c>
      <c r="CH100" s="8">
        <f t="shared" si="571"/>
        <v>0</v>
      </c>
      <c r="CI100" s="6">
        <v>0</v>
      </c>
      <c r="CJ100" s="5">
        <v>0</v>
      </c>
      <c r="CK100" s="8">
        <f t="shared" si="572"/>
        <v>0</v>
      </c>
      <c r="CL100" s="6">
        <v>0</v>
      </c>
      <c r="CM100" s="5">
        <v>0</v>
      </c>
      <c r="CN100" s="8">
        <f t="shared" si="573"/>
        <v>0</v>
      </c>
      <c r="CO100" s="6">
        <v>0</v>
      </c>
      <c r="CP100" s="5">
        <v>0</v>
      </c>
      <c r="CQ100" s="8">
        <f t="shared" si="574"/>
        <v>0</v>
      </c>
      <c r="CR100" s="6">
        <v>0</v>
      </c>
      <c r="CS100" s="5">
        <v>0</v>
      </c>
      <c r="CT100" s="8">
        <f t="shared" si="575"/>
        <v>0</v>
      </c>
      <c r="CU100" s="6">
        <v>0</v>
      </c>
      <c r="CV100" s="5">
        <v>0</v>
      </c>
      <c r="CW100" s="8">
        <f t="shared" si="576"/>
        <v>0</v>
      </c>
      <c r="CX100" s="6">
        <v>0</v>
      </c>
      <c r="CY100" s="5">
        <v>0</v>
      </c>
      <c r="CZ100" s="8">
        <f t="shared" si="577"/>
        <v>0</v>
      </c>
      <c r="DA100" s="6">
        <v>0</v>
      </c>
      <c r="DB100" s="5">
        <v>0</v>
      </c>
      <c r="DC100" s="8">
        <f t="shared" si="578"/>
        <v>0</v>
      </c>
      <c r="DD100" s="6">
        <v>0</v>
      </c>
      <c r="DE100" s="5">
        <v>0</v>
      </c>
      <c r="DF100" s="8">
        <f t="shared" si="579"/>
        <v>0</v>
      </c>
      <c r="DG100" s="6">
        <v>0</v>
      </c>
      <c r="DH100" s="5">
        <v>0</v>
      </c>
      <c r="DI100" s="8">
        <f t="shared" si="580"/>
        <v>0</v>
      </c>
      <c r="DJ100" s="6">
        <v>0</v>
      </c>
      <c r="DK100" s="5">
        <v>0</v>
      </c>
      <c r="DL100" s="8">
        <f t="shared" si="581"/>
        <v>0</v>
      </c>
      <c r="DM100" s="69">
        <v>0.02</v>
      </c>
      <c r="DN100" s="5">
        <v>1</v>
      </c>
      <c r="DO100" s="8">
        <f t="shared" si="582"/>
        <v>50000</v>
      </c>
      <c r="DP100" s="6">
        <v>0</v>
      </c>
      <c r="DQ100" s="5">
        <v>0</v>
      </c>
      <c r="DR100" s="8">
        <f t="shared" si="583"/>
        <v>0</v>
      </c>
      <c r="DS100" s="6">
        <v>0</v>
      </c>
      <c r="DT100" s="5">
        <v>0</v>
      </c>
      <c r="DU100" s="8">
        <f t="shared" si="584"/>
        <v>0</v>
      </c>
      <c r="DV100" s="69">
        <v>0.17599999999999999</v>
      </c>
      <c r="DW100" s="5">
        <v>2.4660000000000002</v>
      </c>
      <c r="DX100" s="8">
        <f t="shared" si="585"/>
        <v>14011.363636363638</v>
      </c>
      <c r="DY100" s="9">
        <f t="shared" si="587"/>
        <v>34.483350000000009</v>
      </c>
      <c r="DZ100" s="8">
        <f t="shared" si="588"/>
        <v>1202.9879999999998</v>
      </c>
    </row>
    <row r="101" spans="1:130" ht="15" customHeight="1" x14ac:dyDescent="0.3">
      <c r="A101" s="56">
        <v>2024</v>
      </c>
      <c r="B101" s="8" t="s">
        <v>6</v>
      </c>
      <c r="C101" s="6">
        <v>0</v>
      </c>
      <c r="D101" s="5">
        <v>0</v>
      </c>
      <c r="E101" s="8">
        <f t="shared" ref="E101:E108" si="589">IF(C101=0,0,D101/C101*1000)</f>
        <v>0</v>
      </c>
      <c r="F101" s="6">
        <v>0</v>
      </c>
      <c r="G101" s="5">
        <v>0</v>
      </c>
      <c r="H101" s="8">
        <f t="shared" si="546"/>
        <v>0</v>
      </c>
      <c r="I101" s="6">
        <v>0</v>
      </c>
      <c r="J101" s="5">
        <v>0</v>
      </c>
      <c r="K101" s="8">
        <f t="shared" si="547"/>
        <v>0</v>
      </c>
      <c r="L101" s="6">
        <v>0</v>
      </c>
      <c r="M101" s="5">
        <v>0</v>
      </c>
      <c r="N101" s="8">
        <f t="shared" si="548"/>
        <v>0</v>
      </c>
      <c r="O101" s="6">
        <v>0</v>
      </c>
      <c r="P101" s="5">
        <v>0</v>
      </c>
      <c r="Q101" s="8">
        <f t="shared" si="549"/>
        <v>0</v>
      </c>
      <c r="R101" s="69">
        <v>0.04</v>
      </c>
      <c r="S101" s="5">
        <v>2.6629999999999998</v>
      </c>
      <c r="T101" s="8">
        <f t="shared" si="550"/>
        <v>66574.999999999985</v>
      </c>
      <c r="U101" s="6">
        <v>0</v>
      </c>
      <c r="V101" s="5">
        <v>0</v>
      </c>
      <c r="W101" s="8">
        <f t="shared" si="551"/>
        <v>0</v>
      </c>
      <c r="X101" s="6">
        <v>0</v>
      </c>
      <c r="Y101" s="5">
        <v>0</v>
      </c>
      <c r="Z101" s="8">
        <f t="shared" si="552"/>
        <v>0</v>
      </c>
      <c r="AA101" s="6">
        <v>0</v>
      </c>
      <c r="AB101" s="5">
        <v>0</v>
      </c>
      <c r="AC101" s="8">
        <f t="shared" si="553"/>
        <v>0</v>
      </c>
      <c r="AD101" s="6">
        <v>0</v>
      </c>
      <c r="AE101" s="5">
        <v>0</v>
      </c>
      <c r="AF101" s="8">
        <f t="shared" si="554"/>
        <v>0</v>
      </c>
      <c r="AG101" s="6">
        <v>0</v>
      </c>
      <c r="AH101" s="5">
        <v>0</v>
      </c>
      <c r="AI101" s="8">
        <f t="shared" si="555"/>
        <v>0</v>
      </c>
      <c r="AJ101" s="6">
        <v>0</v>
      </c>
      <c r="AK101" s="5">
        <v>0</v>
      </c>
      <c r="AL101" s="8">
        <f t="shared" si="556"/>
        <v>0</v>
      </c>
      <c r="AM101" s="6">
        <v>0</v>
      </c>
      <c r="AN101" s="5">
        <v>0</v>
      </c>
      <c r="AO101" s="8">
        <f t="shared" si="557"/>
        <v>0</v>
      </c>
      <c r="AP101" s="69">
        <v>1.4079999999999999</v>
      </c>
      <c r="AQ101" s="5">
        <v>3.0539999999999998</v>
      </c>
      <c r="AR101" s="8">
        <f t="shared" si="558"/>
        <v>2169.034090909091</v>
      </c>
      <c r="AS101" s="6">
        <v>0</v>
      </c>
      <c r="AT101" s="5">
        <v>0</v>
      </c>
      <c r="AU101" s="8">
        <f t="shared" si="559"/>
        <v>0</v>
      </c>
      <c r="AV101" s="6">
        <v>0</v>
      </c>
      <c r="AW101" s="5">
        <v>0</v>
      </c>
      <c r="AX101" s="8">
        <f t="shared" si="560"/>
        <v>0</v>
      </c>
      <c r="AY101" s="6">
        <v>0</v>
      </c>
      <c r="AZ101" s="5">
        <v>0</v>
      </c>
      <c r="BA101" s="8">
        <f t="shared" si="561"/>
        <v>0</v>
      </c>
      <c r="BB101" s="69">
        <v>66.472999999999999</v>
      </c>
      <c r="BC101" s="5">
        <v>1817.1759999999999</v>
      </c>
      <c r="BD101" s="8">
        <f t="shared" si="562"/>
        <v>27337.05414228333</v>
      </c>
      <c r="BE101" s="6">
        <v>0</v>
      </c>
      <c r="BF101" s="5">
        <v>0</v>
      </c>
      <c r="BG101" s="8">
        <f t="shared" si="563"/>
        <v>0</v>
      </c>
      <c r="BH101" s="6">
        <v>0</v>
      </c>
      <c r="BI101" s="5">
        <v>0</v>
      </c>
      <c r="BJ101" s="8">
        <f t="shared" si="564"/>
        <v>0</v>
      </c>
      <c r="BK101" s="6"/>
      <c r="BL101" s="5"/>
      <c r="BM101" s="8"/>
      <c r="BN101" s="6">
        <v>0</v>
      </c>
      <c r="BO101" s="5">
        <v>0</v>
      </c>
      <c r="BP101" s="8">
        <f t="shared" si="565"/>
        <v>0</v>
      </c>
      <c r="BQ101" s="6">
        <v>0</v>
      </c>
      <c r="BR101" s="5">
        <v>0</v>
      </c>
      <c r="BS101" s="8">
        <f t="shared" si="566"/>
        <v>0</v>
      </c>
      <c r="BT101" s="6">
        <v>0</v>
      </c>
      <c r="BU101" s="5">
        <v>0</v>
      </c>
      <c r="BV101" s="8">
        <f t="shared" si="567"/>
        <v>0</v>
      </c>
      <c r="BW101" s="6">
        <v>0</v>
      </c>
      <c r="BX101" s="5">
        <v>0</v>
      </c>
      <c r="BY101" s="8">
        <f t="shared" si="568"/>
        <v>0</v>
      </c>
      <c r="BZ101" s="6">
        <v>0</v>
      </c>
      <c r="CA101" s="5">
        <v>0</v>
      </c>
      <c r="CB101" s="8">
        <f t="shared" si="569"/>
        <v>0</v>
      </c>
      <c r="CC101" s="6">
        <v>0</v>
      </c>
      <c r="CD101" s="5">
        <v>0</v>
      </c>
      <c r="CE101" s="8">
        <f t="shared" si="570"/>
        <v>0</v>
      </c>
      <c r="CF101" s="6">
        <v>0</v>
      </c>
      <c r="CG101" s="5">
        <v>0</v>
      </c>
      <c r="CH101" s="8">
        <f t="shared" si="571"/>
        <v>0</v>
      </c>
      <c r="CI101" s="6">
        <v>0</v>
      </c>
      <c r="CJ101" s="5">
        <v>0</v>
      </c>
      <c r="CK101" s="8">
        <f t="shared" si="572"/>
        <v>0</v>
      </c>
      <c r="CL101" s="6">
        <v>0</v>
      </c>
      <c r="CM101" s="5">
        <v>0</v>
      </c>
      <c r="CN101" s="8">
        <f t="shared" si="573"/>
        <v>0</v>
      </c>
      <c r="CO101" s="6">
        <v>0</v>
      </c>
      <c r="CP101" s="5">
        <v>0</v>
      </c>
      <c r="CQ101" s="8">
        <f t="shared" si="574"/>
        <v>0</v>
      </c>
      <c r="CR101" s="6">
        <v>0</v>
      </c>
      <c r="CS101" s="5">
        <v>0</v>
      </c>
      <c r="CT101" s="8">
        <f t="shared" si="575"/>
        <v>0</v>
      </c>
      <c r="CU101" s="6">
        <v>0</v>
      </c>
      <c r="CV101" s="5">
        <v>0</v>
      </c>
      <c r="CW101" s="8">
        <f t="shared" si="576"/>
        <v>0</v>
      </c>
      <c r="CX101" s="6">
        <v>0</v>
      </c>
      <c r="CY101" s="5">
        <v>0</v>
      </c>
      <c r="CZ101" s="8">
        <f t="shared" si="577"/>
        <v>0</v>
      </c>
      <c r="DA101" s="6">
        <v>0</v>
      </c>
      <c r="DB101" s="5">
        <v>0</v>
      </c>
      <c r="DC101" s="8">
        <f t="shared" si="578"/>
        <v>0</v>
      </c>
      <c r="DD101" s="6">
        <v>0</v>
      </c>
      <c r="DE101" s="5">
        <v>0</v>
      </c>
      <c r="DF101" s="8">
        <f t="shared" si="579"/>
        <v>0</v>
      </c>
      <c r="DG101" s="6">
        <v>0</v>
      </c>
      <c r="DH101" s="5">
        <v>0</v>
      </c>
      <c r="DI101" s="8">
        <f t="shared" si="580"/>
        <v>0</v>
      </c>
      <c r="DJ101" s="6">
        <v>0</v>
      </c>
      <c r="DK101" s="5">
        <v>0</v>
      </c>
      <c r="DL101" s="8">
        <f t="shared" si="581"/>
        <v>0</v>
      </c>
      <c r="DM101" s="6">
        <v>0</v>
      </c>
      <c r="DN101" s="5">
        <v>0</v>
      </c>
      <c r="DO101" s="8">
        <f t="shared" si="582"/>
        <v>0</v>
      </c>
      <c r="DP101" s="6">
        <v>0</v>
      </c>
      <c r="DQ101" s="5">
        <v>0</v>
      </c>
      <c r="DR101" s="8">
        <f t="shared" si="583"/>
        <v>0</v>
      </c>
      <c r="DS101" s="6">
        <v>0</v>
      </c>
      <c r="DT101" s="5">
        <v>0</v>
      </c>
      <c r="DU101" s="8">
        <f t="shared" si="584"/>
        <v>0</v>
      </c>
      <c r="DV101" s="69">
        <v>7.4999999999999997E-2</v>
      </c>
      <c r="DW101" s="5">
        <v>2.9260000000000002</v>
      </c>
      <c r="DX101" s="8">
        <f t="shared" si="585"/>
        <v>39013.333333333336</v>
      </c>
      <c r="DY101" s="9">
        <f t="shared" si="587"/>
        <v>67.995999999999995</v>
      </c>
      <c r="DZ101" s="8">
        <f t="shared" si="588"/>
        <v>1825.819</v>
      </c>
    </row>
    <row r="102" spans="1:130" ht="15" customHeight="1" x14ac:dyDescent="0.3">
      <c r="A102" s="56">
        <v>2024</v>
      </c>
      <c r="B102" s="57" t="s">
        <v>7</v>
      </c>
      <c r="C102" s="6">
        <v>0</v>
      </c>
      <c r="D102" s="5">
        <v>0</v>
      </c>
      <c r="E102" s="8">
        <f t="shared" si="589"/>
        <v>0</v>
      </c>
      <c r="F102" s="6">
        <v>0</v>
      </c>
      <c r="G102" s="5">
        <v>0</v>
      </c>
      <c r="H102" s="8">
        <f t="shared" si="546"/>
        <v>0</v>
      </c>
      <c r="I102" s="6">
        <v>0</v>
      </c>
      <c r="J102" s="5">
        <v>0</v>
      </c>
      <c r="K102" s="8">
        <f t="shared" si="547"/>
        <v>0</v>
      </c>
      <c r="L102" s="6">
        <v>0</v>
      </c>
      <c r="M102" s="5">
        <v>0</v>
      </c>
      <c r="N102" s="8">
        <f t="shared" si="548"/>
        <v>0</v>
      </c>
      <c r="O102" s="6">
        <v>0</v>
      </c>
      <c r="P102" s="5">
        <v>0</v>
      </c>
      <c r="Q102" s="8">
        <f t="shared" si="549"/>
        <v>0</v>
      </c>
      <c r="R102" s="69">
        <v>0.21212</v>
      </c>
      <c r="S102" s="5">
        <v>16.414999999999999</v>
      </c>
      <c r="T102" s="8">
        <f t="shared" si="550"/>
        <v>77385.442202526858</v>
      </c>
      <c r="U102" s="6">
        <v>0</v>
      </c>
      <c r="V102" s="5">
        <v>0</v>
      </c>
      <c r="W102" s="8">
        <f t="shared" si="551"/>
        <v>0</v>
      </c>
      <c r="X102" s="6">
        <v>0</v>
      </c>
      <c r="Y102" s="5">
        <v>0</v>
      </c>
      <c r="Z102" s="8">
        <f t="shared" si="552"/>
        <v>0</v>
      </c>
      <c r="AA102" s="6">
        <v>0</v>
      </c>
      <c r="AB102" s="5">
        <v>0</v>
      </c>
      <c r="AC102" s="8">
        <f t="shared" si="553"/>
        <v>0</v>
      </c>
      <c r="AD102" s="6">
        <v>0</v>
      </c>
      <c r="AE102" s="5">
        <v>0</v>
      </c>
      <c r="AF102" s="8">
        <f t="shared" si="554"/>
        <v>0</v>
      </c>
      <c r="AG102" s="6">
        <v>0</v>
      </c>
      <c r="AH102" s="5">
        <v>0</v>
      </c>
      <c r="AI102" s="8">
        <f t="shared" si="555"/>
        <v>0</v>
      </c>
      <c r="AJ102" s="6">
        <v>0</v>
      </c>
      <c r="AK102" s="5">
        <v>0</v>
      </c>
      <c r="AL102" s="8">
        <f t="shared" si="556"/>
        <v>0</v>
      </c>
      <c r="AM102" s="6">
        <v>0</v>
      </c>
      <c r="AN102" s="5">
        <v>0</v>
      </c>
      <c r="AO102" s="8">
        <f t="shared" si="557"/>
        <v>0</v>
      </c>
      <c r="AP102" s="69">
        <v>0.93</v>
      </c>
      <c r="AQ102" s="5">
        <v>27.625</v>
      </c>
      <c r="AR102" s="8">
        <f t="shared" si="558"/>
        <v>29704.301075268817</v>
      </c>
      <c r="AS102" s="6">
        <v>0</v>
      </c>
      <c r="AT102" s="5">
        <v>0</v>
      </c>
      <c r="AU102" s="8">
        <f t="shared" si="559"/>
        <v>0</v>
      </c>
      <c r="AV102" s="6">
        <v>0</v>
      </c>
      <c r="AW102" s="5">
        <v>0</v>
      </c>
      <c r="AX102" s="8">
        <f t="shared" si="560"/>
        <v>0</v>
      </c>
      <c r="AY102" s="6">
        <v>0</v>
      </c>
      <c r="AZ102" s="5">
        <v>0</v>
      </c>
      <c r="BA102" s="8">
        <f t="shared" si="561"/>
        <v>0</v>
      </c>
      <c r="BB102" s="69">
        <v>13.76</v>
      </c>
      <c r="BC102" s="5">
        <v>403.97</v>
      </c>
      <c r="BD102" s="8">
        <f t="shared" si="562"/>
        <v>29358.284883720935</v>
      </c>
      <c r="BE102" s="6">
        <v>0</v>
      </c>
      <c r="BF102" s="5">
        <v>0</v>
      </c>
      <c r="BG102" s="8">
        <f t="shared" si="563"/>
        <v>0</v>
      </c>
      <c r="BH102" s="6">
        <v>0</v>
      </c>
      <c r="BI102" s="5">
        <v>0</v>
      </c>
      <c r="BJ102" s="8">
        <f t="shared" si="564"/>
        <v>0</v>
      </c>
      <c r="BK102" s="6"/>
      <c r="BL102" s="5"/>
      <c r="BM102" s="8"/>
      <c r="BN102" s="6">
        <v>0</v>
      </c>
      <c r="BO102" s="5">
        <v>0</v>
      </c>
      <c r="BP102" s="8">
        <f t="shared" si="565"/>
        <v>0</v>
      </c>
      <c r="BQ102" s="6">
        <v>0</v>
      </c>
      <c r="BR102" s="5">
        <v>0</v>
      </c>
      <c r="BS102" s="8">
        <f t="shared" si="566"/>
        <v>0</v>
      </c>
      <c r="BT102" s="6">
        <v>0</v>
      </c>
      <c r="BU102" s="5">
        <v>0</v>
      </c>
      <c r="BV102" s="8">
        <f t="shared" si="567"/>
        <v>0</v>
      </c>
      <c r="BW102" s="6">
        <v>0</v>
      </c>
      <c r="BX102" s="5">
        <v>0</v>
      </c>
      <c r="BY102" s="8">
        <f t="shared" si="568"/>
        <v>0</v>
      </c>
      <c r="BZ102" s="6">
        <v>0</v>
      </c>
      <c r="CA102" s="5">
        <v>0</v>
      </c>
      <c r="CB102" s="8">
        <f t="shared" si="569"/>
        <v>0</v>
      </c>
      <c r="CC102" s="6">
        <v>0</v>
      </c>
      <c r="CD102" s="5">
        <v>0</v>
      </c>
      <c r="CE102" s="8">
        <f t="shared" si="570"/>
        <v>0</v>
      </c>
      <c r="CF102" s="6">
        <v>0</v>
      </c>
      <c r="CG102" s="5">
        <v>0</v>
      </c>
      <c r="CH102" s="8">
        <f t="shared" si="571"/>
        <v>0</v>
      </c>
      <c r="CI102" s="6">
        <v>0</v>
      </c>
      <c r="CJ102" s="5">
        <v>0</v>
      </c>
      <c r="CK102" s="8">
        <f t="shared" si="572"/>
        <v>0</v>
      </c>
      <c r="CL102" s="6">
        <v>0</v>
      </c>
      <c r="CM102" s="5">
        <v>0</v>
      </c>
      <c r="CN102" s="8">
        <f t="shared" si="573"/>
        <v>0</v>
      </c>
      <c r="CO102" s="6">
        <v>0</v>
      </c>
      <c r="CP102" s="5">
        <v>0</v>
      </c>
      <c r="CQ102" s="8">
        <f t="shared" si="574"/>
        <v>0</v>
      </c>
      <c r="CR102" s="6">
        <v>0</v>
      </c>
      <c r="CS102" s="5">
        <v>0</v>
      </c>
      <c r="CT102" s="8">
        <f t="shared" si="575"/>
        <v>0</v>
      </c>
      <c r="CU102" s="6">
        <v>0</v>
      </c>
      <c r="CV102" s="5">
        <v>0</v>
      </c>
      <c r="CW102" s="8">
        <f t="shared" si="576"/>
        <v>0</v>
      </c>
      <c r="CX102" s="6">
        <v>0</v>
      </c>
      <c r="CY102" s="5">
        <v>0</v>
      </c>
      <c r="CZ102" s="8">
        <f t="shared" si="577"/>
        <v>0</v>
      </c>
      <c r="DA102" s="6">
        <v>0</v>
      </c>
      <c r="DB102" s="5">
        <v>0</v>
      </c>
      <c r="DC102" s="8">
        <f t="shared" si="578"/>
        <v>0</v>
      </c>
      <c r="DD102" s="6">
        <v>0</v>
      </c>
      <c r="DE102" s="5">
        <v>0</v>
      </c>
      <c r="DF102" s="8">
        <f t="shared" si="579"/>
        <v>0</v>
      </c>
      <c r="DG102" s="6">
        <v>0</v>
      </c>
      <c r="DH102" s="5">
        <v>0</v>
      </c>
      <c r="DI102" s="8">
        <f t="shared" si="580"/>
        <v>0</v>
      </c>
      <c r="DJ102" s="6">
        <v>0</v>
      </c>
      <c r="DK102" s="5">
        <v>0</v>
      </c>
      <c r="DL102" s="8">
        <f t="shared" si="581"/>
        <v>0</v>
      </c>
      <c r="DM102" s="6">
        <v>0</v>
      </c>
      <c r="DN102" s="5">
        <v>0</v>
      </c>
      <c r="DO102" s="8">
        <f t="shared" si="582"/>
        <v>0</v>
      </c>
      <c r="DP102" s="6">
        <v>0</v>
      </c>
      <c r="DQ102" s="5">
        <v>0</v>
      </c>
      <c r="DR102" s="8">
        <f t="shared" si="583"/>
        <v>0</v>
      </c>
      <c r="DS102" s="6">
        <v>0</v>
      </c>
      <c r="DT102" s="5">
        <v>0</v>
      </c>
      <c r="DU102" s="8">
        <f t="shared" si="584"/>
        <v>0</v>
      </c>
      <c r="DV102" s="69">
        <v>1.4670099999999999</v>
      </c>
      <c r="DW102" s="5">
        <v>23.248000000000001</v>
      </c>
      <c r="DX102" s="8">
        <f t="shared" si="585"/>
        <v>15847.199405593692</v>
      </c>
      <c r="DY102" s="9">
        <f t="shared" si="587"/>
        <v>16.369129999999998</v>
      </c>
      <c r="DZ102" s="8">
        <f t="shared" si="588"/>
        <v>471.25800000000004</v>
      </c>
    </row>
    <row r="103" spans="1:130" ht="15" customHeight="1" x14ac:dyDescent="0.3">
      <c r="A103" s="56">
        <v>2024</v>
      </c>
      <c r="B103" s="57" t="s">
        <v>8</v>
      </c>
      <c r="C103" s="6">
        <v>0</v>
      </c>
      <c r="D103" s="5">
        <v>0</v>
      </c>
      <c r="E103" s="8">
        <f t="shared" si="589"/>
        <v>0</v>
      </c>
      <c r="F103" s="6">
        <v>0</v>
      </c>
      <c r="G103" s="5">
        <v>0</v>
      </c>
      <c r="H103" s="8">
        <f t="shared" si="546"/>
        <v>0</v>
      </c>
      <c r="I103" s="6">
        <v>0</v>
      </c>
      <c r="J103" s="5">
        <v>0</v>
      </c>
      <c r="K103" s="8">
        <f t="shared" si="547"/>
        <v>0</v>
      </c>
      <c r="L103" s="6">
        <v>0</v>
      </c>
      <c r="M103" s="5">
        <v>0</v>
      </c>
      <c r="N103" s="8">
        <f t="shared" si="548"/>
        <v>0</v>
      </c>
      <c r="O103" s="6">
        <v>0</v>
      </c>
      <c r="P103" s="5">
        <v>0</v>
      </c>
      <c r="Q103" s="8">
        <f t="shared" si="549"/>
        <v>0</v>
      </c>
      <c r="R103" s="69">
        <v>0.16412000000000002</v>
      </c>
      <c r="S103" s="5">
        <v>13.294</v>
      </c>
      <c r="T103" s="8">
        <f t="shared" si="550"/>
        <v>81001.706068730186</v>
      </c>
      <c r="U103" s="6">
        <v>0</v>
      </c>
      <c r="V103" s="5">
        <v>0</v>
      </c>
      <c r="W103" s="8">
        <f t="shared" si="551"/>
        <v>0</v>
      </c>
      <c r="X103" s="6">
        <v>0</v>
      </c>
      <c r="Y103" s="5">
        <v>0</v>
      </c>
      <c r="Z103" s="8">
        <f t="shared" si="552"/>
        <v>0</v>
      </c>
      <c r="AA103" s="6">
        <v>0</v>
      </c>
      <c r="AB103" s="5">
        <v>0</v>
      </c>
      <c r="AC103" s="8">
        <f t="shared" si="553"/>
        <v>0</v>
      </c>
      <c r="AD103" s="6">
        <v>0</v>
      </c>
      <c r="AE103" s="5">
        <v>0</v>
      </c>
      <c r="AF103" s="8">
        <f t="shared" si="554"/>
        <v>0</v>
      </c>
      <c r="AG103" s="6">
        <v>0</v>
      </c>
      <c r="AH103" s="5">
        <v>0</v>
      </c>
      <c r="AI103" s="8">
        <f t="shared" si="555"/>
        <v>0</v>
      </c>
      <c r="AJ103" s="6">
        <v>0</v>
      </c>
      <c r="AK103" s="5">
        <v>0</v>
      </c>
      <c r="AL103" s="8">
        <f t="shared" si="556"/>
        <v>0</v>
      </c>
      <c r="AM103" s="6">
        <v>0</v>
      </c>
      <c r="AN103" s="5">
        <v>0</v>
      </c>
      <c r="AO103" s="8">
        <f t="shared" si="557"/>
        <v>0</v>
      </c>
      <c r="AP103" s="6">
        <v>0</v>
      </c>
      <c r="AQ103" s="5">
        <v>0</v>
      </c>
      <c r="AR103" s="8">
        <f t="shared" si="558"/>
        <v>0</v>
      </c>
      <c r="AS103" s="6">
        <v>0</v>
      </c>
      <c r="AT103" s="5">
        <v>0</v>
      </c>
      <c r="AU103" s="8">
        <f t="shared" si="559"/>
        <v>0</v>
      </c>
      <c r="AV103" s="6">
        <v>0</v>
      </c>
      <c r="AW103" s="5">
        <v>0</v>
      </c>
      <c r="AX103" s="8">
        <f t="shared" si="560"/>
        <v>0</v>
      </c>
      <c r="AY103" s="6">
        <v>0</v>
      </c>
      <c r="AZ103" s="5">
        <v>0</v>
      </c>
      <c r="BA103" s="8">
        <f t="shared" si="561"/>
        <v>0</v>
      </c>
      <c r="BB103" s="69">
        <v>16.466000000000001</v>
      </c>
      <c r="BC103" s="5">
        <v>448.93</v>
      </c>
      <c r="BD103" s="8">
        <f t="shared" si="562"/>
        <v>27264.059273654802</v>
      </c>
      <c r="BE103" s="6">
        <v>0</v>
      </c>
      <c r="BF103" s="5">
        <v>0</v>
      </c>
      <c r="BG103" s="8">
        <f t="shared" si="563"/>
        <v>0</v>
      </c>
      <c r="BH103" s="6">
        <v>0</v>
      </c>
      <c r="BI103" s="5">
        <v>0</v>
      </c>
      <c r="BJ103" s="8">
        <f t="shared" si="564"/>
        <v>0</v>
      </c>
      <c r="BK103" s="6"/>
      <c r="BL103" s="5"/>
      <c r="BM103" s="8"/>
      <c r="BN103" s="6">
        <v>0</v>
      </c>
      <c r="BO103" s="5">
        <v>0</v>
      </c>
      <c r="BP103" s="8">
        <f t="shared" si="565"/>
        <v>0</v>
      </c>
      <c r="BQ103" s="6">
        <v>0</v>
      </c>
      <c r="BR103" s="5">
        <v>0</v>
      </c>
      <c r="BS103" s="8">
        <f t="shared" si="566"/>
        <v>0</v>
      </c>
      <c r="BT103" s="6">
        <v>0</v>
      </c>
      <c r="BU103" s="5">
        <v>0</v>
      </c>
      <c r="BV103" s="8">
        <f t="shared" si="567"/>
        <v>0</v>
      </c>
      <c r="BW103" s="6">
        <v>0</v>
      </c>
      <c r="BX103" s="5">
        <v>0</v>
      </c>
      <c r="BY103" s="8">
        <f t="shared" si="568"/>
        <v>0</v>
      </c>
      <c r="BZ103" s="6">
        <v>0</v>
      </c>
      <c r="CA103" s="5">
        <v>0</v>
      </c>
      <c r="CB103" s="8">
        <f t="shared" si="569"/>
        <v>0</v>
      </c>
      <c r="CC103" s="6">
        <v>0</v>
      </c>
      <c r="CD103" s="5">
        <v>0</v>
      </c>
      <c r="CE103" s="8">
        <f t="shared" si="570"/>
        <v>0</v>
      </c>
      <c r="CF103" s="6">
        <v>0</v>
      </c>
      <c r="CG103" s="5">
        <v>0</v>
      </c>
      <c r="CH103" s="8">
        <f t="shared" si="571"/>
        <v>0</v>
      </c>
      <c r="CI103" s="6">
        <v>0</v>
      </c>
      <c r="CJ103" s="5">
        <v>0</v>
      </c>
      <c r="CK103" s="8">
        <f t="shared" si="572"/>
        <v>0</v>
      </c>
      <c r="CL103" s="6">
        <v>0</v>
      </c>
      <c r="CM103" s="5">
        <v>0</v>
      </c>
      <c r="CN103" s="8">
        <f t="shared" si="573"/>
        <v>0</v>
      </c>
      <c r="CO103" s="6">
        <v>0</v>
      </c>
      <c r="CP103" s="5">
        <v>0</v>
      </c>
      <c r="CQ103" s="8">
        <f t="shared" si="574"/>
        <v>0</v>
      </c>
      <c r="CR103" s="6">
        <v>0</v>
      </c>
      <c r="CS103" s="5">
        <v>0</v>
      </c>
      <c r="CT103" s="8">
        <f t="shared" si="575"/>
        <v>0</v>
      </c>
      <c r="CU103" s="6">
        <v>0</v>
      </c>
      <c r="CV103" s="5">
        <v>0</v>
      </c>
      <c r="CW103" s="8">
        <f t="shared" si="576"/>
        <v>0</v>
      </c>
      <c r="CX103" s="6">
        <v>0</v>
      </c>
      <c r="CY103" s="5">
        <v>0</v>
      </c>
      <c r="CZ103" s="8">
        <f t="shared" si="577"/>
        <v>0</v>
      </c>
      <c r="DA103" s="6">
        <v>0</v>
      </c>
      <c r="DB103" s="5">
        <v>0</v>
      </c>
      <c r="DC103" s="8">
        <f t="shared" si="578"/>
        <v>0</v>
      </c>
      <c r="DD103" s="6">
        <v>0</v>
      </c>
      <c r="DE103" s="5">
        <v>0</v>
      </c>
      <c r="DF103" s="8">
        <f t="shared" si="579"/>
        <v>0</v>
      </c>
      <c r="DG103" s="6">
        <v>0</v>
      </c>
      <c r="DH103" s="5">
        <v>0</v>
      </c>
      <c r="DI103" s="8">
        <f t="shared" si="580"/>
        <v>0</v>
      </c>
      <c r="DJ103" s="6">
        <v>0</v>
      </c>
      <c r="DK103" s="5">
        <v>0</v>
      </c>
      <c r="DL103" s="8">
        <f t="shared" si="581"/>
        <v>0</v>
      </c>
      <c r="DM103" s="6">
        <v>0</v>
      </c>
      <c r="DN103" s="5">
        <v>0</v>
      </c>
      <c r="DO103" s="8">
        <f t="shared" si="582"/>
        <v>0</v>
      </c>
      <c r="DP103" s="6">
        <v>0</v>
      </c>
      <c r="DQ103" s="5">
        <v>0</v>
      </c>
      <c r="DR103" s="8">
        <f t="shared" si="583"/>
        <v>0</v>
      </c>
      <c r="DS103" s="6">
        <v>0</v>
      </c>
      <c r="DT103" s="5">
        <v>0</v>
      </c>
      <c r="DU103" s="8">
        <f t="shared" si="584"/>
        <v>0</v>
      </c>
      <c r="DV103" s="69">
        <v>0.5122000000000001</v>
      </c>
      <c r="DW103" s="5">
        <v>6.8280000000000003</v>
      </c>
      <c r="DX103" s="8">
        <f t="shared" si="585"/>
        <v>13330.730183522059</v>
      </c>
      <c r="DY103" s="9">
        <f t="shared" si="587"/>
        <v>17.142320000000002</v>
      </c>
      <c r="DZ103" s="8">
        <f t="shared" si="588"/>
        <v>469.05199999999996</v>
      </c>
    </row>
    <row r="104" spans="1:130" ht="15" customHeight="1" x14ac:dyDescent="0.3">
      <c r="A104" s="56">
        <v>2024</v>
      </c>
      <c r="B104" s="57" t="s">
        <v>9</v>
      </c>
      <c r="C104" s="6">
        <v>0</v>
      </c>
      <c r="D104" s="5">
        <v>0</v>
      </c>
      <c r="E104" s="8">
        <f t="shared" si="589"/>
        <v>0</v>
      </c>
      <c r="F104" s="69">
        <v>2.5000000000000001E-2</v>
      </c>
      <c r="G104" s="5">
        <v>0.72199999999999998</v>
      </c>
      <c r="H104" s="8">
        <f t="shared" si="546"/>
        <v>28880</v>
      </c>
      <c r="I104" s="6">
        <v>0</v>
      </c>
      <c r="J104" s="5">
        <v>0</v>
      </c>
      <c r="K104" s="8">
        <f t="shared" si="547"/>
        <v>0</v>
      </c>
      <c r="L104" s="6">
        <v>0</v>
      </c>
      <c r="M104" s="5">
        <v>0</v>
      </c>
      <c r="N104" s="8">
        <f t="shared" si="548"/>
        <v>0</v>
      </c>
      <c r="O104" s="6">
        <v>0</v>
      </c>
      <c r="P104" s="5">
        <v>0</v>
      </c>
      <c r="Q104" s="8">
        <f t="shared" si="549"/>
        <v>0</v>
      </c>
      <c r="R104" s="69">
        <v>0.14715999999999999</v>
      </c>
      <c r="S104" s="5">
        <v>13.502000000000001</v>
      </c>
      <c r="T104" s="8">
        <f t="shared" si="550"/>
        <v>91750.475672737171</v>
      </c>
      <c r="U104" s="6">
        <v>0</v>
      </c>
      <c r="V104" s="5">
        <v>0</v>
      </c>
      <c r="W104" s="8">
        <f t="shared" si="551"/>
        <v>0</v>
      </c>
      <c r="X104" s="6">
        <v>0</v>
      </c>
      <c r="Y104" s="5">
        <v>0</v>
      </c>
      <c r="Z104" s="8">
        <f t="shared" si="552"/>
        <v>0</v>
      </c>
      <c r="AA104" s="6">
        <v>0</v>
      </c>
      <c r="AB104" s="5">
        <v>0</v>
      </c>
      <c r="AC104" s="8">
        <f t="shared" si="553"/>
        <v>0</v>
      </c>
      <c r="AD104" s="6">
        <v>0</v>
      </c>
      <c r="AE104" s="5">
        <v>0</v>
      </c>
      <c r="AF104" s="8">
        <f t="shared" si="554"/>
        <v>0</v>
      </c>
      <c r="AG104" s="6">
        <v>0</v>
      </c>
      <c r="AH104" s="5">
        <v>0</v>
      </c>
      <c r="AI104" s="8">
        <f t="shared" si="555"/>
        <v>0</v>
      </c>
      <c r="AJ104" s="6">
        <v>0</v>
      </c>
      <c r="AK104" s="5">
        <v>0</v>
      </c>
      <c r="AL104" s="8">
        <f t="shared" si="556"/>
        <v>0</v>
      </c>
      <c r="AM104" s="6">
        <v>0</v>
      </c>
      <c r="AN104" s="5">
        <v>0</v>
      </c>
      <c r="AO104" s="8">
        <f t="shared" si="557"/>
        <v>0</v>
      </c>
      <c r="AP104" s="6">
        <v>0</v>
      </c>
      <c r="AQ104" s="5">
        <v>0</v>
      </c>
      <c r="AR104" s="8">
        <f t="shared" si="558"/>
        <v>0</v>
      </c>
      <c r="AS104" s="69">
        <v>7.6999999999999999E-2</v>
      </c>
      <c r="AT104" s="5">
        <v>1.4</v>
      </c>
      <c r="AU104" s="8">
        <f t="shared" si="559"/>
        <v>18181.81818181818</v>
      </c>
      <c r="AV104" s="6">
        <v>0</v>
      </c>
      <c r="AW104" s="5">
        <v>0</v>
      </c>
      <c r="AX104" s="8">
        <f t="shared" si="560"/>
        <v>0</v>
      </c>
      <c r="AY104" s="6">
        <v>0</v>
      </c>
      <c r="AZ104" s="5">
        <v>0</v>
      </c>
      <c r="BA104" s="8">
        <f t="shared" si="561"/>
        <v>0</v>
      </c>
      <c r="BB104" s="69">
        <v>27.254999999999999</v>
      </c>
      <c r="BC104" s="5">
        <v>727.29100000000005</v>
      </c>
      <c r="BD104" s="8">
        <f t="shared" si="562"/>
        <v>26684.681709778026</v>
      </c>
      <c r="BE104" s="6">
        <v>0</v>
      </c>
      <c r="BF104" s="5">
        <v>0</v>
      </c>
      <c r="BG104" s="8">
        <f t="shared" si="563"/>
        <v>0</v>
      </c>
      <c r="BH104" s="6">
        <v>0</v>
      </c>
      <c r="BI104" s="5">
        <v>0</v>
      </c>
      <c r="BJ104" s="8">
        <f t="shared" si="564"/>
        <v>0</v>
      </c>
      <c r="BK104" s="6"/>
      <c r="BL104" s="5"/>
      <c r="BM104" s="8"/>
      <c r="BN104" s="6">
        <v>0</v>
      </c>
      <c r="BO104" s="5">
        <v>0</v>
      </c>
      <c r="BP104" s="8">
        <f t="shared" si="565"/>
        <v>0</v>
      </c>
      <c r="BQ104" s="6">
        <v>0</v>
      </c>
      <c r="BR104" s="5">
        <v>0</v>
      </c>
      <c r="BS104" s="8">
        <f t="shared" si="566"/>
        <v>0</v>
      </c>
      <c r="BT104" s="6">
        <v>0</v>
      </c>
      <c r="BU104" s="5">
        <v>0</v>
      </c>
      <c r="BV104" s="8">
        <f t="shared" si="567"/>
        <v>0</v>
      </c>
      <c r="BW104" s="6">
        <v>0</v>
      </c>
      <c r="BX104" s="5">
        <v>0</v>
      </c>
      <c r="BY104" s="8">
        <f t="shared" si="568"/>
        <v>0</v>
      </c>
      <c r="BZ104" s="6">
        <v>0</v>
      </c>
      <c r="CA104" s="5">
        <v>0</v>
      </c>
      <c r="CB104" s="8">
        <f t="shared" si="569"/>
        <v>0</v>
      </c>
      <c r="CC104" s="6">
        <v>0</v>
      </c>
      <c r="CD104" s="5">
        <v>0</v>
      </c>
      <c r="CE104" s="8">
        <f t="shared" si="570"/>
        <v>0</v>
      </c>
      <c r="CF104" s="6">
        <v>0</v>
      </c>
      <c r="CG104" s="5">
        <v>0</v>
      </c>
      <c r="CH104" s="8">
        <f t="shared" si="571"/>
        <v>0</v>
      </c>
      <c r="CI104" s="6">
        <v>0</v>
      </c>
      <c r="CJ104" s="5">
        <v>0</v>
      </c>
      <c r="CK104" s="8">
        <f t="shared" si="572"/>
        <v>0</v>
      </c>
      <c r="CL104" s="6">
        <v>0</v>
      </c>
      <c r="CM104" s="5">
        <v>0</v>
      </c>
      <c r="CN104" s="8">
        <f t="shared" si="573"/>
        <v>0</v>
      </c>
      <c r="CO104" s="6">
        <v>0</v>
      </c>
      <c r="CP104" s="5">
        <v>0</v>
      </c>
      <c r="CQ104" s="8">
        <f t="shared" si="574"/>
        <v>0</v>
      </c>
      <c r="CR104" s="6">
        <v>0</v>
      </c>
      <c r="CS104" s="5">
        <v>0</v>
      </c>
      <c r="CT104" s="8">
        <f t="shared" si="575"/>
        <v>0</v>
      </c>
      <c r="CU104" s="6">
        <v>0</v>
      </c>
      <c r="CV104" s="5">
        <v>0</v>
      </c>
      <c r="CW104" s="8">
        <f t="shared" si="576"/>
        <v>0</v>
      </c>
      <c r="CX104" s="6">
        <v>0</v>
      </c>
      <c r="CY104" s="5">
        <v>0</v>
      </c>
      <c r="CZ104" s="8">
        <f t="shared" si="577"/>
        <v>0</v>
      </c>
      <c r="DA104" s="6">
        <v>0</v>
      </c>
      <c r="DB104" s="5">
        <v>0</v>
      </c>
      <c r="DC104" s="8">
        <f t="shared" si="578"/>
        <v>0</v>
      </c>
      <c r="DD104" s="6">
        <v>0</v>
      </c>
      <c r="DE104" s="5">
        <v>0</v>
      </c>
      <c r="DF104" s="8">
        <f t="shared" si="579"/>
        <v>0</v>
      </c>
      <c r="DG104" s="6">
        <v>0</v>
      </c>
      <c r="DH104" s="5">
        <v>0</v>
      </c>
      <c r="DI104" s="8">
        <f t="shared" si="580"/>
        <v>0</v>
      </c>
      <c r="DJ104" s="6">
        <v>0</v>
      </c>
      <c r="DK104" s="5">
        <v>0</v>
      </c>
      <c r="DL104" s="8">
        <f t="shared" si="581"/>
        <v>0</v>
      </c>
      <c r="DM104" s="6">
        <v>0</v>
      </c>
      <c r="DN104" s="5">
        <v>0</v>
      </c>
      <c r="DO104" s="8">
        <f t="shared" si="582"/>
        <v>0</v>
      </c>
      <c r="DP104" s="6">
        <v>0</v>
      </c>
      <c r="DQ104" s="5">
        <v>0</v>
      </c>
      <c r="DR104" s="8">
        <f t="shared" si="583"/>
        <v>0</v>
      </c>
      <c r="DS104" s="6">
        <v>0</v>
      </c>
      <c r="DT104" s="5">
        <v>0</v>
      </c>
      <c r="DU104" s="8">
        <f t="shared" si="584"/>
        <v>0</v>
      </c>
      <c r="DV104" s="69">
        <v>5.4049999999999994E-2</v>
      </c>
      <c r="DW104" s="5">
        <v>1.4970000000000001</v>
      </c>
      <c r="DX104" s="8">
        <f t="shared" si="585"/>
        <v>27696.577243293254</v>
      </c>
      <c r="DY104" s="9">
        <f t="shared" si="587"/>
        <v>27.558209999999999</v>
      </c>
      <c r="DZ104" s="8">
        <f t="shared" si="588"/>
        <v>744.41200000000003</v>
      </c>
    </row>
    <row r="105" spans="1:130" ht="15" customHeight="1" x14ac:dyDescent="0.3">
      <c r="A105" s="56">
        <v>2024</v>
      </c>
      <c r="B105" s="57" t="s">
        <v>10</v>
      </c>
      <c r="C105" s="6">
        <v>0</v>
      </c>
      <c r="D105" s="5">
        <v>0</v>
      </c>
      <c r="E105" s="8">
        <f t="shared" si="589"/>
        <v>0</v>
      </c>
      <c r="F105" s="6">
        <v>0</v>
      </c>
      <c r="G105" s="5">
        <v>0</v>
      </c>
      <c r="H105" s="8">
        <f t="shared" si="546"/>
        <v>0</v>
      </c>
      <c r="I105" s="6">
        <v>0</v>
      </c>
      <c r="J105" s="5">
        <v>0</v>
      </c>
      <c r="K105" s="8">
        <f t="shared" si="547"/>
        <v>0</v>
      </c>
      <c r="L105" s="6">
        <v>0</v>
      </c>
      <c r="M105" s="5">
        <v>0</v>
      </c>
      <c r="N105" s="8">
        <f t="shared" si="548"/>
        <v>0</v>
      </c>
      <c r="O105" s="6">
        <v>0</v>
      </c>
      <c r="P105" s="5">
        <v>0</v>
      </c>
      <c r="Q105" s="8">
        <f t="shared" si="549"/>
        <v>0</v>
      </c>
      <c r="R105" s="69">
        <v>0.27</v>
      </c>
      <c r="S105" s="5">
        <v>24.26</v>
      </c>
      <c r="T105" s="8">
        <f t="shared" si="550"/>
        <v>89851.851851851854</v>
      </c>
      <c r="U105" s="6">
        <v>0</v>
      </c>
      <c r="V105" s="5">
        <v>0</v>
      </c>
      <c r="W105" s="8">
        <f t="shared" si="551"/>
        <v>0</v>
      </c>
      <c r="X105" s="6">
        <v>0</v>
      </c>
      <c r="Y105" s="5">
        <v>0</v>
      </c>
      <c r="Z105" s="8">
        <f t="shared" si="552"/>
        <v>0</v>
      </c>
      <c r="AA105" s="6">
        <v>0</v>
      </c>
      <c r="AB105" s="5">
        <v>0</v>
      </c>
      <c r="AC105" s="8">
        <f t="shared" si="553"/>
        <v>0</v>
      </c>
      <c r="AD105" s="6">
        <v>0</v>
      </c>
      <c r="AE105" s="5">
        <v>0</v>
      </c>
      <c r="AF105" s="8">
        <f t="shared" si="554"/>
        <v>0</v>
      </c>
      <c r="AG105" s="6">
        <v>0</v>
      </c>
      <c r="AH105" s="5">
        <v>0</v>
      </c>
      <c r="AI105" s="8">
        <f t="shared" si="555"/>
        <v>0</v>
      </c>
      <c r="AJ105" s="6">
        <v>0</v>
      </c>
      <c r="AK105" s="5">
        <v>0</v>
      </c>
      <c r="AL105" s="8">
        <f t="shared" si="556"/>
        <v>0</v>
      </c>
      <c r="AM105" s="6">
        <v>0</v>
      </c>
      <c r="AN105" s="5">
        <v>0</v>
      </c>
      <c r="AO105" s="8">
        <f t="shared" si="557"/>
        <v>0</v>
      </c>
      <c r="AP105" s="6">
        <v>0</v>
      </c>
      <c r="AQ105" s="5">
        <v>0</v>
      </c>
      <c r="AR105" s="8">
        <f t="shared" si="558"/>
        <v>0</v>
      </c>
      <c r="AS105" s="6">
        <v>0</v>
      </c>
      <c r="AT105" s="5">
        <v>0</v>
      </c>
      <c r="AU105" s="8">
        <f t="shared" si="559"/>
        <v>0</v>
      </c>
      <c r="AV105" s="6">
        <v>0</v>
      </c>
      <c r="AW105" s="5">
        <v>0</v>
      </c>
      <c r="AX105" s="8">
        <f t="shared" si="560"/>
        <v>0</v>
      </c>
      <c r="AY105" s="6">
        <v>0</v>
      </c>
      <c r="AZ105" s="5">
        <v>0</v>
      </c>
      <c r="BA105" s="8">
        <f t="shared" si="561"/>
        <v>0</v>
      </c>
      <c r="BB105" s="69">
        <v>5.08</v>
      </c>
      <c r="BC105" s="5">
        <v>178.64500000000001</v>
      </c>
      <c r="BD105" s="8">
        <f t="shared" si="562"/>
        <v>35166.33858267717</v>
      </c>
      <c r="BE105" s="69">
        <v>31.545999999999999</v>
      </c>
      <c r="BF105" s="5">
        <v>1028.1600000000001</v>
      </c>
      <c r="BG105" s="8">
        <f t="shared" si="563"/>
        <v>32592.40474228112</v>
      </c>
      <c r="BH105" s="6">
        <v>0</v>
      </c>
      <c r="BI105" s="5">
        <v>0</v>
      </c>
      <c r="BJ105" s="8">
        <f t="shared" si="564"/>
        <v>0</v>
      </c>
      <c r="BK105" s="6"/>
      <c r="BL105" s="5"/>
      <c r="BM105" s="8"/>
      <c r="BN105" s="6">
        <v>0</v>
      </c>
      <c r="BO105" s="5">
        <v>0</v>
      </c>
      <c r="BP105" s="8">
        <f t="shared" si="565"/>
        <v>0</v>
      </c>
      <c r="BQ105" s="6">
        <v>0</v>
      </c>
      <c r="BR105" s="5">
        <v>0</v>
      </c>
      <c r="BS105" s="8">
        <f t="shared" si="566"/>
        <v>0</v>
      </c>
      <c r="BT105" s="6">
        <v>0</v>
      </c>
      <c r="BU105" s="5">
        <v>0</v>
      </c>
      <c r="BV105" s="8">
        <f t="shared" si="567"/>
        <v>0</v>
      </c>
      <c r="BW105" s="6">
        <v>0</v>
      </c>
      <c r="BX105" s="5">
        <v>0</v>
      </c>
      <c r="BY105" s="8">
        <f t="shared" si="568"/>
        <v>0</v>
      </c>
      <c r="BZ105" s="6">
        <v>0</v>
      </c>
      <c r="CA105" s="5">
        <v>0</v>
      </c>
      <c r="CB105" s="8">
        <f t="shared" si="569"/>
        <v>0</v>
      </c>
      <c r="CC105" s="6">
        <v>0</v>
      </c>
      <c r="CD105" s="5">
        <v>0</v>
      </c>
      <c r="CE105" s="8">
        <f t="shared" si="570"/>
        <v>0</v>
      </c>
      <c r="CF105" s="6">
        <v>0</v>
      </c>
      <c r="CG105" s="5">
        <v>0</v>
      </c>
      <c r="CH105" s="8">
        <f t="shared" si="571"/>
        <v>0</v>
      </c>
      <c r="CI105" s="6">
        <v>0</v>
      </c>
      <c r="CJ105" s="5">
        <v>0</v>
      </c>
      <c r="CK105" s="8">
        <f t="shared" si="572"/>
        <v>0</v>
      </c>
      <c r="CL105" s="6">
        <v>0</v>
      </c>
      <c r="CM105" s="5">
        <v>0</v>
      </c>
      <c r="CN105" s="8">
        <f t="shared" si="573"/>
        <v>0</v>
      </c>
      <c r="CO105" s="6">
        <v>0</v>
      </c>
      <c r="CP105" s="5">
        <v>0</v>
      </c>
      <c r="CQ105" s="8">
        <f t="shared" si="574"/>
        <v>0</v>
      </c>
      <c r="CR105" s="6">
        <v>0</v>
      </c>
      <c r="CS105" s="5">
        <v>0</v>
      </c>
      <c r="CT105" s="8">
        <f t="shared" si="575"/>
        <v>0</v>
      </c>
      <c r="CU105" s="6">
        <v>0</v>
      </c>
      <c r="CV105" s="5">
        <v>0</v>
      </c>
      <c r="CW105" s="8">
        <f t="shared" si="576"/>
        <v>0</v>
      </c>
      <c r="CX105" s="6">
        <v>0</v>
      </c>
      <c r="CY105" s="5">
        <v>0</v>
      </c>
      <c r="CZ105" s="8">
        <f t="shared" si="577"/>
        <v>0</v>
      </c>
      <c r="DA105" s="6">
        <v>0</v>
      </c>
      <c r="DB105" s="5">
        <v>0</v>
      </c>
      <c r="DC105" s="8">
        <f t="shared" si="578"/>
        <v>0</v>
      </c>
      <c r="DD105" s="6">
        <v>0</v>
      </c>
      <c r="DE105" s="5">
        <v>0</v>
      </c>
      <c r="DF105" s="8">
        <f t="shared" si="579"/>
        <v>0</v>
      </c>
      <c r="DG105" s="6">
        <v>0</v>
      </c>
      <c r="DH105" s="5">
        <v>0</v>
      </c>
      <c r="DI105" s="8">
        <f t="shared" si="580"/>
        <v>0</v>
      </c>
      <c r="DJ105" s="6">
        <v>0</v>
      </c>
      <c r="DK105" s="5">
        <v>0</v>
      </c>
      <c r="DL105" s="8">
        <f t="shared" si="581"/>
        <v>0</v>
      </c>
      <c r="DM105" s="6">
        <v>0</v>
      </c>
      <c r="DN105" s="5">
        <v>0</v>
      </c>
      <c r="DO105" s="8">
        <f t="shared" si="582"/>
        <v>0</v>
      </c>
      <c r="DP105" s="6">
        <v>0</v>
      </c>
      <c r="DQ105" s="5">
        <v>0</v>
      </c>
      <c r="DR105" s="8">
        <f t="shared" si="583"/>
        <v>0</v>
      </c>
      <c r="DS105" s="6">
        <v>0</v>
      </c>
      <c r="DT105" s="5">
        <v>0</v>
      </c>
      <c r="DU105" s="8">
        <f t="shared" si="584"/>
        <v>0</v>
      </c>
      <c r="DV105" s="69">
        <v>0.16800000000000001</v>
      </c>
      <c r="DW105" s="5">
        <v>4.2119999999999997</v>
      </c>
      <c r="DX105" s="8">
        <f t="shared" si="585"/>
        <v>25071.428571428569</v>
      </c>
      <c r="DY105" s="9">
        <f t="shared" si="587"/>
        <v>37.064</v>
      </c>
      <c r="DZ105" s="8">
        <f t="shared" si="588"/>
        <v>1235.277</v>
      </c>
    </row>
    <row r="106" spans="1:130" ht="15" customHeight="1" x14ac:dyDescent="0.3">
      <c r="A106" s="56">
        <v>2024</v>
      </c>
      <c r="B106" s="57" t="s">
        <v>11</v>
      </c>
      <c r="C106" s="6">
        <v>0</v>
      </c>
      <c r="D106" s="5">
        <v>0</v>
      </c>
      <c r="E106" s="8">
        <f t="shared" si="589"/>
        <v>0</v>
      </c>
      <c r="F106" s="69">
        <v>0.12</v>
      </c>
      <c r="G106" s="5">
        <v>6.36</v>
      </c>
      <c r="H106" s="8">
        <f t="shared" si="546"/>
        <v>53000.000000000007</v>
      </c>
      <c r="I106" s="6">
        <v>0</v>
      </c>
      <c r="J106" s="5">
        <v>0</v>
      </c>
      <c r="K106" s="8">
        <f t="shared" si="547"/>
        <v>0</v>
      </c>
      <c r="L106" s="6">
        <v>0</v>
      </c>
      <c r="M106" s="5">
        <v>0</v>
      </c>
      <c r="N106" s="8">
        <f t="shared" si="548"/>
        <v>0</v>
      </c>
      <c r="O106" s="6">
        <v>0</v>
      </c>
      <c r="P106" s="5">
        <v>0</v>
      </c>
      <c r="Q106" s="8">
        <f t="shared" si="549"/>
        <v>0</v>
      </c>
      <c r="R106" s="69">
        <v>0.17208000000000001</v>
      </c>
      <c r="S106" s="5">
        <v>12.89</v>
      </c>
      <c r="T106" s="8">
        <f t="shared" si="550"/>
        <v>74907.019990702</v>
      </c>
      <c r="U106" s="6">
        <v>0</v>
      </c>
      <c r="V106" s="5">
        <v>0</v>
      </c>
      <c r="W106" s="8">
        <f t="shared" si="551"/>
        <v>0</v>
      </c>
      <c r="X106" s="6">
        <v>0</v>
      </c>
      <c r="Y106" s="5">
        <v>0</v>
      </c>
      <c r="Z106" s="8">
        <f t="shared" si="552"/>
        <v>0</v>
      </c>
      <c r="AA106" s="6">
        <v>0</v>
      </c>
      <c r="AB106" s="5">
        <v>0</v>
      </c>
      <c r="AC106" s="8">
        <f t="shared" si="553"/>
        <v>0</v>
      </c>
      <c r="AD106" s="6">
        <v>0</v>
      </c>
      <c r="AE106" s="5">
        <v>0</v>
      </c>
      <c r="AF106" s="8">
        <f t="shared" si="554"/>
        <v>0</v>
      </c>
      <c r="AG106" s="6">
        <v>0</v>
      </c>
      <c r="AH106" s="5">
        <v>0</v>
      </c>
      <c r="AI106" s="8">
        <f t="shared" si="555"/>
        <v>0</v>
      </c>
      <c r="AJ106" s="6">
        <v>0</v>
      </c>
      <c r="AK106" s="5">
        <v>0</v>
      </c>
      <c r="AL106" s="8">
        <f t="shared" si="556"/>
        <v>0</v>
      </c>
      <c r="AM106" s="6">
        <v>0</v>
      </c>
      <c r="AN106" s="5">
        <v>0</v>
      </c>
      <c r="AO106" s="8">
        <f t="shared" si="557"/>
        <v>0</v>
      </c>
      <c r="AP106" s="6">
        <v>0</v>
      </c>
      <c r="AQ106" s="5">
        <v>0</v>
      </c>
      <c r="AR106" s="8">
        <f t="shared" si="558"/>
        <v>0</v>
      </c>
      <c r="AS106" s="6">
        <v>0</v>
      </c>
      <c r="AT106" s="5">
        <v>0</v>
      </c>
      <c r="AU106" s="8">
        <f t="shared" si="559"/>
        <v>0</v>
      </c>
      <c r="AV106" s="6">
        <v>0</v>
      </c>
      <c r="AW106" s="5">
        <v>0</v>
      </c>
      <c r="AX106" s="8">
        <f t="shared" si="560"/>
        <v>0</v>
      </c>
      <c r="AY106" s="6">
        <v>0</v>
      </c>
      <c r="AZ106" s="5">
        <v>0</v>
      </c>
      <c r="BA106" s="8">
        <f t="shared" si="561"/>
        <v>0</v>
      </c>
      <c r="BB106" s="69">
        <v>18.170000000000002</v>
      </c>
      <c r="BC106" s="5">
        <v>504.42599999999999</v>
      </c>
      <c r="BD106" s="8">
        <f t="shared" si="562"/>
        <v>27761.474958723167</v>
      </c>
      <c r="BE106" s="6">
        <v>0</v>
      </c>
      <c r="BF106" s="5">
        <v>0</v>
      </c>
      <c r="BG106" s="8">
        <f t="shared" si="563"/>
        <v>0</v>
      </c>
      <c r="BH106" s="6">
        <v>0</v>
      </c>
      <c r="BI106" s="5">
        <v>0</v>
      </c>
      <c r="BJ106" s="8">
        <f t="shared" si="564"/>
        <v>0</v>
      </c>
      <c r="BK106" s="6"/>
      <c r="BL106" s="5"/>
      <c r="BM106" s="8"/>
      <c r="BN106" s="6">
        <v>0</v>
      </c>
      <c r="BO106" s="5">
        <v>0</v>
      </c>
      <c r="BP106" s="8">
        <f t="shared" si="565"/>
        <v>0</v>
      </c>
      <c r="BQ106" s="6">
        <v>0</v>
      </c>
      <c r="BR106" s="5">
        <v>0</v>
      </c>
      <c r="BS106" s="8">
        <f t="shared" si="566"/>
        <v>0</v>
      </c>
      <c r="BT106" s="6">
        <v>0</v>
      </c>
      <c r="BU106" s="5">
        <v>0</v>
      </c>
      <c r="BV106" s="8">
        <f t="shared" si="567"/>
        <v>0</v>
      </c>
      <c r="BW106" s="6">
        <v>0</v>
      </c>
      <c r="BX106" s="5">
        <v>0</v>
      </c>
      <c r="BY106" s="8">
        <f t="shared" si="568"/>
        <v>0</v>
      </c>
      <c r="BZ106" s="6">
        <v>0</v>
      </c>
      <c r="CA106" s="5">
        <v>0</v>
      </c>
      <c r="CB106" s="8">
        <f t="shared" si="569"/>
        <v>0</v>
      </c>
      <c r="CC106" s="6">
        <v>0</v>
      </c>
      <c r="CD106" s="5">
        <v>0</v>
      </c>
      <c r="CE106" s="8">
        <f t="shared" si="570"/>
        <v>0</v>
      </c>
      <c r="CF106" s="6">
        <v>0</v>
      </c>
      <c r="CG106" s="5">
        <v>0</v>
      </c>
      <c r="CH106" s="8">
        <f t="shared" si="571"/>
        <v>0</v>
      </c>
      <c r="CI106" s="6">
        <v>0</v>
      </c>
      <c r="CJ106" s="5">
        <v>0</v>
      </c>
      <c r="CK106" s="8">
        <f t="shared" si="572"/>
        <v>0</v>
      </c>
      <c r="CL106" s="6">
        <v>0</v>
      </c>
      <c r="CM106" s="5">
        <v>0</v>
      </c>
      <c r="CN106" s="8">
        <f t="shared" si="573"/>
        <v>0</v>
      </c>
      <c r="CO106" s="6">
        <v>0</v>
      </c>
      <c r="CP106" s="5">
        <v>0</v>
      </c>
      <c r="CQ106" s="8">
        <f t="shared" si="574"/>
        <v>0</v>
      </c>
      <c r="CR106" s="6">
        <v>0</v>
      </c>
      <c r="CS106" s="5">
        <v>0</v>
      </c>
      <c r="CT106" s="8">
        <f t="shared" si="575"/>
        <v>0</v>
      </c>
      <c r="CU106" s="6">
        <v>0</v>
      </c>
      <c r="CV106" s="5">
        <v>0</v>
      </c>
      <c r="CW106" s="8">
        <f t="shared" si="576"/>
        <v>0</v>
      </c>
      <c r="CX106" s="6">
        <v>0</v>
      </c>
      <c r="CY106" s="5">
        <v>0</v>
      </c>
      <c r="CZ106" s="8">
        <f t="shared" si="577"/>
        <v>0</v>
      </c>
      <c r="DA106" s="6">
        <v>0</v>
      </c>
      <c r="DB106" s="5">
        <v>0</v>
      </c>
      <c r="DC106" s="8">
        <f t="shared" si="578"/>
        <v>0</v>
      </c>
      <c r="DD106" s="6">
        <v>0</v>
      </c>
      <c r="DE106" s="5">
        <v>0</v>
      </c>
      <c r="DF106" s="8">
        <f t="shared" si="579"/>
        <v>0</v>
      </c>
      <c r="DG106" s="6">
        <v>0</v>
      </c>
      <c r="DH106" s="5">
        <v>0</v>
      </c>
      <c r="DI106" s="8">
        <f t="shared" si="580"/>
        <v>0</v>
      </c>
      <c r="DJ106" s="69">
        <v>1.0800000000000001E-2</v>
      </c>
      <c r="DK106" s="5">
        <v>0.16300000000000001</v>
      </c>
      <c r="DL106" s="8">
        <f t="shared" si="581"/>
        <v>15092.592592592591</v>
      </c>
      <c r="DM106" s="6">
        <v>0</v>
      </c>
      <c r="DN106" s="5">
        <v>0</v>
      </c>
      <c r="DO106" s="8">
        <f t="shared" si="582"/>
        <v>0</v>
      </c>
      <c r="DP106" s="6">
        <v>0</v>
      </c>
      <c r="DQ106" s="5">
        <v>0</v>
      </c>
      <c r="DR106" s="8">
        <f t="shared" si="583"/>
        <v>0</v>
      </c>
      <c r="DS106" s="6">
        <v>0</v>
      </c>
      <c r="DT106" s="5">
        <v>0</v>
      </c>
      <c r="DU106" s="8">
        <f t="shared" si="584"/>
        <v>0</v>
      </c>
      <c r="DV106" s="69">
        <v>6.8000000000000005E-2</v>
      </c>
      <c r="DW106" s="5">
        <v>0.996</v>
      </c>
      <c r="DX106" s="8">
        <f t="shared" si="585"/>
        <v>14647.058823529411</v>
      </c>
      <c r="DY106" s="9">
        <f t="shared" si="587"/>
        <v>18.540880000000001</v>
      </c>
      <c r="DZ106" s="8">
        <f t="shared" si="588"/>
        <v>524.83499999999992</v>
      </c>
    </row>
    <row r="107" spans="1:130" ht="15" customHeight="1" x14ac:dyDescent="0.3">
      <c r="A107" s="56">
        <v>2024</v>
      </c>
      <c r="B107" s="8" t="s">
        <v>12</v>
      </c>
      <c r="C107" s="6">
        <v>0</v>
      </c>
      <c r="D107" s="5">
        <v>0</v>
      </c>
      <c r="E107" s="8">
        <f t="shared" si="589"/>
        <v>0</v>
      </c>
      <c r="F107" s="69">
        <v>1.324E-2</v>
      </c>
      <c r="G107" s="5">
        <v>1.155</v>
      </c>
      <c r="H107" s="8">
        <f t="shared" si="546"/>
        <v>87235.649546827801</v>
      </c>
      <c r="I107" s="6">
        <v>0</v>
      </c>
      <c r="J107" s="5">
        <v>0</v>
      </c>
      <c r="K107" s="8">
        <f t="shared" si="547"/>
        <v>0</v>
      </c>
      <c r="L107" s="6">
        <v>0</v>
      </c>
      <c r="M107" s="5">
        <v>0</v>
      </c>
      <c r="N107" s="8">
        <f t="shared" si="548"/>
        <v>0</v>
      </c>
      <c r="O107" s="6">
        <v>0</v>
      </c>
      <c r="P107" s="5">
        <v>0</v>
      </c>
      <c r="Q107" s="8">
        <f t="shared" si="549"/>
        <v>0</v>
      </c>
      <c r="R107" s="69">
        <v>6.0479999999999999E-2</v>
      </c>
      <c r="S107" s="5">
        <v>5.1559999999999997</v>
      </c>
      <c r="T107" s="8">
        <f t="shared" si="550"/>
        <v>85251.322751322747</v>
      </c>
      <c r="U107" s="6">
        <v>0</v>
      </c>
      <c r="V107" s="5">
        <v>0</v>
      </c>
      <c r="W107" s="8">
        <f t="shared" si="551"/>
        <v>0</v>
      </c>
      <c r="X107" s="6">
        <v>0</v>
      </c>
      <c r="Y107" s="5">
        <v>0</v>
      </c>
      <c r="Z107" s="8">
        <f t="shared" si="552"/>
        <v>0</v>
      </c>
      <c r="AA107" s="6">
        <v>0</v>
      </c>
      <c r="AB107" s="5">
        <v>0</v>
      </c>
      <c r="AC107" s="8">
        <f t="shared" si="553"/>
        <v>0</v>
      </c>
      <c r="AD107" s="6">
        <v>0</v>
      </c>
      <c r="AE107" s="5">
        <v>0</v>
      </c>
      <c r="AF107" s="8">
        <f t="shared" si="554"/>
        <v>0</v>
      </c>
      <c r="AG107" s="6">
        <v>0</v>
      </c>
      <c r="AH107" s="5">
        <v>0</v>
      </c>
      <c r="AI107" s="8">
        <f t="shared" si="555"/>
        <v>0</v>
      </c>
      <c r="AJ107" s="6">
        <v>0</v>
      </c>
      <c r="AK107" s="5">
        <v>0</v>
      </c>
      <c r="AL107" s="8">
        <f t="shared" si="556"/>
        <v>0</v>
      </c>
      <c r="AM107" s="6">
        <v>0</v>
      </c>
      <c r="AN107" s="5">
        <v>0</v>
      </c>
      <c r="AO107" s="8">
        <f t="shared" si="557"/>
        <v>0</v>
      </c>
      <c r="AP107" s="69">
        <v>1.5</v>
      </c>
      <c r="AQ107" s="5">
        <v>11.55</v>
      </c>
      <c r="AR107" s="8">
        <f t="shared" si="558"/>
        <v>7700</v>
      </c>
      <c r="AS107" s="6">
        <v>0</v>
      </c>
      <c r="AT107" s="5">
        <v>0</v>
      </c>
      <c r="AU107" s="8">
        <f t="shared" si="559"/>
        <v>0</v>
      </c>
      <c r="AV107" s="6">
        <v>0</v>
      </c>
      <c r="AW107" s="5">
        <v>0</v>
      </c>
      <c r="AX107" s="8">
        <f t="shared" si="560"/>
        <v>0</v>
      </c>
      <c r="AY107" s="6">
        <v>0</v>
      </c>
      <c r="AZ107" s="5">
        <v>0</v>
      </c>
      <c r="BA107" s="8">
        <f t="shared" si="561"/>
        <v>0</v>
      </c>
      <c r="BB107" s="69">
        <v>62.545000000000002</v>
      </c>
      <c r="BC107" s="5">
        <v>1297.5250000000001</v>
      </c>
      <c r="BD107" s="8">
        <f t="shared" si="562"/>
        <v>20745.463266448158</v>
      </c>
      <c r="BE107" s="69">
        <v>0.63</v>
      </c>
      <c r="BF107" s="5">
        <v>63.478999999999999</v>
      </c>
      <c r="BG107" s="8">
        <f t="shared" si="563"/>
        <v>100760.31746031746</v>
      </c>
      <c r="BH107" s="6">
        <v>0</v>
      </c>
      <c r="BI107" s="5">
        <v>0</v>
      </c>
      <c r="BJ107" s="8">
        <f t="shared" si="564"/>
        <v>0</v>
      </c>
      <c r="BK107" s="6"/>
      <c r="BL107" s="5"/>
      <c r="BM107" s="8"/>
      <c r="BN107" s="6">
        <v>0</v>
      </c>
      <c r="BO107" s="5">
        <v>0</v>
      </c>
      <c r="BP107" s="8">
        <f t="shared" si="565"/>
        <v>0</v>
      </c>
      <c r="BQ107" s="6">
        <v>0</v>
      </c>
      <c r="BR107" s="5">
        <v>0</v>
      </c>
      <c r="BS107" s="8">
        <f t="shared" si="566"/>
        <v>0</v>
      </c>
      <c r="BT107" s="6">
        <v>0</v>
      </c>
      <c r="BU107" s="5">
        <v>0</v>
      </c>
      <c r="BV107" s="8">
        <f t="shared" si="567"/>
        <v>0</v>
      </c>
      <c r="BW107" s="6">
        <v>0</v>
      </c>
      <c r="BX107" s="5">
        <v>0</v>
      </c>
      <c r="BY107" s="8">
        <f t="shared" si="568"/>
        <v>0</v>
      </c>
      <c r="BZ107" s="6">
        <v>0</v>
      </c>
      <c r="CA107" s="5">
        <v>0</v>
      </c>
      <c r="CB107" s="8">
        <f t="shared" si="569"/>
        <v>0</v>
      </c>
      <c r="CC107" s="6">
        <v>0</v>
      </c>
      <c r="CD107" s="5">
        <v>0</v>
      </c>
      <c r="CE107" s="8">
        <f t="shared" si="570"/>
        <v>0</v>
      </c>
      <c r="CF107" s="6">
        <v>0</v>
      </c>
      <c r="CG107" s="5">
        <v>0</v>
      </c>
      <c r="CH107" s="8">
        <f t="shared" si="571"/>
        <v>0</v>
      </c>
      <c r="CI107" s="6">
        <v>0</v>
      </c>
      <c r="CJ107" s="5">
        <v>0</v>
      </c>
      <c r="CK107" s="8">
        <f t="shared" si="572"/>
        <v>0</v>
      </c>
      <c r="CL107" s="6">
        <v>0</v>
      </c>
      <c r="CM107" s="5">
        <v>0</v>
      </c>
      <c r="CN107" s="8">
        <f t="shared" si="573"/>
        <v>0</v>
      </c>
      <c r="CO107" s="6">
        <v>0</v>
      </c>
      <c r="CP107" s="5">
        <v>0</v>
      </c>
      <c r="CQ107" s="8">
        <f t="shared" si="574"/>
        <v>0</v>
      </c>
      <c r="CR107" s="6">
        <v>0</v>
      </c>
      <c r="CS107" s="5">
        <v>0</v>
      </c>
      <c r="CT107" s="8">
        <f t="shared" si="575"/>
        <v>0</v>
      </c>
      <c r="CU107" s="6">
        <v>0</v>
      </c>
      <c r="CV107" s="5">
        <v>0</v>
      </c>
      <c r="CW107" s="8">
        <f t="shared" si="576"/>
        <v>0</v>
      </c>
      <c r="CX107" s="6">
        <v>0</v>
      </c>
      <c r="CY107" s="5">
        <v>0</v>
      </c>
      <c r="CZ107" s="8">
        <f t="shared" si="577"/>
        <v>0</v>
      </c>
      <c r="DA107" s="6">
        <v>0</v>
      </c>
      <c r="DB107" s="5">
        <v>0</v>
      </c>
      <c r="DC107" s="8">
        <f t="shared" si="578"/>
        <v>0</v>
      </c>
      <c r="DD107" s="6">
        <v>0</v>
      </c>
      <c r="DE107" s="5">
        <v>0</v>
      </c>
      <c r="DF107" s="8">
        <f t="shared" si="579"/>
        <v>0</v>
      </c>
      <c r="DG107" s="6">
        <v>0</v>
      </c>
      <c r="DH107" s="5">
        <v>0</v>
      </c>
      <c r="DI107" s="8">
        <f t="shared" si="580"/>
        <v>0</v>
      </c>
      <c r="DJ107" s="6">
        <v>0</v>
      </c>
      <c r="DK107" s="5">
        <v>0</v>
      </c>
      <c r="DL107" s="8">
        <f t="shared" si="581"/>
        <v>0</v>
      </c>
      <c r="DM107" s="6">
        <v>0</v>
      </c>
      <c r="DN107" s="5">
        <v>0</v>
      </c>
      <c r="DO107" s="8">
        <f t="shared" si="582"/>
        <v>0</v>
      </c>
      <c r="DP107" s="6">
        <v>0</v>
      </c>
      <c r="DQ107" s="5">
        <v>0</v>
      </c>
      <c r="DR107" s="8">
        <f t="shared" si="583"/>
        <v>0</v>
      </c>
      <c r="DS107" s="6">
        <v>0</v>
      </c>
      <c r="DT107" s="5">
        <v>0</v>
      </c>
      <c r="DU107" s="8">
        <f t="shared" si="584"/>
        <v>0</v>
      </c>
      <c r="DV107" s="69">
        <v>0.64300000000000002</v>
      </c>
      <c r="DW107" s="5">
        <v>18.552</v>
      </c>
      <c r="DX107" s="8">
        <f t="shared" si="585"/>
        <v>28852.255054432349</v>
      </c>
      <c r="DY107" s="9">
        <f t="shared" si="587"/>
        <v>65.391719999999992</v>
      </c>
      <c r="DZ107" s="8">
        <f t="shared" si="588"/>
        <v>1397.4170000000001</v>
      </c>
    </row>
    <row r="108" spans="1:130" ht="15" customHeight="1" x14ac:dyDescent="0.3">
      <c r="A108" s="56">
        <v>2024</v>
      </c>
      <c r="B108" s="57" t="s">
        <v>13</v>
      </c>
      <c r="C108" s="6">
        <v>0</v>
      </c>
      <c r="D108" s="5">
        <v>0</v>
      </c>
      <c r="E108" s="8">
        <f t="shared" si="589"/>
        <v>0</v>
      </c>
      <c r="F108" s="69">
        <v>0.06</v>
      </c>
      <c r="G108" s="5">
        <v>3.18</v>
      </c>
      <c r="H108" s="8">
        <f t="shared" si="546"/>
        <v>53000.000000000007</v>
      </c>
      <c r="I108" s="6">
        <v>0</v>
      </c>
      <c r="J108" s="5">
        <v>0</v>
      </c>
      <c r="K108" s="8">
        <f t="shared" si="547"/>
        <v>0</v>
      </c>
      <c r="L108" s="6">
        <v>0</v>
      </c>
      <c r="M108" s="5">
        <v>0</v>
      </c>
      <c r="N108" s="8">
        <f t="shared" si="548"/>
        <v>0</v>
      </c>
      <c r="O108" s="6">
        <v>0</v>
      </c>
      <c r="P108" s="5">
        <v>0</v>
      </c>
      <c r="Q108" s="8">
        <f t="shared" si="549"/>
        <v>0</v>
      </c>
      <c r="R108" s="69">
        <v>0.52860000000000007</v>
      </c>
      <c r="S108" s="5">
        <v>45.834000000000003</v>
      </c>
      <c r="T108" s="8">
        <f t="shared" si="550"/>
        <v>86708.286038592501</v>
      </c>
      <c r="U108" s="6">
        <v>0</v>
      </c>
      <c r="V108" s="5">
        <v>0</v>
      </c>
      <c r="W108" s="8">
        <f t="shared" si="551"/>
        <v>0</v>
      </c>
      <c r="X108" s="6">
        <v>0</v>
      </c>
      <c r="Y108" s="5">
        <v>0</v>
      </c>
      <c r="Z108" s="8">
        <f t="shared" si="552"/>
        <v>0</v>
      </c>
      <c r="AA108" s="6">
        <v>0</v>
      </c>
      <c r="AB108" s="5">
        <v>0</v>
      </c>
      <c r="AC108" s="8">
        <f t="shared" si="553"/>
        <v>0</v>
      </c>
      <c r="AD108" s="6">
        <v>0</v>
      </c>
      <c r="AE108" s="5">
        <v>0</v>
      </c>
      <c r="AF108" s="8">
        <f t="shared" si="554"/>
        <v>0</v>
      </c>
      <c r="AG108" s="6">
        <v>0</v>
      </c>
      <c r="AH108" s="5">
        <v>0</v>
      </c>
      <c r="AI108" s="8">
        <f t="shared" si="555"/>
        <v>0</v>
      </c>
      <c r="AJ108" s="6">
        <v>0</v>
      </c>
      <c r="AK108" s="5">
        <v>0</v>
      </c>
      <c r="AL108" s="8">
        <f t="shared" si="556"/>
        <v>0</v>
      </c>
      <c r="AM108" s="6">
        <v>0</v>
      </c>
      <c r="AN108" s="5">
        <v>0</v>
      </c>
      <c r="AO108" s="8">
        <f t="shared" si="557"/>
        <v>0</v>
      </c>
      <c r="AP108" s="69">
        <v>6.38</v>
      </c>
      <c r="AQ108" s="5">
        <v>538.97299999999996</v>
      </c>
      <c r="AR108" s="8">
        <f t="shared" si="558"/>
        <v>84478.526645768012</v>
      </c>
      <c r="AS108" s="6">
        <v>0</v>
      </c>
      <c r="AT108" s="5">
        <v>0</v>
      </c>
      <c r="AU108" s="8">
        <f t="shared" si="559"/>
        <v>0</v>
      </c>
      <c r="AV108" s="6">
        <v>0</v>
      </c>
      <c r="AW108" s="5">
        <v>0</v>
      </c>
      <c r="AX108" s="8">
        <f t="shared" si="560"/>
        <v>0</v>
      </c>
      <c r="AY108" s="6">
        <v>0</v>
      </c>
      <c r="AZ108" s="5">
        <v>0</v>
      </c>
      <c r="BA108" s="8">
        <f t="shared" si="561"/>
        <v>0</v>
      </c>
      <c r="BB108" s="69">
        <v>44.335000000000001</v>
      </c>
      <c r="BC108" s="5">
        <v>1542.431</v>
      </c>
      <c r="BD108" s="8">
        <f t="shared" si="562"/>
        <v>34790.368783128455</v>
      </c>
      <c r="BE108" s="6">
        <v>0</v>
      </c>
      <c r="BF108" s="5">
        <v>0</v>
      </c>
      <c r="BG108" s="8">
        <f t="shared" si="563"/>
        <v>0</v>
      </c>
      <c r="BH108" s="6">
        <v>0</v>
      </c>
      <c r="BI108" s="5">
        <v>0</v>
      </c>
      <c r="BJ108" s="8">
        <f t="shared" si="564"/>
        <v>0</v>
      </c>
      <c r="BK108" s="6"/>
      <c r="BL108" s="5"/>
      <c r="BM108" s="8"/>
      <c r="BN108" s="6">
        <v>0</v>
      </c>
      <c r="BO108" s="5">
        <v>0</v>
      </c>
      <c r="BP108" s="8">
        <f t="shared" si="565"/>
        <v>0</v>
      </c>
      <c r="BQ108" s="6">
        <v>0</v>
      </c>
      <c r="BR108" s="5">
        <v>0</v>
      </c>
      <c r="BS108" s="8">
        <f t="shared" si="566"/>
        <v>0</v>
      </c>
      <c r="BT108" s="6">
        <v>0</v>
      </c>
      <c r="BU108" s="5">
        <v>0</v>
      </c>
      <c r="BV108" s="8">
        <f t="shared" si="567"/>
        <v>0</v>
      </c>
      <c r="BW108" s="6">
        <v>0</v>
      </c>
      <c r="BX108" s="5">
        <v>0</v>
      </c>
      <c r="BY108" s="8">
        <f t="shared" si="568"/>
        <v>0</v>
      </c>
      <c r="BZ108" s="6">
        <v>0</v>
      </c>
      <c r="CA108" s="5">
        <v>0</v>
      </c>
      <c r="CB108" s="8">
        <f t="shared" si="569"/>
        <v>0</v>
      </c>
      <c r="CC108" s="6">
        <v>0</v>
      </c>
      <c r="CD108" s="5">
        <v>0</v>
      </c>
      <c r="CE108" s="8">
        <f t="shared" si="570"/>
        <v>0</v>
      </c>
      <c r="CF108" s="6">
        <v>0</v>
      </c>
      <c r="CG108" s="5">
        <v>0</v>
      </c>
      <c r="CH108" s="8">
        <f t="shared" si="571"/>
        <v>0</v>
      </c>
      <c r="CI108" s="6">
        <v>0</v>
      </c>
      <c r="CJ108" s="5">
        <v>0</v>
      </c>
      <c r="CK108" s="8">
        <f t="shared" si="572"/>
        <v>0</v>
      </c>
      <c r="CL108" s="6">
        <v>0</v>
      </c>
      <c r="CM108" s="5">
        <v>0</v>
      </c>
      <c r="CN108" s="8">
        <f t="shared" si="573"/>
        <v>0</v>
      </c>
      <c r="CO108" s="6">
        <v>0</v>
      </c>
      <c r="CP108" s="5">
        <v>0</v>
      </c>
      <c r="CQ108" s="8">
        <f t="shared" si="574"/>
        <v>0</v>
      </c>
      <c r="CR108" s="6">
        <v>0</v>
      </c>
      <c r="CS108" s="5">
        <v>0</v>
      </c>
      <c r="CT108" s="8">
        <f t="shared" si="575"/>
        <v>0</v>
      </c>
      <c r="CU108" s="6">
        <v>0</v>
      </c>
      <c r="CV108" s="5">
        <v>0</v>
      </c>
      <c r="CW108" s="8">
        <f t="shared" si="576"/>
        <v>0</v>
      </c>
      <c r="CX108" s="6">
        <v>0</v>
      </c>
      <c r="CY108" s="5">
        <v>0</v>
      </c>
      <c r="CZ108" s="8">
        <f t="shared" si="577"/>
        <v>0</v>
      </c>
      <c r="DA108" s="6">
        <v>0</v>
      </c>
      <c r="DB108" s="5">
        <v>0</v>
      </c>
      <c r="DC108" s="8">
        <f t="shared" si="578"/>
        <v>0</v>
      </c>
      <c r="DD108" s="6">
        <v>0</v>
      </c>
      <c r="DE108" s="5">
        <v>0</v>
      </c>
      <c r="DF108" s="8">
        <f t="shared" si="579"/>
        <v>0</v>
      </c>
      <c r="DG108" s="6">
        <v>0</v>
      </c>
      <c r="DH108" s="5">
        <v>0</v>
      </c>
      <c r="DI108" s="8">
        <f t="shared" si="580"/>
        <v>0</v>
      </c>
      <c r="DJ108" s="6">
        <v>0</v>
      </c>
      <c r="DK108" s="5">
        <v>0</v>
      </c>
      <c r="DL108" s="8">
        <f t="shared" si="581"/>
        <v>0</v>
      </c>
      <c r="DM108" s="6">
        <v>0</v>
      </c>
      <c r="DN108" s="5">
        <v>0</v>
      </c>
      <c r="DO108" s="8">
        <f t="shared" si="582"/>
        <v>0</v>
      </c>
      <c r="DP108" s="6">
        <v>0</v>
      </c>
      <c r="DQ108" s="5">
        <v>0</v>
      </c>
      <c r="DR108" s="8">
        <f t="shared" si="583"/>
        <v>0</v>
      </c>
      <c r="DS108" s="6">
        <v>0</v>
      </c>
      <c r="DT108" s="5">
        <v>0</v>
      </c>
      <c r="DU108" s="8">
        <f t="shared" si="584"/>
        <v>0</v>
      </c>
      <c r="DV108" s="69">
        <v>0.35899999999999999</v>
      </c>
      <c r="DW108" s="5">
        <v>7.1989999999999998</v>
      </c>
      <c r="DX108" s="8">
        <f t="shared" si="585"/>
        <v>20052.924791086352</v>
      </c>
      <c r="DY108" s="9">
        <f t="shared" si="587"/>
        <v>51.662600000000005</v>
      </c>
      <c r="DZ108" s="8">
        <f t="shared" si="588"/>
        <v>2137.6170000000002</v>
      </c>
    </row>
    <row r="109" spans="1:130" ht="15" customHeight="1" thickBot="1" x14ac:dyDescent="0.35">
      <c r="A109" s="46"/>
      <c r="B109" s="60" t="s">
        <v>14</v>
      </c>
      <c r="C109" s="61">
        <f t="shared" ref="C109:D109" si="590">SUM(C97:C108)</f>
        <v>0</v>
      </c>
      <c r="D109" s="62">
        <f t="shared" si="590"/>
        <v>0</v>
      </c>
      <c r="E109" s="31"/>
      <c r="F109" s="61">
        <f t="shared" ref="F109:G109" si="591">SUM(F97:F108)</f>
        <v>5.2125900000000005</v>
      </c>
      <c r="G109" s="62">
        <f t="shared" si="591"/>
        <v>264.73699999999997</v>
      </c>
      <c r="H109" s="31"/>
      <c r="I109" s="61">
        <f t="shared" ref="I109:J109" si="592">SUM(I97:I108)</f>
        <v>0</v>
      </c>
      <c r="J109" s="62">
        <f t="shared" si="592"/>
        <v>0</v>
      </c>
      <c r="K109" s="31"/>
      <c r="L109" s="61">
        <f t="shared" ref="L109:M109" si="593">SUM(L97:L108)</f>
        <v>0.02</v>
      </c>
      <c r="M109" s="62">
        <f t="shared" si="593"/>
        <v>2.6</v>
      </c>
      <c r="N109" s="31"/>
      <c r="O109" s="61">
        <f t="shared" ref="O109:P109" si="594">SUM(O97:O108)</f>
        <v>0</v>
      </c>
      <c r="P109" s="62">
        <f t="shared" si="594"/>
        <v>0</v>
      </c>
      <c r="Q109" s="31"/>
      <c r="R109" s="61">
        <f t="shared" ref="R109:S109" si="595">SUM(R97:R108)</f>
        <v>1.8827600000000002</v>
      </c>
      <c r="S109" s="62">
        <f t="shared" si="595"/>
        <v>157.10500000000002</v>
      </c>
      <c r="T109" s="31"/>
      <c r="U109" s="61">
        <f t="shared" ref="U109:V109" si="596">SUM(U97:U108)</f>
        <v>0</v>
      </c>
      <c r="V109" s="62">
        <f t="shared" si="596"/>
        <v>0</v>
      </c>
      <c r="W109" s="31"/>
      <c r="X109" s="61">
        <f t="shared" ref="X109:Y109" si="597">SUM(X97:X108)</f>
        <v>0</v>
      </c>
      <c r="Y109" s="62">
        <f t="shared" si="597"/>
        <v>0</v>
      </c>
      <c r="Z109" s="31"/>
      <c r="AA109" s="61">
        <f t="shared" ref="AA109:AB109" si="598">SUM(AA97:AA108)</f>
        <v>0</v>
      </c>
      <c r="AB109" s="62">
        <f t="shared" si="598"/>
        <v>0</v>
      </c>
      <c r="AC109" s="31"/>
      <c r="AD109" s="61">
        <f t="shared" ref="AD109:AE109" si="599">SUM(AD97:AD108)</f>
        <v>0</v>
      </c>
      <c r="AE109" s="62">
        <f t="shared" si="599"/>
        <v>0</v>
      </c>
      <c r="AF109" s="31"/>
      <c r="AG109" s="61">
        <f t="shared" ref="AG109:AH109" si="600">SUM(AG97:AG108)</f>
        <v>0</v>
      </c>
      <c r="AH109" s="62">
        <f t="shared" si="600"/>
        <v>0</v>
      </c>
      <c r="AI109" s="31"/>
      <c r="AJ109" s="61">
        <f t="shared" ref="AJ109:AK109" si="601">SUM(AJ97:AJ108)</f>
        <v>0.10246</v>
      </c>
      <c r="AK109" s="62">
        <f t="shared" si="601"/>
        <v>4.1740000000000004</v>
      </c>
      <c r="AL109" s="31"/>
      <c r="AM109" s="61">
        <f t="shared" ref="AM109:AN109" si="602">SUM(AM97:AM108)</f>
        <v>0</v>
      </c>
      <c r="AN109" s="62">
        <f t="shared" si="602"/>
        <v>0</v>
      </c>
      <c r="AO109" s="31"/>
      <c r="AP109" s="61">
        <f t="shared" ref="AP109:AQ109" si="603">SUM(AP97:AP108)</f>
        <v>11.338000000000001</v>
      </c>
      <c r="AQ109" s="62">
        <f t="shared" si="603"/>
        <v>808.0619999999999</v>
      </c>
      <c r="AR109" s="31"/>
      <c r="AS109" s="61">
        <f t="shared" ref="AS109:AT109" si="604">SUM(AS97:AS108)</f>
        <v>7.6999999999999999E-2</v>
      </c>
      <c r="AT109" s="62">
        <f t="shared" si="604"/>
        <v>1.4</v>
      </c>
      <c r="AU109" s="31"/>
      <c r="AV109" s="61">
        <f t="shared" ref="AV109:AW109" si="605">SUM(AV97:AV108)</f>
        <v>0</v>
      </c>
      <c r="AW109" s="62">
        <f t="shared" si="605"/>
        <v>0</v>
      </c>
      <c r="AX109" s="31"/>
      <c r="AY109" s="61">
        <f t="shared" ref="AY109:AZ109" si="606">SUM(AY97:AY108)</f>
        <v>0</v>
      </c>
      <c r="AZ109" s="62">
        <f t="shared" si="606"/>
        <v>0</v>
      </c>
      <c r="BA109" s="31"/>
      <c r="BB109" s="61">
        <f t="shared" ref="BB109:BC109" si="607">SUM(BB97:BB108)</f>
        <v>400.74183999999997</v>
      </c>
      <c r="BC109" s="62">
        <f t="shared" si="607"/>
        <v>11998.906000000001</v>
      </c>
      <c r="BD109" s="31"/>
      <c r="BE109" s="61">
        <f t="shared" ref="BE109:BF109" si="608">SUM(BE97:BE108)</f>
        <v>32.176000000000002</v>
      </c>
      <c r="BF109" s="62">
        <f t="shared" si="608"/>
        <v>1091.6390000000001</v>
      </c>
      <c r="BG109" s="31"/>
      <c r="BH109" s="61">
        <f t="shared" ref="BH109:BI109" si="609">SUM(BH97:BH108)</f>
        <v>0</v>
      </c>
      <c r="BI109" s="62">
        <f t="shared" si="609"/>
        <v>0</v>
      </c>
      <c r="BJ109" s="31"/>
      <c r="BK109" s="61"/>
      <c r="BL109" s="62"/>
      <c r="BM109" s="31"/>
      <c r="BN109" s="61">
        <f t="shared" ref="BN109:BO109" si="610">SUM(BN97:BN108)</f>
        <v>0</v>
      </c>
      <c r="BO109" s="62">
        <f t="shared" si="610"/>
        <v>0</v>
      </c>
      <c r="BP109" s="31"/>
      <c r="BQ109" s="61">
        <f t="shared" ref="BQ109:BR109" si="611">SUM(BQ97:BQ108)</f>
        <v>0</v>
      </c>
      <c r="BR109" s="62">
        <f t="shared" si="611"/>
        <v>0</v>
      </c>
      <c r="BS109" s="31"/>
      <c r="BT109" s="61">
        <f t="shared" ref="BT109:BU109" si="612">SUM(BT97:BT108)</f>
        <v>0</v>
      </c>
      <c r="BU109" s="62">
        <f t="shared" si="612"/>
        <v>0</v>
      </c>
      <c r="BV109" s="31"/>
      <c r="BW109" s="61">
        <f t="shared" ref="BW109:BX109" si="613">SUM(BW97:BW108)</f>
        <v>0</v>
      </c>
      <c r="BX109" s="62">
        <f t="shared" si="613"/>
        <v>0</v>
      </c>
      <c r="BY109" s="31"/>
      <c r="BZ109" s="61">
        <f t="shared" ref="BZ109:CA109" si="614">SUM(BZ97:BZ108)</f>
        <v>0</v>
      </c>
      <c r="CA109" s="62">
        <f t="shared" si="614"/>
        <v>0</v>
      </c>
      <c r="CB109" s="31"/>
      <c r="CC109" s="61">
        <f t="shared" ref="CC109:CD109" si="615">SUM(CC97:CC108)</f>
        <v>0</v>
      </c>
      <c r="CD109" s="62">
        <f t="shared" si="615"/>
        <v>0</v>
      </c>
      <c r="CE109" s="31"/>
      <c r="CF109" s="61">
        <f t="shared" ref="CF109:CG109" si="616">SUM(CF97:CF108)</f>
        <v>0</v>
      </c>
      <c r="CG109" s="62">
        <f t="shared" si="616"/>
        <v>0</v>
      </c>
      <c r="CH109" s="31"/>
      <c r="CI109" s="61">
        <f t="shared" ref="CI109:CJ109" si="617">SUM(CI97:CI108)</f>
        <v>0</v>
      </c>
      <c r="CJ109" s="62">
        <f t="shared" si="617"/>
        <v>0</v>
      </c>
      <c r="CK109" s="31"/>
      <c r="CL109" s="61">
        <f t="shared" ref="CL109:CM109" si="618">SUM(CL97:CL108)</f>
        <v>0</v>
      </c>
      <c r="CM109" s="62">
        <f t="shared" si="618"/>
        <v>0</v>
      </c>
      <c r="CN109" s="31"/>
      <c r="CO109" s="61">
        <f t="shared" ref="CO109:CP109" si="619">SUM(CO97:CO108)</f>
        <v>0</v>
      </c>
      <c r="CP109" s="62">
        <f t="shared" si="619"/>
        <v>0</v>
      </c>
      <c r="CQ109" s="31"/>
      <c r="CR109" s="61">
        <f t="shared" ref="CR109:CS109" si="620">SUM(CR97:CR108)</f>
        <v>0</v>
      </c>
      <c r="CS109" s="62">
        <f t="shared" si="620"/>
        <v>0</v>
      </c>
      <c r="CT109" s="31"/>
      <c r="CU109" s="61">
        <f t="shared" ref="CU109:CV109" si="621">SUM(CU97:CU108)</f>
        <v>0</v>
      </c>
      <c r="CV109" s="62">
        <f t="shared" si="621"/>
        <v>0</v>
      </c>
      <c r="CW109" s="31"/>
      <c r="CX109" s="61">
        <f t="shared" ref="CX109:CY109" si="622">SUM(CX97:CX108)</f>
        <v>0</v>
      </c>
      <c r="CY109" s="62">
        <f t="shared" si="622"/>
        <v>0</v>
      </c>
      <c r="CZ109" s="31"/>
      <c r="DA109" s="61">
        <f t="shared" ref="DA109:DB109" si="623">SUM(DA97:DA108)</f>
        <v>0</v>
      </c>
      <c r="DB109" s="62">
        <f t="shared" si="623"/>
        <v>0</v>
      </c>
      <c r="DC109" s="31"/>
      <c r="DD109" s="61">
        <f t="shared" ref="DD109:DE109" si="624">SUM(DD97:DD108)</f>
        <v>0.22600000000000001</v>
      </c>
      <c r="DE109" s="62">
        <f t="shared" si="624"/>
        <v>27.018000000000001</v>
      </c>
      <c r="DF109" s="31"/>
      <c r="DG109" s="61">
        <f t="shared" ref="DG109:DH109" si="625">SUM(DG97:DG108)</f>
        <v>0</v>
      </c>
      <c r="DH109" s="62">
        <f t="shared" si="625"/>
        <v>0</v>
      </c>
      <c r="DI109" s="31"/>
      <c r="DJ109" s="61">
        <f t="shared" ref="DJ109:DK109" si="626">SUM(DJ97:DJ108)</f>
        <v>1.0800000000000001E-2</v>
      </c>
      <c r="DK109" s="62">
        <f t="shared" si="626"/>
        <v>0.16300000000000001</v>
      </c>
      <c r="DL109" s="31"/>
      <c r="DM109" s="61">
        <f t="shared" ref="DM109:DN109" si="627">SUM(DM97:DM108)</f>
        <v>0.27074999999999999</v>
      </c>
      <c r="DN109" s="62">
        <f t="shared" si="627"/>
        <v>2.794</v>
      </c>
      <c r="DO109" s="31"/>
      <c r="DP109" s="61">
        <f t="shared" ref="DP109:DQ109" si="628">SUM(DP97:DP108)</f>
        <v>0</v>
      </c>
      <c r="DQ109" s="62">
        <f t="shared" si="628"/>
        <v>0</v>
      </c>
      <c r="DR109" s="31"/>
      <c r="DS109" s="61">
        <f t="shared" ref="DS109:DT109" si="629">SUM(DS97:DS108)</f>
        <v>0</v>
      </c>
      <c r="DT109" s="62">
        <f t="shared" si="629"/>
        <v>0</v>
      </c>
      <c r="DU109" s="31"/>
      <c r="DV109" s="61">
        <f t="shared" ref="DV109:DW109" si="630">SUM(DV97:DV108)</f>
        <v>3.6222600000000007</v>
      </c>
      <c r="DW109" s="62">
        <f t="shared" si="630"/>
        <v>70.724000000000004</v>
      </c>
      <c r="DX109" s="31"/>
      <c r="DY109" s="36">
        <f t="shared" si="587"/>
        <v>455.68045999999998</v>
      </c>
      <c r="DZ109" s="54">
        <f t="shared" si="588"/>
        <v>14429.322</v>
      </c>
    </row>
    <row r="110" spans="1:130" ht="15" customHeight="1" x14ac:dyDescent="0.3">
      <c r="A110" s="56">
        <v>2024</v>
      </c>
      <c r="B110" s="57" t="s">
        <v>2</v>
      </c>
      <c r="C110" s="6">
        <v>0</v>
      </c>
      <c r="D110" s="5">
        <v>0</v>
      </c>
      <c r="E110" s="8">
        <f>IF(C110=0,0,D110/C110*1000)</f>
        <v>0</v>
      </c>
      <c r="F110" s="69">
        <v>1.8800000000000001E-2</v>
      </c>
      <c r="G110" s="5">
        <v>0.72199999999999998</v>
      </c>
      <c r="H110" s="8">
        <f t="shared" ref="H110:H121" si="631">IF(F110=0,0,G110/F110*1000)</f>
        <v>38404.255319148928</v>
      </c>
      <c r="I110" s="6">
        <v>0</v>
      </c>
      <c r="J110" s="5">
        <v>0</v>
      </c>
      <c r="K110" s="8">
        <f t="shared" ref="K110:K121" si="632">IF(I110=0,0,J110/I110*1000)</f>
        <v>0</v>
      </c>
      <c r="L110" s="6">
        <v>0</v>
      </c>
      <c r="M110" s="5">
        <v>0</v>
      </c>
      <c r="N110" s="8">
        <f t="shared" ref="N110:N121" si="633">IF(L110=0,0,M110/L110*1000)</f>
        <v>0</v>
      </c>
      <c r="O110" s="6">
        <v>0</v>
      </c>
      <c r="P110" s="5">
        <v>0</v>
      </c>
      <c r="Q110" s="8">
        <f t="shared" ref="Q110:Q121" si="634">IF(O110=0,0,P110/O110*1000)</f>
        <v>0</v>
      </c>
      <c r="R110" s="69">
        <v>0.23319999999999999</v>
      </c>
      <c r="S110" s="5">
        <v>19.741</v>
      </c>
      <c r="T110" s="8">
        <f t="shared" ref="T110:T121" si="635">IF(R110=0,0,S110/R110*1000)</f>
        <v>84652.658662092625</v>
      </c>
      <c r="U110" s="6">
        <v>0</v>
      </c>
      <c r="V110" s="5">
        <v>0</v>
      </c>
      <c r="W110" s="8">
        <f t="shared" ref="W110:W121" si="636">IF(U110=0,0,V110/U110*1000)</f>
        <v>0</v>
      </c>
      <c r="X110" s="6">
        <v>0</v>
      </c>
      <c r="Y110" s="5">
        <v>0</v>
      </c>
      <c r="Z110" s="8">
        <f t="shared" ref="Z110:Z121" si="637">IF(X110=0,0,Y110/X110*1000)</f>
        <v>0</v>
      </c>
      <c r="AA110" s="6">
        <v>0</v>
      </c>
      <c r="AB110" s="5">
        <v>0</v>
      </c>
      <c r="AC110" s="8">
        <f t="shared" ref="AC110:AC121" si="638">IF(AA110=0,0,AB110/AA110*1000)</f>
        <v>0</v>
      </c>
      <c r="AD110" s="6">
        <v>0</v>
      </c>
      <c r="AE110" s="5">
        <v>0</v>
      </c>
      <c r="AF110" s="8">
        <f t="shared" ref="AF110:AF121" si="639">IF(AD110=0,0,AE110/AD110*1000)</f>
        <v>0</v>
      </c>
      <c r="AG110" s="6">
        <v>0</v>
      </c>
      <c r="AH110" s="5">
        <v>0</v>
      </c>
      <c r="AI110" s="8">
        <f t="shared" ref="AI110:AI121" si="640">IF(AG110=0,0,AH110/AG110*1000)</f>
        <v>0</v>
      </c>
      <c r="AJ110" s="6">
        <v>0</v>
      </c>
      <c r="AK110" s="5">
        <v>0</v>
      </c>
      <c r="AL110" s="8">
        <f t="shared" ref="AL110:AL121" si="641">IF(AJ110=0,0,AK110/AJ110*1000)</f>
        <v>0</v>
      </c>
      <c r="AM110" s="6">
        <v>0</v>
      </c>
      <c r="AN110" s="5">
        <v>0</v>
      </c>
      <c r="AO110" s="8">
        <f t="shared" ref="AO110:AO121" si="642">IF(AM110=0,0,AN110/AM110*1000)</f>
        <v>0</v>
      </c>
      <c r="AP110" s="6">
        <v>0</v>
      </c>
      <c r="AQ110" s="5">
        <v>0</v>
      </c>
      <c r="AR110" s="8">
        <f t="shared" ref="AR110:AR121" si="643">IF(AP110=0,0,AQ110/AP110*1000)</f>
        <v>0</v>
      </c>
      <c r="AS110" s="6">
        <v>0</v>
      </c>
      <c r="AT110" s="5">
        <v>0</v>
      </c>
      <c r="AU110" s="8">
        <f t="shared" ref="AU110:AU121" si="644">IF(AS110=0,0,AT110/AS110*1000)</f>
        <v>0</v>
      </c>
      <c r="AV110" s="6">
        <v>0</v>
      </c>
      <c r="AW110" s="5">
        <v>0</v>
      </c>
      <c r="AX110" s="8">
        <f t="shared" ref="AX110:AX121" si="645">IF(AV110=0,0,AW110/AV110*1000)</f>
        <v>0</v>
      </c>
      <c r="AY110" s="6">
        <v>0</v>
      </c>
      <c r="AZ110" s="5">
        <v>0</v>
      </c>
      <c r="BA110" s="8">
        <f t="shared" ref="BA110:BA121" si="646">IF(AY110=0,0,AZ110/AY110*1000)</f>
        <v>0</v>
      </c>
      <c r="BB110" s="69">
        <v>56.158999999999999</v>
      </c>
      <c r="BC110" s="5">
        <v>1666.3</v>
      </c>
      <c r="BD110" s="8">
        <f t="shared" ref="BD110:BD121" si="647">IF(BB110=0,0,BC110/BB110*1000)</f>
        <v>29671.112377357149</v>
      </c>
      <c r="BE110" s="69">
        <v>2.4219999999999998E-2</v>
      </c>
      <c r="BF110" s="5">
        <v>2.9569999999999999</v>
      </c>
      <c r="BG110" s="8">
        <f t="shared" ref="BG110:BG121" si="648">IF(BE110=0,0,BF110/BE110*1000)</f>
        <v>122089.18249380677</v>
      </c>
      <c r="BH110" s="6">
        <v>0</v>
      </c>
      <c r="BI110" s="5">
        <v>0</v>
      </c>
      <c r="BJ110" s="8">
        <f t="shared" ref="BJ110:BJ121" si="649">IF(BH110=0,0,BI110/BH110*1000)</f>
        <v>0</v>
      </c>
      <c r="BK110" s="6">
        <v>0</v>
      </c>
      <c r="BL110" s="5">
        <v>0</v>
      </c>
      <c r="BM110" s="8">
        <f t="shared" ref="BM110:BM121" si="650">IF(BK110=0,0,BL110/BK110*1000)</f>
        <v>0</v>
      </c>
      <c r="BN110" s="6">
        <v>0</v>
      </c>
      <c r="BO110" s="5">
        <v>0</v>
      </c>
      <c r="BP110" s="8">
        <f t="shared" ref="BP110:BP121" si="651">IF(BN110=0,0,BO110/BN110*1000)</f>
        <v>0</v>
      </c>
      <c r="BQ110" s="6">
        <v>0</v>
      </c>
      <c r="BR110" s="5">
        <v>0</v>
      </c>
      <c r="BS110" s="8">
        <f t="shared" ref="BS110:BS121" si="652">IF(BQ110=0,0,BR110/BQ110*1000)</f>
        <v>0</v>
      </c>
      <c r="BT110" s="6">
        <v>0</v>
      </c>
      <c r="BU110" s="5">
        <v>0</v>
      </c>
      <c r="BV110" s="8">
        <f t="shared" ref="BV110:BV121" si="653">IF(BT110=0,0,BU110/BT110*1000)</f>
        <v>0</v>
      </c>
      <c r="BW110" s="6">
        <v>0</v>
      </c>
      <c r="BX110" s="5">
        <v>0</v>
      </c>
      <c r="BY110" s="8">
        <f t="shared" ref="BY110:BY121" si="654">IF(BW110=0,0,BX110/BW110*1000)</f>
        <v>0</v>
      </c>
      <c r="BZ110" s="6">
        <v>0</v>
      </c>
      <c r="CA110" s="5">
        <v>0</v>
      </c>
      <c r="CB110" s="8">
        <f t="shared" ref="CB110:CB121" si="655">IF(BZ110=0,0,CA110/BZ110*1000)</f>
        <v>0</v>
      </c>
      <c r="CC110" s="6">
        <v>0</v>
      </c>
      <c r="CD110" s="5">
        <v>0</v>
      </c>
      <c r="CE110" s="8">
        <f t="shared" ref="CE110:CE121" si="656">IF(CC110=0,0,CD110/CC110*1000)</f>
        <v>0</v>
      </c>
      <c r="CF110" s="6">
        <v>0</v>
      </c>
      <c r="CG110" s="5">
        <v>0</v>
      </c>
      <c r="CH110" s="8">
        <f t="shared" ref="CH110:CH121" si="657">IF(CF110=0,0,CG110/CF110*1000)</f>
        <v>0</v>
      </c>
      <c r="CI110" s="6">
        <v>0</v>
      </c>
      <c r="CJ110" s="5">
        <v>0</v>
      </c>
      <c r="CK110" s="8">
        <f t="shared" ref="CK110:CK121" si="658">IF(CI110=0,0,CJ110/CI110*1000)</f>
        <v>0</v>
      </c>
      <c r="CL110" s="6">
        <v>0</v>
      </c>
      <c r="CM110" s="5">
        <v>0</v>
      </c>
      <c r="CN110" s="8">
        <f t="shared" ref="CN110:CN121" si="659">IF(CL110=0,0,CM110/CL110*1000)</f>
        <v>0</v>
      </c>
      <c r="CO110" s="6">
        <v>0</v>
      </c>
      <c r="CP110" s="5">
        <v>0</v>
      </c>
      <c r="CQ110" s="8">
        <f t="shared" ref="CQ110:CQ121" si="660">IF(CO110=0,0,CP110/CO110*1000)</f>
        <v>0</v>
      </c>
      <c r="CR110" s="6">
        <v>0</v>
      </c>
      <c r="CS110" s="5">
        <v>0</v>
      </c>
      <c r="CT110" s="8">
        <f t="shared" ref="CT110:CT121" si="661">IF(CR110=0,0,CS110/CR110*1000)</f>
        <v>0</v>
      </c>
      <c r="CU110" s="6">
        <v>0</v>
      </c>
      <c r="CV110" s="5">
        <v>0</v>
      </c>
      <c r="CW110" s="8">
        <f t="shared" ref="CW110:CW121" si="662">IF(CU110=0,0,CV110/CU110*1000)</f>
        <v>0</v>
      </c>
      <c r="CX110" s="6">
        <v>0</v>
      </c>
      <c r="CY110" s="5">
        <v>0</v>
      </c>
      <c r="CZ110" s="8">
        <f t="shared" ref="CZ110:CZ121" si="663">IF(CX110=0,0,CY110/CX110*1000)</f>
        <v>0</v>
      </c>
      <c r="DA110" s="6">
        <v>0</v>
      </c>
      <c r="DB110" s="5">
        <v>0</v>
      </c>
      <c r="DC110" s="8">
        <f t="shared" ref="DC110:DC121" si="664">IF(DA110=0,0,DB110/DA110*1000)</f>
        <v>0</v>
      </c>
      <c r="DD110" s="6">
        <v>0</v>
      </c>
      <c r="DE110" s="5">
        <v>0</v>
      </c>
      <c r="DF110" s="8">
        <f t="shared" ref="DF110:DF121" si="665">IF(DD110=0,0,DE110/DD110*1000)</f>
        <v>0</v>
      </c>
      <c r="DG110" s="6">
        <v>0</v>
      </c>
      <c r="DH110" s="5">
        <v>0</v>
      </c>
      <c r="DI110" s="8">
        <f t="shared" ref="DI110:DI121" si="666">IF(DG110=0,0,DH110/DG110*1000)</f>
        <v>0</v>
      </c>
      <c r="DJ110" s="6">
        <v>0</v>
      </c>
      <c r="DK110" s="5">
        <v>0</v>
      </c>
      <c r="DL110" s="8">
        <f t="shared" ref="DL110:DL121" si="667">IF(DJ110=0,0,DK110/DJ110*1000)</f>
        <v>0</v>
      </c>
      <c r="DM110" s="6">
        <v>0</v>
      </c>
      <c r="DN110" s="5">
        <v>0</v>
      </c>
      <c r="DO110" s="8">
        <f t="shared" ref="DO110:DO121" si="668">IF(DM110=0,0,DN110/DM110*1000)</f>
        <v>0</v>
      </c>
      <c r="DP110" s="6">
        <v>0</v>
      </c>
      <c r="DQ110" s="5">
        <v>0</v>
      </c>
      <c r="DR110" s="8">
        <f t="shared" ref="DR110:DR121" si="669">IF(DP110=0,0,DQ110/DP110*1000)</f>
        <v>0</v>
      </c>
      <c r="DS110" s="6">
        <v>0</v>
      </c>
      <c r="DT110" s="5">
        <v>0</v>
      </c>
      <c r="DU110" s="8">
        <f t="shared" ref="DU110:DU121" si="670">IF(DS110=0,0,DT110/DS110*1000)</f>
        <v>0</v>
      </c>
      <c r="DV110" s="6">
        <v>0</v>
      </c>
      <c r="DW110" s="5">
        <v>0</v>
      </c>
      <c r="DX110" s="8">
        <f t="shared" ref="DX110:DX121" si="671">IF(DV110=0,0,DW110/DV110*1000)</f>
        <v>0</v>
      </c>
      <c r="DY110" s="9">
        <f>SUMIF($C$5:$DX$5,"Ton",C110:DX110)</f>
        <v>56.435220000000001</v>
      </c>
      <c r="DZ110" s="8">
        <f>SUMIF($C$5:$DX$5,"F*",C110:DX110)</f>
        <v>1689.72</v>
      </c>
    </row>
    <row r="111" spans="1:130" ht="15" customHeight="1" x14ac:dyDescent="0.3">
      <c r="A111" s="56">
        <v>2024</v>
      </c>
      <c r="B111" s="57" t="s">
        <v>3</v>
      </c>
      <c r="C111" s="6">
        <v>0</v>
      </c>
      <c r="D111" s="5">
        <v>0</v>
      </c>
      <c r="E111" s="8">
        <f t="shared" ref="E111:E112" si="672">IF(C111=0,0,D111/C111*1000)</f>
        <v>0</v>
      </c>
      <c r="F111" s="69">
        <v>30</v>
      </c>
      <c r="G111" s="5">
        <v>696</v>
      </c>
      <c r="H111" s="8">
        <f t="shared" si="631"/>
        <v>23200</v>
      </c>
      <c r="I111" s="6">
        <v>0</v>
      </c>
      <c r="J111" s="5">
        <v>0</v>
      </c>
      <c r="K111" s="8">
        <f t="shared" si="632"/>
        <v>0</v>
      </c>
      <c r="L111" s="6">
        <v>0</v>
      </c>
      <c r="M111" s="5">
        <v>0</v>
      </c>
      <c r="N111" s="8">
        <f t="shared" si="633"/>
        <v>0</v>
      </c>
      <c r="O111" s="6">
        <v>0</v>
      </c>
      <c r="P111" s="5">
        <v>0</v>
      </c>
      <c r="Q111" s="8">
        <f t="shared" si="634"/>
        <v>0</v>
      </c>
      <c r="R111" s="69">
        <v>0.21631999999999998</v>
      </c>
      <c r="S111" s="5">
        <v>19.73</v>
      </c>
      <c r="T111" s="8">
        <f t="shared" si="635"/>
        <v>91207.470414201191</v>
      </c>
      <c r="U111" s="6">
        <v>0</v>
      </c>
      <c r="V111" s="5">
        <v>0</v>
      </c>
      <c r="W111" s="8">
        <f t="shared" si="636"/>
        <v>0</v>
      </c>
      <c r="X111" s="6">
        <v>0</v>
      </c>
      <c r="Y111" s="5">
        <v>0</v>
      </c>
      <c r="Z111" s="8">
        <f t="shared" si="637"/>
        <v>0</v>
      </c>
      <c r="AA111" s="6">
        <v>0</v>
      </c>
      <c r="AB111" s="5">
        <v>0</v>
      </c>
      <c r="AC111" s="8">
        <f t="shared" si="638"/>
        <v>0</v>
      </c>
      <c r="AD111" s="6">
        <v>0</v>
      </c>
      <c r="AE111" s="5">
        <v>0</v>
      </c>
      <c r="AF111" s="8">
        <f t="shared" si="639"/>
        <v>0</v>
      </c>
      <c r="AG111" s="6">
        <v>0</v>
      </c>
      <c r="AH111" s="5">
        <v>0</v>
      </c>
      <c r="AI111" s="8">
        <f t="shared" si="640"/>
        <v>0</v>
      </c>
      <c r="AJ111" s="6">
        <v>0</v>
      </c>
      <c r="AK111" s="5">
        <v>0</v>
      </c>
      <c r="AL111" s="8">
        <f t="shared" si="641"/>
        <v>0</v>
      </c>
      <c r="AM111" s="6">
        <v>0</v>
      </c>
      <c r="AN111" s="5">
        <v>0</v>
      </c>
      <c r="AO111" s="8">
        <f t="shared" si="642"/>
        <v>0</v>
      </c>
      <c r="AP111" s="69">
        <v>2.5000000000000001E-2</v>
      </c>
      <c r="AQ111" s="5">
        <v>0.09</v>
      </c>
      <c r="AR111" s="8">
        <f t="shared" si="643"/>
        <v>3599.9999999999995</v>
      </c>
      <c r="AS111" s="6">
        <v>0</v>
      </c>
      <c r="AT111" s="5">
        <v>0</v>
      </c>
      <c r="AU111" s="8">
        <f t="shared" si="644"/>
        <v>0</v>
      </c>
      <c r="AV111" s="6">
        <v>0</v>
      </c>
      <c r="AW111" s="5">
        <v>0</v>
      </c>
      <c r="AX111" s="8">
        <f t="shared" si="645"/>
        <v>0</v>
      </c>
      <c r="AY111" s="6">
        <v>0</v>
      </c>
      <c r="AZ111" s="5">
        <v>0</v>
      </c>
      <c r="BA111" s="8">
        <f t="shared" si="646"/>
        <v>0</v>
      </c>
      <c r="BB111" s="69">
        <v>88.933000000000007</v>
      </c>
      <c r="BC111" s="5">
        <v>2715.3519999999999</v>
      </c>
      <c r="BD111" s="8">
        <f t="shared" si="647"/>
        <v>30532.558217984319</v>
      </c>
      <c r="BE111" s="6">
        <v>0</v>
      </c>
      <c r="BF111" s="5">
        <v>0</v>
      </c>
      <c r="BG111" s="8">
        <f t="shared" si="648"/>
        <v>0</v>
      </c>
      <c r="BH111" s="6">
        <v>0</v>
      </c>
      <c r="BI111" s="5">
        <v>0</v>
      </c>
      <c r="BJ111" s="8">
        <f t="shared" si="649"/>
        <v>0</v>
      </c>
      <c r="BK111" s="6">
        <v>0</v>
      </c>
      <c r="BL111" s="5">
        <v>0</v>
      </c>
      <c r="BM111" s="8">
        <f t="shared" si="650"/>
        <v>0</v>
      </c>
      <c r="BN111" s="6">
        <v>0</v>
      </c>
      <c r="BO111" s="5">
        <v>0</v>
      </c>
      <c r="BP111" s="8">
        <f t="shared" si="651"/>
        <v>0</v>
      </c>
      <c r="BQ111" s="6">
        <v>0</v>
      </c>
      <c r="BR111" s="5">
        <v>0</v>
      </c>
      <c r="BS111" s="8">
        <f t="shared" si="652"/>
        <v>0</v>
      </c>
      <c r="BT111" s="6">
        <v>0</v>
      </c>
      <c r="BU111" s="5">
        <v>0</v>
      </c>
      <c r="BV111" s="8">
        <f t="shared" si="653"/>
        <v>0</v>
      </c>
      <c r="BW111" s="6">
        <v>0</v>
      </c>
      <c r="BX111" s="5">
        <v>0</v>
      </c>
      <c r="BY111" s="8">
        <f t="shared" si="654"/>
        <v>0</v>
      </c>
      <c r="BZ111" s="6">
        <v>0</v>
      </c>
      <c r="CA111" s="5">
        <v>0</v>
      </c>
      <c r="CB111" s="8">
        <f t="shared" si="655"/>
        <v>0</v>
      </c>
      <c r="CC111" s="6">
        <v>0</v>
      </c>
      <c r="CD111" s="5">
        <v>0</v>
      </c>
      <c r="CE111" s="8">
        <f t="shared" si="656"/>
        <v>0</v>
      </c>
      <c r="CF111" s="6">
        <v>0</v>
      </c>
      <c r="CG111" s="5">
        <v>0</v>
      </c>
      <c r="CH111" s="8">
        <f t="shared" si="657"/>
        <v>0</v>
      </c>
      <c r="CI111" s="6">
        <v>0</v>
      </c>
      <c r="CJ111" s="5">
        <v>0</v>
      </c>
      <c r="CK111" s="8">
        <f t="shared" si="658"/>
        <v>0</v>
      </c>
      <c r="CL111" s="6">
        <v>0</v>
      </c>
      <c r="CM111" s="5">
        <v>0</v>
      </c>
      <c r="CN111" s="8">
        <f t="shared" si="659"/>
        <v>0</v>
      </c>
      <c r="CO111" s="6">
        <v>0</v>
      </c>
      <c r="CP111" s="5">
        <v>0</v>
      </c>
      <c r="CQ111" s="8">
        <f t="shared" si="660"/>
        <v>0</v>
      </c>
      <c r="CR111" s="6">
        <v>0</v>
      </c>
      <c r="CS111" s="5">
        <v>0</v>
      </c>
      <c r="CT111" s="8">
        <f t="shared" si="661"/>
        <v>0</v>
      </c>
      <c r="CU111" s="6">
        <v>0</v>
      </c>
      <c r="CV111" s="5">
        <v>0</v>
      </c>
      <c r="CW111" s="8">
        <f t="shared" si="662"/>
        <v>0</v>
      </c>
      <c r="CX111" s="6">
        <v>0</v>
      </c>
      <c r="CY111" s="5">
        <v>0</v>
      </c>
      <c r="CZ111" s="8">
        <f t="shared" si="663"/>
        <v>0</v>
      </c>
      <c r="DA111" s="6">
        <v>0</v>
      </c>
      <c r="DB111" s="5">
        <v>0</v>
      </c>
      <c r="DC111" s="8">
        <f t="shared" si="664"/>
        <v>0</v>
      </c>
      <c r="DD111" s="6">
        <v>0</v>
      </c>
      <c r="DE111" s="5">
        <v>0</v>
      </c>
      <c r="DF111" s="8">
        <f t="shared" si="665"/>
        <v>0</v>
      </c>
      <c r="DG111" s="6">
        <v>0</v>
      </c>
      <c r="DH111" s="5">
        <v>0</v>
      </c>
      <c r="DI111" s="8">
        <f t="shared" si="666"/>
        <v>0</v>
      </c>
      <c r="DJ111" s="6">
        <v>0</v>
      </c>
      <c r="DK111" s="5">
        <v>0</v>
      </c>
      <c r="DL111" s="8">
        <f t="shared" si="667"/>
        <v>0</v>
      </c>
      <c r="DM111" s="6">
        <v>0</v>
      </c>
      <c r="DN111" s="5">
        <v>0</v>
      </c>
      <c r="DO111" s="8">
        <f t="shared" si="668"/>
        <v>0</v>
      </c>
      <c r="DP111" s="6">
        <v>0</v>
      </c>
      <c r="DQ111" s="5">
        <v>0</v>
      </c>
      <c r="DR111" s="8">
        <f t="shared" si="669"/>
        <v>0</v>
      </c>
      <c r="DS111" s="6">
        <v>0</v>
      </c>
      <c r="DT111" s="5">
        <v>0</v>
      </c>
      <c r="DU111" s="8">
        <f t="shared" si="670"/>
        <v>0</v>
      </c>
      <c r="DV111" s="69">
        <v>2.0820000000000002E-2</v>
      </c>
      <c r="DW111" s="5">
        <v>0.22</v>
      </c>
      <c r="DX111" s="8">
        <f t="shared" si="671"/>
        <v>10566.762728146014</v>
      </c>
      <c r="DY111" s="9">
        <f t="shared" ref="DY111:DY122" si="673">SUMIF($C$5:$DX$5,"Ton",C111:DX111)</f>
        <v>119.19514000000001</v>
      </c>
      <c r="DZ111" s="8">
        <f t="shared" ref="DZ111:DZ122" si="674">SUMIF($C$5:$DX$5,"F*",C111:DX111)</f>
        <v>3431.3919999999998</v>
      </c>
    </row>
    <row r="112" spans="1:130" ht="15" customHeight="1" x14ac:dyDescent="0.3">
      <c r="A112" s="56">
        <v>2024</v>
      </c>
      <c r="B112" s="57" t="s">
        <v>4</v>
      </c>
      <c r="C112" s="6">
        <v>0</v>
      </c>
      <c r="D112" s="5">
        <v>0</v>
      </c>
      <c r="E112" s="8">
        <f t="shared" si="672"/>
        <v>0</v>
      </c>
      <c r="F112" s="69">
        <v>60.018000000000001</v>
      </c>
      <c r="G112" s="5">
        <v>1397.4659999999999</v>
      </c>
      <c r="H112" s="8">
        <f t="shared" si="631"/>
        <v>23284.114765570324</v>
      </c>
      <c r="I112" s="6">
        <v>0</v>
      </c>
      <c r="J112" s="5">
        <v>0</v>
      </c>
      <c r="K112" s="8">
        <f t="shared" si="632"/>
        <v>0</v>
      </c>
      <c r="L112" s="6">
        <v>0</v>
      </c>
      <c r="M112" s="5">
        <v>0</v>
      </c>
      <c r="N112" s="8">
        <f t="shared" si="633"/>
        <v>0</v>
      </c>
      <c r="O112" s="6">
        <v>0</v>
      </c>
      <c r="P112" s="5">
        <v>0</v>
      </c>
      <c r="Q112" s="8">
        <f t="shared" si="634"/>
        <v>0</v>
      </c>
      <c r="R112" s="69">
        <v>4.82E-2</v>
      </c>
      <c r="S112" s="5">
        <v>3.4609999999999999</v>
      </c>
      <c r="T112" s="8">
        <f t="shared" si="635"/>
        <v>71804.979253112033</v>
      </c>
      <c r="U112" s="6">
        <v>0</v>
      </c>
      <c r="V112" s="5">
        <v>0</v>
      </c>
      <c r="W112" s="8">
        <f t="shared" si="636"/>
        <v>0</v>
      </c>
      <c r="X112" s="6">
        <v>0</v>
      </c>
      <c r="Y112" s="5">
        <v>0</v>
      </c>
      <c r="Z112" s="8">
        <f t="shared" si="637"/>
        <v>0</v>
      </c>
      <c r="AA112" s="6">
        <v>0</v>
      </c>
      <c r="AB112" s="5">
        <v>0</v>
      </c>
      <c r="AC112" s="8">
        <f t="shared" si="638"/>
        <v>0</v>
      </c>
      <c r="AD112" s="6">
        <v>0</v>
      </c>
      <c r="AE112" s="5">
        <v>0</v>
      </c>
      <c r="AF112" s="8">
        <f t="shared" si="639"/>
        <v>0</v>
      </c>
      <c r="AG112" s="6">
        <v>0</v>
      </c>
      <c r="AH112" s="5">
        <v>0</v>
      </c>
      <c r="AI112" s="8">
        <f t="shared" si="640"/>
        <v>0</v>
      </c>
      <c r="AJ112" s="6">
        <v>0</v>
      </c>
      <c r="AK112" s="5">
        <v>0</v>
      </c>
      <c r="AL112" s="8">
        <f t="shared" si="641"/>
        <v>0</v>
      </c>
      <c r="AM112" s="6">
        <v>0</v>
      </c>
      <c r="AN112" s="5">
        <v>0</v>
      </c>
      <c r="AO112" s="8">
        <f t="shared" si="642"/>
        <v>0</v>
      </c>
      <c r="AP112" s="6">
        <v>0</v>
      </c>
      <c r="AQ112" s="5">
        <v>0</v>
      </c>
      <c r="AR112" s="8">
        <f t="shared" si="643"/>
        <v>0</v>
      </c>
      <c r="AS112" s="6">
        <v>0</v>
      </c>
      <c r="AT112" s="5">
        <v>0</v>
      </c>
      <c r="AU112" s="8">
        <f t="shared" si="644"/>
        <v>0</v>
      </c>
      <c r="AV112" s="6">
        <v>0</v>
      </c>
      <c r="AW112" s="5">
        <v>0</v>
      </c>
      <c r="AX112" s="8">
        <f t="shared" si="645"/>
        <v>0</v>
      </c>
      <c r="AY112" s="6">
        <v>0</v>
      </c>
      <c r="AZ112" s="5">
        <v>0</v>
      </c>
      <c r="BA112" s="8">
        <f t="shared" si="646"/>
        <v>0</v>
      </c>
      <c r="BB112" s="69">
        <v>31.77</v>
      </c>
      <c r="BC112" s="5">
        <v>949.822</v>
      </c>
      <c r="BD112" s="8">
        <f t="shared" si="647"/>
        <v>29896.820900220333</v>
      </c>
      <c r="BE112" s="6">
        <v>0</v>
      </c>
      <c r="BF112" s="5">
        <v>0</v>
      </c>
      <c r="BG112" s="8">
        <f t="shared" si="648"/>
        <v>0</v>
      </c>
      <c r="BH112" s="6">
        <v>0</v>
      </c>
      <c r="BI112" s="5">
        <v>0</v>
      </c>
      <c r="BJ112" s="8">
        <f t="shared" si="649"/>
        <v>0</v>
      </c>
      <c r="BK112" s="69">
        <v>0.1817</v>
      </c>
      <c r="BL112" s="5">
        <v>15.023999999999999</v>
      </c>
      <c r="BM112" s="8">
        <f t="shared" si="650"/>
        <v>82685.745734727563</v>
      </c>
      <c r="BN112" s="6">
        <v>0</v>
      </c>
      <c r="BO112" s="5">
        <v>0</v>
      </c>
      <c r="BP112" s="8">
        <f t="shared" si="651"/>
        <v>0</v>
      </c>
      <c r="BQ112" s="6">
        <v>0</v>
      </c>
      <c r="BR112" s="5">
        <v>0</v>
      </c>
      <c r="BS112" s="8">
        <f t="shared" si="652"/>
        <v>0</v>
      </c>
      <c r="BT112" s="6">
        <v>0</v>
      </c>
      <c r="BU112" s="5">
        <v>0</v>
      </c>
      <c r="BV112" s="8">
        <f t="shared" si="653"/>
        <v>0</v>
      </c>
      <c r="BW112" s="6">
        <v>0</v>
      </c>
      <c r="BX112" s="5">
        <v>0</v>
      </c>
      <c r="BY112" s="8">
        <f t="shared" si="654"/>
        <v>0</v>
      </c>
      <c r="BZ112" s="6">
        <v>0</v>
      </c>
      <c r="CA112" s="5">
        <v>0</v>
      </c>
      <c r="CB112" s="8">
        <f t="shared" si="655"/>
        <v>0</v>
      </c>
      <c r="CC112" s="6">
        <v>0</v>
      </c>
      <c r="CD112" s="5">
        <v>0</v>
      </c>
      <c r="CE112" s="8">
        <f t="shared" si="656"/>
        <v>0</v>
      </c>
      <c r="CF112" s="6">
        <v>0</v>
      </c>
      <c r="CG112" s="5">
        <v>0</v>
      </c>
      <c r="CH112" s="8">
        <f t="shared" si="657"/>
        <v>0</v>
      </c>
      <c r="CI112" s="6">
        <v>0</v>
      </c>
      <c r="CJ112" s="5">
        <v>0</v>
      </c>
      <c r="CK112" s="8">
        <f t="shared" si="658"/>
        <v>0</v>
      </c>
      <c r="CL112" s="6">
        <v>0</v>
      </c>
      <c r="CM112" s="5">
        <v>0</v>
      </c>
      <c r="CN112" s="8">
        <f t="shared" si="659"/>
        <v>0</v>
      </c>
      <c r="CO112" s="6">
        <v>0</v>
      </c>
      <c r="CP112" s="5">
        <v>0</v>
      </c>
      <c r="CQ112" s="8">
        <f t="shared" si="660"/>
        <v>0</v>
      </c>
      <c r="CR112" s="6">
        <v>0</v>
      </c>
      <c r="CS112" s="5">
        <v>0</v>
      </c>
      <c r="CT112" s="8">
        <f t="shared" si="661"/>
        <v>0</v>
      </c>
      <c r="CU112" s="69">
        <v>0.08</v>
      </c>
      <c r="CV112" s="5">
        <v>1.02</v>
      </c>
      <c r="CW112" s="8">
        <f t="shared" si="662"/>
        <v>12750</v>
      </c>
      <c r="CX112" s="6">
        <v>0</v>
      </c>
      <c r="CY112" s="5">
        <v>0</v>
      </c>
      <c r="CZ112" s="8">
        <f t="shared" si="663"/>
        <v>0</v>
      </c>
      <c r="DA112" s="6">
        <v>0</v>
      </c>
      <c r="DB112" s="5">
        <v>0</v>
      </c>
      <c r="DC112" s="8">
        <f t="shared" si="664"/>
        <v>0</v>
      </c>
      <c r="DD112" s="6">
        <v>0</v>
      </c>
      <c r="DE112" s="5">
        <v>0</v>
      </c>
      <c r="DF112" s="8">
        <f t="shared" si="665"/>
        <v>0</v>
      </c>
      <c r="DG112" s="6">
        <v>0</v>
      </c>
      <c r="DH112" s="5">
        <v>0</v>
      </c>
      <c r="DI112" s="8">
        <f t="shared" si="666"/>
        <v>0</v>
      </c>
      <c r="DJ112" s="6">
        <v>0</v>
      </c>
      <c r="DK112" s="5">
        <v>0</v>
      </c>
      <c r="DL112" s="8">
        <f t="shared" si="667"/>
        <v>0</v>
      </c>
      <c r="DM112" s="6">
        <v>0</v>
      </c>
      <c r="DN112" s="5">
        <v>0</v>
      </c>
      <c r="DO112" s="8">
        <f t="shared" si="668"/>
        <v>0</v>
      </c>
      <c r="DP112" s="6">
        <v>0</v>
      </c>
      <c r="DQ112" s="5">
        <v>0</v>
      </c>
      <c r="DR112" s="8">
        <f t="shared" si="669"/>
        <v>0</v>
      </c>
      <c r="DS112" s="6">
        <v>0</v>
      </c>
      <c r="DT112" s="5">
        <v>0</v>
      </c>
      <c r="DU112" s="8">
        <f t="shared" si="670"/>
        <v>0</v>
      </c>
      <c r="DV112" s="6">
        <v>0</v>
      </c>
      <c r="DW112" s="5">
        <v>0</v>
      </c>
      <c r="DX112" s="8">
        <f t="shared" si="671"/>
        <v>0</v>
      </c>
      <c r="DY112" s="9">
        <f t="shared" si="673"/>
        <v>92.09790000000001</v>
      </c>
      <c r="DZ112" s="8">
        <f t="shared" si="674"/>
        <v>2366.7929999999997</v>
      </c>
    </row>
    <row r="113" spans="1:130" ht="15" customHeight="1" x14ac:dyDescent="0.3">
      <c r="A113" s="56">
        <v>2024</v>
      </c>
      <c r="B113" s="57" t="s">
        <v>5</v>
      </c>
      <c r="C113" s="6">
        <v>0</v>
      </c>
      <c r="D113" s="5">
        <v>0</v>
      </c>
      <c r="E113" s="8">
        <f>IF(C113=0,0,D113/C113*1000)</f>
        <v>0</v>
      </c>
      <c r="F113" s="6">
        <v>0</v>
      </c>
      <c r="G113" s="5">
        <v>0</v>
      </c>
      <c r="H113" s="8">
        <f t="shared" si="631"/>
        <v>0</v>
      </c>
      <c r="I113" s="6">
        <v>0</v>
      </c>
      <c r="J113" s="5">
        <v>0</v>
      </c>
      <c r="K113" s="8">
        <f t="shared" si="632"/>
        <v>0</v>
      </c>
      <c r="L113" s="6">
        <v>0</v>
      </c>
      <c r="M113" s="5">
        <v>0</v>
      </c>
      <c r="N113" s="8">
        <f t="shared" si="633"/>
        <v>0</v>
      </c>
      <c r="O113" s="6">
        <v>0</v>
      </c>
      <c r="P113" s="5">
        <v>0</v>
      </c>
      <c r="Q113" s="8">
        <f t="shared" si="634"/>
        <v>0</v>
      </c>
      <c r="R113" s="69">
        <v>0.05</v>
      </c>
      <c r="S113" s="5">
        <v>3.532</v>
      </c>
      <c r="T113" s="8">
        <f t="shared" si="635"/>
        <v>70640</v>
      </c>
      <c r="U113" s="6">
        <v>0</v>
      </c>
      <c r="V113" s="5">
        <v>0</v>
      </c>
      <c r="W113" s="8">
        <f t="shared" si="636"/>
        <v>0</v>
      </c>
      <c r="X113" s="6">
        <v>0</v>
      </c>
      <c r="Y113" s="5">
        <v>0</v>
      </c>
      <c r="Z113" s="8">
        <f t="shared" si="637"/>
        <v>0</v>
      </c>
      <c r="AA113" s="6">
        <v>0</v>
      </c>
      <c r="AB113" s="5">
        <v>0</v>
      </c>
      <c r="AC113" s="8">
        <f t="shared" si="638"/>
        <v>0</v>
      </c>
      <c r="AD113" s="6">
        <v>0</v>
      </c>
      <c r="AE113" s="5">
        <v>0</v>
      </c>
      <c r="AF113" s="8">
        <f t="shared" si="639"/>
        <v>0</v>
      </c>
      <c r="AG113" s="6">
        <v>0</v>
      </c>
      <c r="AH113" s="5">
        <v>0</v>
      </c>
      <c r="AI113" s="8">
        <f t="shared" si="640"/>
        <v>0</v>
      </c>
      <c r="AJ113" s="6">
        <v>0</v>
      </c>
      <c r="AK113" s="5">
        <v>0</v>
      </c>
      <c r="AL113" s="8">
        <f t="shared" si="641"/>
        <v>0</v>
      </c>
      <c r="AM113" s="6">
        <v>0</v>
      </c>
      <c r="AN113" s="5">
        <v>0</v>
      </c>
      <c r="AO113" s="8">
        <f t="shared" si="642"/>
        <v>0</v>
      </c>
      <c r="AP113" s="6">
        <v>0</v>
      </c>
      <c r="AQ113" s="5">
        <v>0</v>
      </c>
      <c r="AR113" s="8">
        <f t="shared" si="643"/>
        <v>0</v>
      </c>
      <c r="AS113" s="6">
        <v>0</v>
      </c>
      <c r="AT113" s="5">
        <v>0</v>
      </c>
      <c r="AU113" s="8">
        <f t="shared" si="644"/>
        <v>0</v>
      </c>
      <c r="AV113" s="6">
        <v>0</v>
      </c>
      <c r="AW113" s="5">
        <v>0</v>
      </c>
      <c r="AX113" s="8">
        <f t="shared" si="645"/>
        <v>0</v>
      </c>
      <c r="AY113" s="6">
        <v>0</v>
      </c>
      <c r="AZ113" s="5">
        <v>0</v>
      </c>
      <c r="BA113" s="8">
        <f t="shared" si="646"/>
        <v>0</v>
      </c>
      <c r="BB113" s="69">
        <v>59.768000000000001</v>
      </c>
      <c r="BC113" s="5">
        <v>1699.3979999999999</v>
      </c>
      <c r="BD113" s="8">
        <f t="shared" si="647"/>
        <v>28433.241868558427</v>
      </c>
      <c r="BE113" s="6">
        <v>0</v>
      </c>
      <c r="BF113" s="5">
        <v>0</v>
      </c>
      <c r="BG113" s="8">
        <f t="shared" si="648"/>
        <v>0</v>
      </c>
      <c r="BH113" s="6">
        <v>0</v>
      </c>
      <c r="BI113" s="5">
        <v>0</v>
      </c>
      <c r="BJ113" s="8">
        <f t="shared" si="649"/>
        <v>0</v>
      </c>
      <c r="BK113" s="6">
        <v>0</v>
      </c>
      <c r="BL113" s="5">
        <v>0</v>
      </c>
      <c r="BM113" s="8">
        <f t="shared" si="650"/>
        <v>0</v>
      </c>
      <c r="BN113" s="6">
        <v>0</v>
      </c>
      <c r="BO113" s="5">
        <v>0</v>
      </c>
      <c r="BP113" s="8">
        <f t="shared" si="651"/>
        <v>0</v>
      </c>
      <c r="BQ113" s="6">
        <v>0</v>
      </c>
      <c r="BR113" s="5">
        <v>0</v>
      </c>
      <c r="BS113" s="8">
        <f t="shared" si="652"/>
        <v>0</v>
      </c>
      <c r="BT113" s="6">
        <v>0</v>
      </c>
      <c r="BU113" s="5">
        <v>0</v>
      </c>
      <c r="BV113" s="8">
        <f t="shared" si="653"/>
        <v>0</v>
      </c>
      <c r="BW113" s="6">
        <v>0</v>
      </c>
      <c r="BX113" s="5">
        <v>0</v>
      </c>
      <c r="BY113" s="8">
        <f t="shared" si="654"/>
        <v>0</v>
      </c>
      <c r="BZ113" s="6">
        <v>0</v>
      </c>
      <c r="CA113" s="5">
        <v>0</v>
      </c>
      <c r="CB113" s="8">
        <f t="shared" si="655"/>
        <v>0</v>
      </c>
      <c r="CC113" s="6">
        <v>0</v>
      </c>
      <c r="CD113" s="5">
        <v>0</v>
      </c>
      <c r="CE113" s="8">
        <f t="shared" si="656"/>
        <v>0</v>
      </c>
      <c r="CF113" s="6">
        <v>0</v>
      </c>
      <c r="CG113" s="5">
        <v>0</v>
      </c>
      <c r="CH113" s="8">
        <f t="shared" si="657"/>
        <v>0</v>
      </c>
      <c r="CI113" s="6">
        <v>0</v>
      </c>
      <c r="CJ113" s="5">
        <v>0</v>
      </c>
      <c r="CK113" s="8">
        <f t="shared" si="658"/>
        <v>0</v>
      </c>
      <c r="CL113" s="6">
        <v>0</v>
      </c>
      <c r="CM113" s="5">
        <v>0</v>
      </c>
      <c r="CN113" s="8">
        <f t="shared" si="659"/>
        <v>0</v>
      </c>
      <c r="CO113" s="6">
        <v>0</v>
      </c>
      <c r="CP113" s="5">
        <v>0</v>
      </c>
      <c r="CQ113" s="8">
        <f t="shared" si="660"/>
        <v>0</v>
      </c>
      <c r="CR113" s="6">
        <v>0</v>
      </c>
      <c r="CS113" s="5">
        <v>0</v>
      </c>
      <c r="CT113" s="8">
        <f t="shared" si="661"/>
        <v>0</v>
      </c>
      <c r="CU113" s="6">
        <v>0</v>
      </c>
      <c r="CV113" s="5">
        <v>0</v>
      </c>
      <c r="CW113" s="8">
        <f t="shared" si="662"/>
        <v>0</v>
      </c>
      <c r="CX113" s="6">
        <v>0</v>
      </c>
      <c r="CY113" s="5">
        <v>0</v>
      </c>
      <c r="CZ113" s="8">
        <f t="shared" si="663"/>
        <v>0</v>
      </c>
      <c r="DA113" s="6">
        <v>0</v>
      </c>
      <c r="DB113" s="5">
        <v>0</v>
      </c>
      <c r="DC113" s="8">
        <f t="shared" si="664"/>
        <v>0</v>
      </c>
      <c r="DD113" s="6">
        <v>0</v>
      </c>
      <c r="DE113" s="5">
        <v>0</v>
      </c>
      <c r="DF113" s="8">
        <f t="shared" si="665"/>
        <v>0</v>
      </c>
      <c r="DG113" s="6">
        <v>0</v>
      </c>
      <c r="DH113" s="5">
        <v>0</v>
      </c>
      <c r="DI113" s="8">
        <f t="shared" si="666"/>
        <v>0</v>
      </c>
      <c r="DJ113" s="6">
        <v>0</v>
      </c>
      <c r="DK113" s="5">
        <v>0</v>
      </c>
      <c r="DL113" s="8">
        <f t="shared" si="667"/>
        <v>0</v>
      </c>
      <c r="DM113" s="6">
        <v>0</v>
      </c>
      <c r="DN113" s="5">
        <v>0</v>
      </c>
      <c r="DO113" s="8">
        <f t="shared" si="668"/>
        <v>0</v>
      </c>
      <c r="DP113" s="6">
        <v>0</v>
      </c>
      <c r="DQ113" s="5">
        <v>0</v>
      </c>
      <c r="DR113" s="8">
        <f t="shared" si="669"/>
        <v>0</v>
      </c>
      <c r="DS113" s="6">
        <v>0</v>
      </c>
      <c r="DT113" s="5">
        <v>0</v>
      </c>
      <c r="DU113" s="8">
        <f t="shared" si="670"/>
        <v>0</v>
      </c>
      <c r="DV113" s="69">
        <v>1E-3</v>
      </c>
      <c r="DW113" s="5">
        <v>0.128</v>
      </c>
      <c r="DX113" s="8">
        <f t="shared" si="671"/>
        <v>128000</v>
      </c>
      <c r="DY113" s="9">
        <f t="shared" si="673"/>
        <v>59.818999999999996</v>
      </c>
      <c r="DZ113" s="8">
        <f t="shared" si="674"/>
        <v>1703.0579999999998</v>
      </c>
    </row>
    <row r="114" spans="1:130" ht="15" customHeight="1" x14ac:dyDescent="0.3">
      <c r="A114" s="56">
        <v>2024</v>
      </c>
      <c r="B114" s="8" t="s">
        <v>6</v>
      </c>
      <c r="C114" s="6">
        <v>0</v>
      </c>
      <c r="D114" s="5">
        <v>0</v>
      </c>
      <c r="E114" s="8">
        <f t="shared" ref="E114:E121" si="675">IF(C114=0,0,D114/C114*1000)</f>
        <v>0</v>
      </c>
      <c r="F114" s="6">
        <v>0</v>
      </c>
      <c r="G114" s="5">
        <v>0</v>
      </c>
      <c r="H114" s="8">
        <f t="shared" si="631"/>
        <v>0</v>
      </c>
      <c r="I114" s="6">
        <v>0</v>
      </c>
      <c r="J114" s="5">
        <v>0</v>
      </c>
      <c r="K114" s="8">
        <f t="shared" si="632"/>
        <v>0</v>
      </c>
      <c r="L114" s="6">
        <v>0</v>
      </c>
      <c r="M114" s="5">
        <v>0</v>
      </c>
      <c r="N114" s="8">
        <f t="shared" si="633"/>
        <v>0</v>
      </c>
      <c r="O114" s="6">
        <v>0</v>
      </c>
      <c r="P114" s="5">
        <v>0</v>
      </c>
      <c r="Q114" s="8">
        <f t="shared" si="634"/>
        <v>0</v>
      </c>
      <c r="R114" s="6">
        <v>0</v>
      </c>
      <c r="S114" s="5">
        <v>0</v>
      </c>
      <c r="T114" s="8">
        <f t="shared" si="635"/>
        <v>0</v>
      </c>
      <c r="U114" s="6">
        <v>0</v>
      </c>
      <c r="V114" s="5">
        <v>0</v>
      </c>
      <c r="W114" s="8">
        <f t="shared" si="636"/>
        <v>0</v>
      </c>
      <c r="X114" s="6">
        <v>0</v>
      </c>
      <c r="Y114" s="5">
        <v>0</v>
      </c>
      <c r="Z114" s="8">
        <f t="shared" si="637"/>
        <v>0</v>
      </c>
      <c r="AA114" s="6">
        <v>0</v>
      </c>
      <c r="AB114" s="5">
        <v>0</v>
      </c>
      <c r="AC114" s="8">
        <f t="shared" si="638"/>
        <v>0</v>
      </c>
      <c r="AD114" s="6">
        <v>0</v>
      </c>
      <c r="AE114" s="5">
        <v>0</v>
      </c>
      <c r="AF114" s="8">
        <f t="shared" si="639"/>
        <v>0</v>
      </c>
      <c r="AG114" s="6">
        <v>0</v>
      </c>
      <c r="AH114" s="5">
        <v>0</v>
      </c>
      <c r="AI114" s="8">
        <f t="shared" si="640"/>
        <v>0</v>
      </c>
      <c r="AJ114" s="6">
        <v>0</v>
      </c>
      <c r="AK114" s="5">
        <v>0</v>
      </c>
      <c r="AL114" s="8">
        <f t="shared" si="641"/>
        <v>0</v>
      </c>
      <c r="AM114" s="6">
        <v>0</v>
      </c>
      <c r="AN114" s="5">
        <v>0</v>
      </c>
      <c r="AO114" s="8">
        <f t="shared" si="642"/>
        <v>0</v>
      </c>
      <c r="AP114" s="6">
        <v>0</v>
      </c>
      <c r="AQ114" s="5">
        <v>0</v>
      </c>
      <c r="AR114" s="8">
        <f t="shared" si="643"/>
        <v>0</v>
      </c>
      <c r="AS114" s="6">
        <v>0</v>
      </c>
      <c r="AT114" s="5">
        <v>0</v>
      </c>
      <c r="AU114" s="8">
        <f t="shared" si="644"/>
        <v>0</v>
      </c>
      <c r="AV114" s="6">
        <v>0</v>
      </c>
      <c r="AW114" s="5">
        <v>0</v>
      </c>
      <c r="AX114" s="8">
        <f t="shared" si="645"/>
        <v>0</v>
      </c>
      <c r="AY114" s="6">
        <v>0</v>
      </c>
      <c r="AZ114" s="5">
        <v>0</v>
      </c>
      <c r="BA114" s="8">
        <f t="shared" si="646"/>
        <v>0</v>
      </c>
      <c r="BB114" s="6">
        <v>0</v>
      </c>
      <c r="BC114" s="5">
        <v>0</v>
      </c>
      <c r="BD114" s="8">
        <f t="shared" si="647"/>
        <v>0</v>
      </c>
      <c r="BE114" s="6">
        <v>0</v>
      </c>
      <c r="BF114" s="5">
        <v>0</v>
      </c>
      <c r="BG114" s="8">
        <f t="shared" si="648"/>
        <v>0</v>
      </c>
      <c r="BH114" s="6">
        <v>0</v>
      </c>
      <c r="BI114" s="5">
        <v>0</v>
      </c>
      <c r="BJ114" s="8">
        <f t="shared" si="649"/>
        <v>0</v>
      </c>
      <c r="BK114" s="6">
        <v>0</v>
      </c>
      <c r="BL114" s="5">
        <v>0</v>
      </c>
      <c r="BM114" s="8">
        <f t="shared" si="650"/>
        <v>0</v>
      </c>
      <c r="BN114" s="6">
        <v>0</v>
      </c>
      <c r="BO114" s="5">
        <v>0</v>
      </c>
      <c r="BP114" s="8">
        <f t="shared" si="651"/>
        <v>0</v>
      </c>
      <c r="BQ114" s="6">
        <v>0</v>
      </c>
      <c r="BR114" s="5">
        <v>0</v>
      </c>
      <c r="BS114" s="8">
        <f t="shared" si="652"/>
        <v>0</v>
      </c>
      <c r="BT114" s="6">
        <v>0</v>
      </c>
      <c r="BU114" s="5">
        <v>0</v>
      </c>
      <c r="BV114" s="8">
        <f t="shared" si="653"/>
        <v>0</v>
      </c>
      <c r="BW114" s="6">
        <v>0</v>
      </c>
      <c r="BX114" s="5">
        <v>0</v>
      </c>
      <c r="BY114" s="8">
        <f t="shared" si="654"/>
        <v>0</v>
      </c>
      <c r="BZ114" s="6">
        <v>0</v>
      </c>
      <c r="CA114" s="5">
        <v>0</v>
      </c>
      <c r="CB114" s="8">
        <f t="shared" si="655"/>
        <v>0</v>
      </c>
      <c r="CC114" s="6">
        <v>0</v>
      </c>
      <c r="CD114" s="5">
        <v>0</v>
      </c>
      <c r="CE114" s="8">
        <f t="shared" si="656"/>
        <v>0</v>
      </c>
      <c r="CF114" s="6">
        <v>0</v>
      </c>
      <c r="CG114" s="5">
        <v>0</v>
      </c>
      <c r="CH114" s="8">
        <f t="shared" si="657"/>
        <v>0</v>
      </c>
      <c r="CI114" s="6">
        <v>0</v>
      </c>
      <c r="CJ114" s="5">
        <v>0</v>
      </c>
      <c r="CK114" s="8">
        <f t="shared" si="658"/>
        <v>0</v>
      </c>
      <c r="CL114" s="6">
        <v>0</v>
      </c>
      <c r="CM114" s="5">
        <v>0</v>
      </c>
      <c r="CN114" s="8">
        <f t="shared" si="659"/>
        <v>0</v>
      </c>
      <c r="CO114" s="6">
        <v>0</v>
      </c>
      <c r="CP114" s="5">
        <v>0</v>
      </c>
      <c r="CQ114" s="8">
        <f t="shared" si="660"/>
        <v>0</v>
      </c>
      <c r="CR114" s="6">
        <v>0</v>
      </c>
      <c r="CS114" s="5">
        <v>0</v>
      </c>
      <c r="CT114" s="8">
        <f t="shared" si="661"/>
        <v>0</v>
      </c>
      <c r="CU114" s="6">
        <v>0</v>
      </c>
      <c r="CV114" s="5">
        <v>0</v>
      </c>
      <c r="CW114" s="8">
        <f t="shared" si="662"/>
        <v>0</v>
      </c>
      <c r="CX114" s="6">
        <v>0</v>
      </c>
      <c r="CY114" s="5">
        <v>0</v>
      </c>
      <c r="CZ114" s="8">
        <f t="shared" si="663"/>
        <v>0</v>
      </c>
      <c r="DA114" s="6">
        <v>0</v>
      </c>
      <c r="DB114" s="5">
        <v>0</v>
      </c>
      <c r="DC114" s="8">
        <f t="shared" si="664"/>
        <v>0</v>
      </c>
      <c r="DD114" s="6">
        <v>0</v>
      </c>
      <c r="DE114" s="5">
        <v>0</v>
      </c>
      <c r="DF114" s="8">
        <f t="shared" si="665"/>
        <v>0</v>
      </c>
      <c r="DG114" s="6">
        <v>0</v>
      </c>
      <c r="DH114" s="5">
        <v>0</v>
      </c>
      <c r="DI114" s="8">
        <f t="shared" si="666"/>
        <v>0</v>
      </c>
      <c r="DJ114" s="6">
        <v>0</v>
      </c>
      <c r="DK114" s="5">
        <v>0</v>
      </c>
      <c r="DL114" s="8">
        <f t="shared" si="667"/>
        <v>0</v>
      </c>
      <c r="DM114" s="6">
        <v>0</v>
      </c>
      <c r="DN114" s="5">
        <v>0</v>
      </c>
      <c r="DO114" s="8">
        <f t="shared" si="668"/>
        <v>0</v>
      </c>
      <c r="DP114" s="6">
        <v>0</v>
      </c>
      <c r="DQ114" s="5">
        <v>0</v>
      </c>
      <c r="DR114" s="8">
        <f t="shared" si="669"/>
        <v>0</v>
      </c>
      <c r="DS114" s="6">
        <v>0</v>
      </c>
      <c r="DT114" s="5">
        <v>0</v>
      </c>
      <c r="DU114" s="8">
        <f t="shared" si="670"/>
        <v>0</v>
      </c>
      <c r="DV114" s="6">
        <v>0</v>
      </c>
      <c r="DW114" s="5">
        <v>0</v>
      </c>
      <c r="DX114" s="8">
        <f t="shared" si="671"/>
        <v>0</v>
      </c>
      <c r="DY114" s="9">
        <f t="shared" si="673"/>
        <v>0</v>
      </c>
      <c r="DZ114" s="8">
        <f t="shared" si="674"/>
        <v>0</v>
      </c>
    </row>
    <row r="115" spans="1:130" ht="15" customHeight="1" x14ac:dyDescent="0.3">
      <c r="A115" s="56">
        <v>2024</v>
      </c>
      <c r="B115" s="57" t="s">
        <v>7</v>
      </c>
      <c r="C115" s="6">
        <v>0</v>
      </c>
      <c r="D115" s="5">
        <v>0</v>
      </c>
      <c r="E115" s="8">
        <f t="shared" si="675"/>
        <v>0</v>
      </c>
      <c r="F115" s="6">
        <v>0</v>
      </c>
      <c r="G115" s="5">
        <v>0</v>
      </c>
      <c r="H115" s="8">
        <f t="shared" si="631"/>
        <v>0</v>
      </c>
      <c r="I115" s="6">
        <v>0</v>
      </c>
      <c r="J115" s="5">
        <v>0</v>
      </c>
      <c r="K115" s="8">
        <f t="shared" si="632"/>
        <v>0</v>
      </c>
      <c r="L115" s="6">
        <v>0</v>
      </c>
      <c r="M115" s="5">
        <v>0</v>
      </c>
      <c r="N115" s="8">
        <f t="shared" si="633"/>
        <v>0</v>
      </c>
      <c r="O115" s="6">
        <v>0</v>
      </c>
      <c r="P115" s="5">
        <v>0</v>
      </c>
      <c r="Q115" s="8">
        <f t="shared" si="634"/>
        <v>0</v>
      </c>
      <c r="R115" s="6">
        <v>0</v>
      </c>
      <c r="S115" s="5">
        <v>0</v>
      </c>
      <c r="T115" s="8">
        <f t="shared" si="635"/>
        <v>0</v>
      </c>
      <c r="U115" s="6">
        <v>0</v>
      </c>
      <c r="V115" s="5">
        <v>0</v>
      </c>
      <c r="W115" s="8">
        <f t="shared" si="636"/>
        <v>0</v>
      </c>
      <c r="X115" s="6">
        <v>0</v>
      </c>
      <c r="Y115" s="5">
        <v>0</v>
      </c>
      <c r="Z115" s="8">
        <f t="shared" si="637"/>
        <v>0</v>
      </c>
      <c r="AA115" s="6">
        <v>0</v>
      </c>
      <c r="AB115" s="5">
        <v>0</v>
      </c>
      <c r="AC115" s="8">
        <f t="shared" si="638"/>
        <v>0</v>
      </c>
      <c r="AD115" s="6">
        <v>0</v>
      </c>
      <c r="AE115" s="5">
        <v>0</v>
      </c>
      <c r="AF115" s="8">
        <f t="shared" si="639"/>
        <v>0</v>
      </c>
      <c r="AG115" s="6">
        <v>0</v>
      </c>
      <c r="AH115" s="5">
        <v>0</v>
      </c>
      <c r="AI115" s="8">
        <f t="shared" si="640"/>
        <v>0</v>
      </c>
      <c r="AJ115" s="6">
        <v>0</v>
      </c>
      <c r="AK115" s="5">
        <v>0</v>
      </c>
      <c r="AL115" s="8">
        <f t="shared" si="641"/>
        <v>0</v>
      </c>
      <c r="AM115" s="6">
        <v>0</v>
      </c>
      <c r="AN115" s="5">
        <v>0</v>
      </c>
      <c r="AO115" s="8">
        <f t="shared" si="642"/>
        <v>0</v>
      </c>
      <c r="AP115" s="6">
        <v>0</v>
      </c>
      <c r="AQ115" s="5">
        <v>0</v>
      </c>
      <c r="AR115" s="8">
        <f t="shared" si="643"/>
        <v>0</v>
      </c>
      <c r="AS115" s="6">
        <v>0</v>
      </c>
      <c r="AT115" s="5">
        <v>0</v>
      </c>
      <c r="AU115" s="8">
        <f t="shared" si="644"/>
        <v>0</v>
      </c>
      <c r="AV115" s="6">
        <v>0</v>
      </c>
      <c r="AW115" s="5">
        <v>0</v>
      </c>
      <c r="AX115" s="8">
        <f t="shared" si="645"/>
        <v>0</v>
      </c>
      <c r="AY115" s="6">
        <v>0</v>
      </c>
      <c r="AZ115" s="5">
        <v>0</v>
      </c>
      <c r="BA115" s="8">
        <f t="shared" si="646"/>
        <v>0</v>
      </c>
      <c r="BB115" s="6">
        <v>0</v>
      </c>
      <c r="BC115" s="5">
        <v>0</v>
      </c>
      <c r="BD115" s="8">
        <f t="shared" si="647"/>
        <v>0</v>
      </c>
      <c r="BE115" s="6">
        <v>0</v>
      </c>
      <c r="BF115" s="5">
        <v>0</v>
      </c>
      <c r="BG115" s="8">
        <f t="shared" si="648"/>
        <v>0</v>
      </c>
      <c r="BH115" s="6">
        <v>0</v>
      </c>
      <c r="BI115" s="5">
        <v>0</v>
      </c>
      <c r="BJ115" s="8">
        <f t="shared" si="649"/>
        <v>0</v>
      </c>
      <c r="BK115" s="6">
        <v>0</v>
      </c>
      <c r="BL115" s="5">
        <v>0</v>
      </c>
      <c r="BM115" s="8">
        <f t="shared" si="650"/>
        <v>0</v>
      </c>
      <c r="BN115" s="6">
        <v>0</v>
      </c>
      <c r="BO115" s="5">
        <v>0</v>
      </c>
      <c r="BP115" s="8">
        <f t="shared" si="651"/>
        <v>0</v>
      </c>
      <c r="BQ115" s="6">
        <v>0</v>
      </c>
      <c r="BR115" s="5">
        <v>0</v>
      </c>
      <c r="BS115" s="8">
        <f t="shared" si="652"/>
        <v>0</v>
      </c>
      <c r="BT115" s="6">
        <v>0</v>
      </c>
      <c r="BU115" s="5">
        <v>0</v>
      </c>
      <c r="BV115" s="8">
        <f t="shared" si="653"/>
        <v>0</v>
      </c>
      <c r="BW115" s="6">
        <v>0</v>
      </c>
      <c r="BX115" s="5">
        <v>0</v>
      </c>
      <c r="BY115" s="8">
        <f t="shared" si="654"/>
        <v>0</v>
      </c>
      <c r="BZ115" s="6">
        <v>0</v>
      </c>
      <c r="CA115" s="5">
        <v>0</v>
      </c>
      <c r="CB115" s="8">
        <f t="shared" si="655"/>
        <v>0</v>
      </c>
      <c r="CC115" s="6">
        <v>0</v>
      </c>
      <c r="CD115" s="5">
        <v>0</v>
      </c>
      <c r="CE115" s="8">
        <f t="shared" si="656"/>
        <v>0</v>
      </c>
      <c r="CF115" s="6">
        <v>0</v>
      </c>
      <c r="CG115" s="5">
        <v>0</v>
      </c>
      <c r="CH115" s="8">
        <f t="shared" si="657"/>
        <v>0</v>
      </c>
      <c r="CI115" s="6">
        <v>0</v>
      </c>
      <c r="CJ115" s="5">
        <v>0</v>
      </c>
      <c r="CK115" s="8">
        <f t="shared" si="658"/>
        <v>0</v>
      </c>
      <c r="CL115" s="6">
        <v>0</v>
      </c>
      <c r="CM115" s="5">
        <v>0</v>
      </c>
      <c r="CN115" s="8">
        <f t="shared" si="659"/>
        <v>0</v>
      </c>
      <c r="CO115" s="6">
        <v>0</v>
      </c>
      <c r="CP115" s="5">
        <v>0</v>
      </c>
      <c r="CQ115" s="8">
        <f t="shared" si="660"/>
        <v>0</v>
      </c>
      <c r="CR115" s="6">
        <v>0</v>
      </c>
      <c r="CS115" s="5">
        <v>0</v>
      </c>
      <c r="CT115" s="8">
        <f t="shared" si="661"/>
        <v>0</v>
      </c>
      <c r="CU115" s="6">
        <v>0</v>
      </c>
      <c r="CV115" s="5">
        <v>0</v>
      </c>
      <c r="CW115" s="8">
        <f t="shared" si="662"/>
        <v>0</v>
      </c>
      <c r="CX115" s="6">
        <v>0</v>
      </c>
      <c r="CY115" s="5">
        <v>0</v>
      </c>
      <c r="CZ115" s="8">
        <f t="shared" si="663"/>
        <v>0</v>
      </c>
      <c r="DA115" s="6">
        <v>0</v>
      </c>
      <c r="DB115" s="5">
        <v>0</v>
      </c>
      <c r="DC115" s="8">
        <f t="shared" si="664"/>
        <v>0</v>
      </c>
      <c r="DD115" s="6">
        <v>0</v>
      </c>
      <c r="DE115" s="5">
        <v>0</v>
      </c>
      <c r="DF115" s="8">
        <f t="shared" si="665"/>
        <v>0</v>
      </c>
      <c r="DG115" s="6">
        <v>0</v>
      </c>
      <c r="DH115" s="5">
        <v>0</v>
      </c>
      <c r="DI115" s="8">
        <f t="shared" si="666"/>
        <v>0</v>
      </c>
      <c r="DJ115" s="6">
        <v>0</v>
      </c>
      <c r="DK115" s="5">
        <v>0</v>
      </c>
      <c r="DL115" s="8">
        <f t="shared" si="667"/>
        <v>0</v>
      </c>
      <c r="DM115" s="6">
        <v>0</v>
      </c>
      <c r="DN115" s="5">
        <v>0</v>
      </c>
      <c r="DO115" s="8">
        <f t="shared" si="668"/>
        <v>0</v>
      </c>
      <c r="DP115" s="6">
        <v>0</v>
      </c>
      <c r="DQ115" s="5">
        <v>0</v>
      </c>
      <c r="DR115" s="8">
        <f t="shared" si="669"/>
        <v>0</v>
      </c>
      <c r="DS115" s="6">
        <v>0</v>
      </c>
      <c r="DT115" s="5">
        <v>0</v>
      </c>
      <c r="DU115" s="8">
        <f t="shared" si="670"/>
        <v>0</v>
      </c>
      <c r="DV115" s="6">
        <v>0</v>
      </c>
      <c r="DW115" s="5">
        <v>0</v>
      </c>
      <c r="DX115" s="8">
        <f t="shared" si="671"/>
        <v>0</v>
      </c>
      <c r="DY115" s="9">
        <f t="shared" si="673"/>
        <v>0</v>
      </c>
      <c r="DZ115" s="8">
        <f t="shared" si="674"/>
        <v>0</v>
      </c>
    </row>
    <row r="116" spans="1:130" ht="15" customHeight="1" x14ac:dyDescent="0.3">
      <c r="A116" s="56">
        <v>2024</v>
      </c>
      <c r="B116" s="57" t="s">
        <v>8</v>
      </c>
      <c r="C116" s="6">
        <v>0</v>
      </c>
      <c r="D116" s="5">
        <v>0</v>
      </c>
      <c r="E116" s="8">
        <f t="shared" si="675"/>
        <v>0</v>
      </c>
      <c r="F116" s="6">
        <v>0</v>
      </c>
      <c r="G116" s="5">
        <v>0</v>
      </c>
      <c r="H116" s="8">
        <f t="shared" si="631"/>
        <v>0</v>
      </c>
      <c r="I116" s="6">
        <v>0</v>
      </c>
      <c r="J116" s="5">
        <v>0</v>
      </c>
      <c r="K116" s="8">
        <f t="shared" si="632"/>
        <v>0</v>
      </c>
      <c r="L116" s="6">
        <v>0</v>
      </c>
      <c r="M116" s="5">
        <v>0</v>
      </c>
      <c r="N116" s="8">
        <f t="shared" si="633"/>
        <v>0</v>
      </c>
      <c r="O116" s="6">
        <v>0</v>
      </c>
      <c r="P116" s="5">
        <v>0</v>
      </c>
      <c r="Q116" s="8">
        <f t="shared" si="634"/>
        <v>0</v>
      </c>
      <c r="R116" s="6">
        <v>0</v>
      </c>
      <c r="S116" s="5">
        <v>0</v>
      </c>
      <c r="T116" s="8">
        <f t="shared" si="635"/>
        <v>0</v>
      </c>
      <c r="U116" s="6">
        <v>0</v>
      </c>
      <c r="V116" s="5">
        <v>0</v>
      </c>
      <c r="W116" s="8">
        <f t="shared" si="636"/>
        <v>0</v>
      </c>
      <c r="X116" s="6">
        <v>0</v>
      </c>
      <c r="Y116" s="5">
        <v>0</v>
      </c>
      <c r="Z116" s="8">
        <f t="shared" si="637"/>
        <v>0</v>
      </c>
      <c r="AA116" s="6">
        <v>0</v>
      </c>
      <c r="AB116" s="5">
        <v>0</v>
      </c>
      <c r="AC116" s="8">
        <f t="shared" si="638"/>
        <v>0</v>
      </c>
      <c r="AD116" s="6">
        <v>0</v>
      </c>
      <c r="AE116" s="5">
        <v>0</v>
      </c>
      <c r="AF116" s="8">
        <f t="shared" si="639"/>
        <v>0</v>
      </c>
      <c r="AG116" s="6">
        <v>0</v>
      </c>
      <c r="AH116" s="5">
        <v>0</v>
      </c>
      <c r="AI116" s="8">
        <f t="shared" si="640"/>
        <v>0</v>
      </c>
      <c r="AJ116" s="6">
        <v>0</v>
      </c>
      <c r="AK116" s="5">
        <v>0</v>
      </c>
      <c r="AL116" s="8">
        <f t="shared" si="641"/>
        <v>0</v>
      </c>
      <c r="AM116" s="6">
        <v>0</v>
      </c>
      <c r="AN116" s="5">
        <v>0</v>
      </c>
      <c r="AO116" s="8">
        <f t="shared" si="642"/>
        <v>0</v>
      </c>
      <c r="AP116" s="6">
        <v>0</v>
      </c>
      <c r="AQ116" s="5">
        <v>0</v>
      </c>
      <c r="AR116" s="8">
        <f t="shared" si="643"/>
        <v>0</v>
      </c>
      <c r="AS116" s="6">
        <v>0</v>
      </c>
      <c r="AT116" s="5">
        <v>0</v>
      </c>
      <c r="AU116" s="8">
        <f t="shared" si="644"/>
        <v>0</v>
      </c>
      <c r="AV116" s="6">
        <v>0</v>
      </c>
      <c r="AW116" s="5">
        <v>0</v>
      </c>
      <c r="AX116" s="8">
        <f t="shared" si="645"/>
        <v>0</v>
      </c>
      <c r="AY116" s="6">
        <v>0</v>
      </c>
      <c r="AZ116" s="5">
        <v>0</v>
      </c>
      <c r="BA116" s="8">
        <f t="shared" si="646"/>
        <v>0</v>
      </c>
      <c r="BB116" s="6">
        <v>0</v>
      </c>
      <c r="BC116" s="5">
        <v>0</v>
      </c>
      <c r="BD116" s="8">
        <f t="shared" si="647"/>
        <v>0</v>
      </c>
      <c r="BE116" s="6">
        <v>0</v>
      </c>
      <c r="BF116" s="5">
        <v>0</v>
      </c>
      <c r="BG116" s="8">
        <f t="shared" si="648"/>
        <v>0</v>
      </c>
      <c r="BH116" s="6">
        <v>0</v>
      </c>
      <c r="BI116" s="5">
        <v>0</v>
      </c>
      <c r="BJ116" s="8">
        <f t="shared" si="649"/>
        <v>0</v>
      </c>
      <c r="BK116" s="6">
        <v>0</v>
      </c>
      <c r="BL116" s="5">
        <v>0</v>
      </c>
      <c r="BM116" s="8">
        <f t="shared" si="650"/>
        <v>0</v>
      </c>
      <c r="BN116" s="6">
        <v>0</v>
      </c>
      <c r="BO116" s="5">
        <v>0</v>
      </c>
      <c r="BP116" s="8">
        <f t="shared" si="651"/>
        <v>0</v>
      </c>
      <c r="BQ116" s="6">
        <v>0</v>
      </c>
      <c r="BR116" s="5">
        <v>0</v>
      </c>
      <c r="BS116" s="8">
        <f t="shared" si="652"/>
        <v>0</v>
      </c>
      <c r="BT116" s="6">
        <v>0</v>
      </c>
      <c r="BU116" s="5">
        <v>0</v>
      </c>
      <c r="BV116" s="8">
        <f t="shared" si="653"/>
        <v>0</v>
      </c>
      <c r="BW116" s="6">
        <v>0</v>
      </c>
      <c r="BX116" s="5">
        <v>0</v>
      </c>
      <c r="BY116" s="8">
        <f t="shared" si="654"/>
        <v>0</v>
      </c>
      <c r="BZ116" s="6">
        <v>0</v>
      </c>
      <c r="CA116" s="5">
        <v>0</v>
      </c>
      <c r="CB116" s="8">
        <f t="shared" si="655"/>
        <v>0</v>
      </c>
      <c r="CC116" s="6">
        <v>0</v>
      </c>
      <c r="CD116" s="5">
        <v>0</v>
      </c>
      <c r="CE116" s="8">
        <f t="shared" si="656"/>
        <v>0</v>
      </c>
      <c r="CF116" s="6">
        <v>0</v>
      </c>
      <c r="CG116" s="5">
        <v>0</v>
      </c>
      <c r="CH116" s="8">
        <f t="shared" si="657"/>
        <v>0</v>
      </c>
      <c r="CI116" s="6">
        <v>0</v>
      </c>
      <c r="CJ116" s="5">
        <v>0</v>
      </c>
      <c r="CK116" s="8">
        <f t="shared" si="658"/>
        <v>0</v>
      </c>
      <c r="CL116" s="6">
        <v>0</v>
      </c>
      <c r="CM116" s="5">
        <v>0</v>
      </c>
      <c r="CN116" s="8">
        <f t="shared" si="659"/>
        <v>0</v>
      </c>
      <c r="CO116" s="6">
        <v>0</v>
      </c>
      <c r="CP116" s="5">
        <v>0</v>
      </c>
      <c r="CQ116" s="8">
        <f t="shared" si="660"/>
        <v>0</v>
      </c>
      <c r="CR116" s="6">
        <v>0</v>
      </c>
      <c r="CS116" s="5">
        <v>0</v>
      </c>
      <c r="CT116" s="8">
        <f t="shared" si="661"/>
        <v>0</v>
      </c>
      <c r="CU116" s="6">
        <v>0</v>
      </c>
      <c r="CV116" s="5">
        <v>0</v>
      </c>
      <c r="CW116" s="8">
        <f t="shared" si="662"/>
        <v>0</v>
      </c>
      <c r="CX116" s="6">
        <v>0</v>
      </c>
      <c r="CY116" s="5">
        <v>0</v>
      </c>
      <c r="CZ116" s="8">
        <f t="shared" si="663"/>
        <v>0</v>
      </c>
      <c r="DA116" s="6">
        <v>0</v>
      </c>
      <c r="DB116" s="5">
        <v>0</v>
      </c>
      <c r="DC116" s="8">
        <f t="shared" si="664"/>
        <v>0</v>
      </c>
      <c r="DD116" s="6">
        <v>0</v>
      </c>
      <c r="DE116" s="5">
        <v>0</v>
      </c>
      <c r="DF116" s="8">
        <f t="shared" si="665"/>
        <v>0</v>
      </c>
      <c r="DG116" s="6">
        <v>0</v>
      </c>
      <c r="DH116" s="5">
        <v>0</v>
      </c>
      <c r="DI116" s="8">
        <f t="shared" si="666"/>
        <v>0</v>
      </c>
      <c r="DJ116" s="6">
        <v>0</v>
      </c>
      <c r="DK116" s="5">
        <v>0</v>
      </c>
      <c r="DL116" s="8">
        <f t="shared" si="667"/>
        <v>0</v>
      </c>
      <c r="DM116" s="6">
        <v>0</v>
      </c>
      <c r="DN116" s="5">
        <v>0</v>
      </c>
      <c r="DO116" s="8">
        <f t="shared" si="668"/>
        <v>0</v>
      </c>
      <c r="DP116" s="6">
        <v>0</v>
      </c>
      <c r="DQ116" s="5">
        <v>0</v>
      </c>
      <c r="DR116" s="8">
        <f t="shared" si="669"/>
        <v>0</v>
      </c>
      <c r="DS116" s="6">
        <v>0</v>
      </c>
      <c r="DT116" s="5">
        <v>0</v>
      </c>
      <c r="DU116" s="8">
        <f t="shared" si="670"/>
        <v>0</v>
      </c>
      <c r="DV116" s="6">
        <v>0</v>
      </c>
      <c r="DW116" s="5">
        <v>0</v>
      </c>
      <c r="DX116" s="8">
        <f t="shared" si="671"/>
        <v>0</v>
      </c>
      <c r="DY116" s="9">
        <f t="shared" si="673"/>
        <v>0</v>
      </c>
      <c r="DZ116" s="8">
        <f t="shared" si="674"/>
        <v>0</v>
      </c>
    </row>
    <row r="117" spans="1:130" ht="15" customHeight="1" x14ac:dyDescent="0.3">
      <c r="A117" s="56">
        <v>2024</v>
      </c>
      <c r="B117" s="57" t="s">
        <v>9</v>
      </c>
      <c r="C117" s="6">
        <v>0</v>
      </c>
      <c r="D117" s="5">
        <v>0</v>
      </c>
      <c r="E117" s="8">
        <f t="shared" si="675"/>
        <v>0</v>
      </c>
      <c r="F117" s="6">
        <v>0</v>
      </c>
      <c r="G117" s="5">
        <v>0</v>
      </c>
      <c r="H117" s="8">
        <f t="shared" si="631"/>
        <v>0</v>
      </c>
      <c r="I117" s="6">
        <v>0</v>
      </c>
      <c r="J117" s="5">
        <v>0</v>
      </c>
      <c r="K117" s="8">
        <f t="shared" si="632"/>
        <v>0</v>
      </c>
      <c r="L117" s="6">
        <v>0</v>
      </c>
      <c r="M117" s="5">
        <v>0</v>
      </c>
      <c r="N117" s="8">
        <f t="shared" si="633"/>
        <v>0</v>
      </c>
      <c r="O117" s="6">
        <v>0</v>
      </c>
      <c r="P117" s="5">
        <v>0</v>
      </c>
      <c r="Q117" s="8">
        <f t="shared" si="634"/>
        <v>0</v>
      </c>
      <c r="R117" s="6">
        <v>0</v>
      </c>
      <c r="S117" s="5">
        <v>0</v>
      </c>
      <c r="T117" s="8">
        <f t="shared" si="635"/>
        <v>0</v>
      </c>
      <c r="U117" s="6">
        <v>0</v>
      </c>
      <c r="V117" s="5">
        <v>0</v>
      </c>
      <c r="W117" s="8">
        <f t="shared" si="636"/>
        <v>0</v>
      </c>
      <c r="X117" s="6">
        <v>0</v>
      </c>
      <c r="Y117" s="5">
        <v>0</v>
      </c>
      <c r="Z117" s="8">
        <f t="shared" si="637"/>
        <v>0</v>
      </c>
      <c r="AA117" s="6">
        <v>0</v>
      </c>
      <c r="AB117" s="5">
        <v>0</v>
      </c>
      <c r="AC117" s="8">
        <f t="shared" si="638"/>
        <v>0</v>
      </c>
      <c r="AD117" s="6">
        <v>0</v>
      </c>
      <c r="AE117" s="5">
        <v>0</v>
      </c>
      <c r="AF117" s="8">
        <f t="shared" si="639"/>
        <v>0</v>
      </c>
      <c r="AG117" s="6">
        <v>0</v>
      </c>
      <c r="AH117" s="5">
        <v>0</v>
      </c>
      <c r="AI117" s="8">
        <f t="shared" si="640"/>
        <v>0</v>
      </c>
      <c r="AJ117" s="6">
        <v>0</v>
      </c>
      <c r="AK117" s="5">
        <v>0</v>
      </c>
      <c r="AL117" s="8">
        <f t="shared" si="641"/>
        <v>0</v>
      </c>
      <c r="AM117" s="6">
        <v>0</v>
      </c>
      <c r="AN117" s="5">
        <v>0</v>
      </c>
      <c r="AO117" s="8">
        <f t="shared" si="642"/>
        <v>0</v>
      </c>
      <c r="AP117" s="6">
        <v>0</v>
      </c>
      <c r="AQ117" s="5">
        <v>0</v>
      </c>
      <c r="AR117" s="8">
        <f t="shared" si="643"/>
        <v>0</v>
      </c>
      <c r="AS117" s="6">
        <v>0</v>
      </c>
      <c r="AT117" s="5">
        <v>0</v>
      </c>
      <c r="AU117" s="8">
        <f t="shared" si="644"/>
        <v>0</v>
      </c>
      <c r="AV117" s="6">
        <v>0</v>
      </c>
      <c r="AW117" s="5">
        <v>0</v>
      </c>
      <c r="AX117" s="8">
        <f t="shared" si="645"/>
        <v>0</v>
      </c>
      <c r="AY117" s="6">
        <v>0</v>
      </c>
      <c r="AZ117" s="5">
        <v>0</v>
      </c>
      <c r="BA117" s="8">
        <f t="shared" si="646"/>
        <v>0</v>
      </c>
      <c r="BB117" s="6">
        <v>0</v>
      </c>
      <c r="BC117" s="5">
        <v>0</v>
      </c>
      <c r="BD117" s="8">
        <f t="shared" si="647"/>
        <v>0</v>
      </c>
      <c r="BE117" s="6">
        <v>0</v>
      </c>
      <c r="BF117" s="5">
        <v>0</v>
      </c>
      <c r="BG117" s="8">
        <f t="shared" si="648"/>
        <v>0</v>
      </c>
      <c r="BH117" s="6">
        <v>0</v>
      </c>
      <c r="BI117" s="5">
        <v>0</v>
      </c>
      <c r="BJ117" s="8">
        <f t="shared" si="649"/>
        <v>0</v>
      </c>
      <c r="BK117" s="6">
        <v>0</v>
      </c>
      <c r="BL117" s="5">
        <v>0</v>
      </c>
      <c r="BM117" s="8">
        <f t="shared" si="650"/>
        <v>0</v>
      </c>
      <c r="BN117" s="6">
        <v>0</v>
      </c>
      <c r="BO117" s="5">
        <v>0</v>
      </c>
      <c r="BP117" s="8">
        <f t="shared" si="651"/>
        <v>0</v>
      </c>
      <c r="BQ117" s="6">
        <v>0</v>
      </c>
      <c r="BR117" s="5">
        <v>0</v>
      </c>
      <c r="BS117" s="8">
        <f t="shared" si="652"/>
        <v>0</v>
      </c>
      <c r="BT117" s="6">
        <v>0</v>
      </c>
      <c r="BU117" s="5">
        <v>0</v>
      </c>
      <c r="BV117" s="8">
        <f t="shared" si="653"/>
        <v>0</v>
      </c>
      <c r="BW117" s="6">
        <v>0</v>
      </c>
      <c r="BX117" s="5">
        <v>0</v>
      </c>
      <c r="BY117" s="8">
        <f t="shared" si="654"/>
        <v>0</v>
      </c>
      <c r="BZ117" s="6">
        <v>0</v>
      </c>
      <c r="CA117" s="5">
        <v>0</v>
      </c>
      <c r="CB117" s="8">
        <f t="shared" si="655"/>
        <v>0</v>
      </c>
      <c r="CC117" s="6">
        <v>0</v>
      </c>
      <c r="CD117" s="5">
        <v>0</v>
      </c>
      <c r="CE117" s="8">
        <f t="shared" si="656"/>
        <v>0</v>
      </c>
      <c r="CF117" s="6">
        <v>0</v>
      </c>
      <c r="CG117" s="5">
        <v>0</v>
      </c>
      <c r="CH117" s="8">
        <f t="shared" si="657"/>
        <v>0</v>
      </c>
      <c r="CI117" s="6">
        <v>0</v>
      </c>
      <c r="CJ117" s="5">
        <v>0</v>
      </c>
      <c r="CK117" s="8">
        <f t="shared" si="658"/>
        <v>0</v>
      </c>
      <c r="CL117" s="6">
        <v>0</v>
      </c>
      <c r="CM117" s="5">
        <v>0</v>
      </c>
      <c r="CN117" s="8">
        <f t="shared" si="659"/>
        <v>0</v>
      </c>
      <c r="CO117" s="6">
        <v>0</v>
      </c>
      <c r="CP117" s="5">
        <v>0</v>
      </c>
      <c r="CQ117" s="8">
        <f t="shared" si="660"/>
        <v>0</v>
      </c>
      <c r="CR117" s="6">
        <v>0</v>
      </c>
      <c r="CS117" s="5">
        <v>0</v>
      </c>
      <c r="CT117" s="8">
        <f t="shared" si="661"/>
        <v>0</v>
      </c>
      <c r="CU117" s="6">
        <v>0</v>
      </c>
      <c r="CV117" s="5">
        <v>0</v>
      </c>
      <c r="CW117" s="8">
        <f t="shared" si="662"/>
        <v>0</v>
      </c>
      <c r="CX117" s="6">
        <v>0</v>
      </c>
      <c r="CY117" s="5">
        <v>0</v>
      </c>
      <c r="CZ117" s="8">
        <f t="shared" si="663"/>
        <v>0</v>
      </c>
      <c r="DA117" s="6">
        <v>0</v>
      </c>
      <c r="DB117" s="5">
        <v>0</v>
      </c>
      <c r="DC117" s="8">
        <f t="shared" si="664"/>
        <v>0</v>
      </c>
      <c r="DD117" s="6">
        <v>0</v>
      </c>
      <c r="DE117" s="5">
        <v>0</v>
      </c>
      <c r="DF117" s="8">
        <f t="shared" si="665"/>
        <v>0</v>
      </c>
      <c r="DG117" s="6">
        <v>0</v>
      </c>
      <c r="DH117" s="5">
        <v>0</v>
      </c>
      <c r="DI117" s="8">
        <f t="shared" si="666"/>
        <v>0</v>
      </c>
      <c r="DJ117" s="6">
        <v>0</v>
      </c>
      <c r="DK117" s="5">
        <v>0</v>
      </c>
      <c r="DL117" s="8">
        <f t="shared" si="667"/>
        <v>0</v>
      </c>
      <c r="DM117" s="6">
        <v>0</v>
      </c>
      <c r="DN117" s="5">
        <v>0</v>
      </c>
      <c r="DO117" s="8">
        <f t="shared" si="668"/>
        <v>0</v>
      </c>
      <c r="DP117" s="6">
        <v>0</v>
      </c>
      <c r="DQ117" s="5">
        <v>0</v>
      </c>
      <c r="DR117" s="8">
        <f t="shared" si="669"/>
        <v>0</v>
      </c>
      <c r="DS117" s="6">
        <v>0</v>
      </c>
      <c r="DT117" s="5">
        <v>0</v>
      </c>
      <c r="DU117" s="8">
        <f t="shared" si="670"/>
        <v>0</v>
      </c>
      <c r="DV117" s="6">
        <v>0</v>
      </c>
      <c r="DW117" s="5">
        <v>0</v>
      </c>
      <c r="DX117" s="8">
        <f t="shared" si="671"/>
        <v>0</v>
      </c>
      <c r="DY117" s="9">
        <f t="shared" si="673"/>
        <v>0</v>
      </c>
      <c r="DZ117" s="8">
        <f t="shared" si="674"/>
        <v>0</v>
      </c>
    </row>
    <row r="118" spans="1:130" ht="15" customHeight="1" x14ac:dyDescent="0.3">
      <c r="A118" s="56">
        <v>2024</v>
      </c>
      <c r="B118" s="57" t="s">
        <v>10</v>
      </c>
      <c r="C118" s="6">
        <v>0</v>
      </c>
      <c r="D118" s="5">
        <v>0</v>
      </c>
      <c r="E118" s="8">
        <f t="shared" si="675"/>
        <v>0</v>
      </c>
      <c r="F118" s="6">
        <v>0</v>
      </c>
      <c r="G118" s="5">
        <v>0</v>
      </c>
      <c r="H118" s="8">
        <f t="shared" si="631"/>
        <v>0</v>
      </c>
      <c r="I118" s="6">
        <v>0</v>
      </c>
      <c r="J118" s="5">
        <v>0</v>
      </c>
      <c r="K118" s="8">
        <f t="shared" si="632"/>
        <v>0</v>
      </c>
      <c r="L118" s="6">
        <v>0</v>
      </c>
      <c r="M118" s="5">
        <v>0</v>
      </c>
      <c r="N118" s="8">
        <f t="shared" si="633"/>
        <v>0</v>
      </c>
      <c r="O118" s="6">
        <v>0</v>
      </c>
      <c r="P118" s="5">
        <v>0</v>
      </c>
      <c r="Q118" s="8">
        <f t="shared" si="634"/>
        <v>0</v>
      </c>
      <c r="R118" s="6">
        <v>0</v>
      </c>
      <c r="S118" s="5">
        <v>0</v>
      </c>
      <c r="T118" s="8">
        <f t="shared" si="635"/>
        <v>0</v>
      </c>
      <c r="U118" s="6">
        <v>0</v>
      </c>
      <c r="V118" s="5">
        <v>0</v>
      </c>
      <c r="W118" s="8">
        <f t="shared" si="636"/>
        <v>0</v>
      </c>
      <c r="X118" s="6">
        <v>0</v>
      </c>
      <c r="Y118" s="5">
        <v>0</v>
      </c>
      <c r="Z118" s="8">
        <f t="shared" si="637"/>
        <v>0</v>
      </c>
      <c r="AA118" s="6">
        <v>0</v>
      </c>
      <c r="AB118" s="5">
        <v>0</v>
      </c>
      <c r="AC118" s="8">
        <f t="shared" si="638"/>
        <v>0</v>
      </c>
      <c r="AD118" s="6">
        <v>0</v>
      </c>
      <c r="AE118" s="5">
        <v>0</v>
      </c>
      <c r="AF118" s="8">
        <f t="shared" si="639"/>
        <v>0</v>
      </c>
      <c r="AG118" s="6">
        <v>0</v>
      </c>
      <c r="AH118" s="5">
        <v>0</v>
      </c>
      <c r="AI118" s="8">
        <f t="shared" si="640"/>
        <v>0</v>
      </c>
      <c r="AJ118" s="6">
        <v>0</v>
      </c>
      <c r="AK118" s="5">
        <v>0</v>
      </c>
      <c r="AL118" s="8">
        <f t="shared" si="641"/>
        <v>0</v>
      </c>
      <c r="AM118" s="6">
        <v>0</v>
      </c>
      <c r="AN118" s="5">
        <v>0</v>
      </c>
      <c r="AO118" s="8">
        <f t="shared" si="642"/>
        <v>0</v>
      </c>
      <c r="AP118" s="6">
        <v>0</v>
      </c>
      <c r="AQ118" s="5">
        <v>0</v>
      </c>
      <c r="AR118" s="8">
        <f t="shared" si="643"/>
        <v>0</v>
      </c>
      <c r="AS118" s="6">
        <v>0</v>
      </c>
      <c r="AT118" s="5">
        <v>0</v>
      </c>
      <c r="AU118" s="8">
        <f t="shared" si="644"/>
        <v>0</v>
      </c>
      <c r="AV118" s="6">
        <v>0</v>
      </c>
      <c r="AW118" s="5">
        <v>0</v>
      </c>
      <c r="AX118" s="8">
        <f t="shared" si="645"/>
        <v>0</v>
      </c>
      <c r="AY118" s="6">
        <v>0</v>
      </c>
      <c r="AZ118" s="5">
        <v>0</v>
      </c>
      <c r="BA118" s="8">
        <f t="shared" si="646"/>
        <v>0</v>
      </c>
      <c r="BB118" s="6">
        <v>0</v>
      </c>
      <c r="BC118" s="5">
        <v>0</v>
      </c>
      <c r="BD118" s="8">
        <f t="shared" si="647"/>
        <v>0</v>
      </c>
      <c r="BE118" s="6">
        <v>0</v>
      </c>
      <c r="BF118" s="5">
        <v>0</v>
      </c>
      <c r="BG118" s="8">
        <f t="shared" si="648"/>
        <v>0</v>
      </c>
      <c r="BH118" s="6">
        <v>0</v>
      </c>
      <c r="BI118" s="5">
        <v>0</v>
      </c>
      <c r="BJ118" s="8">
        <f t="shared" si="649"/>
        <v>0</v>
      </c>
      <c r="BK118" s="6">
        <v>0</v>
      </c>
      <c r="BL118" s="5">
        <v>0</v>
      </c>
      <c r="BM118" s="8">
        <f t="shared" si="650"/>
        <v>0</v>
      </c>
      <c r="BN118" s="6">
        <v>0</v>
      </c>
      <c r="BO118" s="5">
        <v>0</v>
      </c>
      <c r="BP118" s="8">
        <f t="shared" si="651"/>
        <v>0</v>
      </c>
      <c r="BQ118" s="6">
        <v>0</v>
      </c>
      <c r="BR118" s="5">
        <v>0</v>
      </c>
      <c r="BS118" s="8">
        <f t="shared" si="652"/>
        <v>0</v>
      </c>
      <c r="BT118" s="6">
        <v>0</v>
      </c>
      <c r="BU118" s="5">
        <v>0</v>
      </c>
      <c r="BV118" s="8">
        <f t="shared" si="653"/>
        <v>0</v>
      </c>
      <c r="BW118" s="6">
        <v>0</v>
      </c>
      <c r="BX118" s="5">
        <v>0</v>
      </c>
      <c r="BY118" s="8">
        <f t="shared" si="654"/>
        <v>0</v>
      </c>
      <c r="BZ118" s="6">
        <v>0</v>
      </c>
      <c r="CA118" s="5">
        <v>0</v>
      </c>
      <c r="CB118" s="8">
        <f t="shared" si="655"/>
        <v>0</v>
      </c>
      <c r="CC118" s="6">
        <v>0</v>
      </c>
      <c r="CD118" s="5">
        <v>0</v>
      </c>
      <c r="CE118" s="8">
        <f t="shared" si="656"/>
        <v>0</v>
      </c>
      <c r="CF118" s="6">
        <v>0</v>
      </c>
      <c r="CG118" s="5">
        <v>0</v>
      </c>
      <c r="CH118" s="8">
        <f t="shared" si="657"/>
        <v>0</v>
      </c>
      <c r="CI118" s="6">
        <v>0</v>
      </c>
      <c r="CJ118" s="5">
        <v>0</v>
      </c>
      <c r="CK118" s="8">
        <f t="shared" si="658"/>
        <v>0</v>
      </c>
      <c r="CL118" s="6">
        <v>0</v>
      </c>
      <c r="CM118" s="5">
        <v>0</v>
      </c>
      <c r="CN118" s="8">
        <f t="shared" si="659"/>
        <v>0</v>
      </c>
      <c r="CO118" s="6">
        <v>0</v>
      </c>
      <c r="CP118" s="5">
        <v>0</v>
      </c>
      <c r="CQ118" s="8">
        <f t="shared" si="660"/>
        <v>0</v>
      </c>
      <c r="CR118" s="6">
        <v>0</v>
      </c>
      <c r="CS118" s="5">
        <v>0</v>
      </c>
      <c r="CT118" s="8">
        <f t="shared" si="661"/>
        <v>0</v>
      </c>
      <c r="CU118" s="6">
        <v>0</v>
      </c>
      <c r="CV118" s="5">
        <v>0</v>
      </c>
      <c r="CW118" s="8">
        <f t="shared" si="662"/>
        <v>0</v>
      </c>
      <c r="CX118" s="6">
        <v>0</v>
      </c>
      <c r="CY118" s="5">
        <v>0</v>
      </c>
      <c r="CZ118" s="8">
        <f t="shared" si="663"/>
        <v>0</v>
      </c>
      <c r="DA118" s="6">
        <v>0</v>
      </c>
      <c r="DB118" s="5">
        <v>0</v>
      </c>
      <c r="DC118" s="8">
        <f t="shared" si="664"/>
        <v>0</v>
      </c>
      <c r="DD118" s="6">
        <v>0</v>
      </c>
      <c r="DE118" s="5">
        <v>0</v>
      </c>
      <c r="DF118" s="8">
        <f t="shared" si="665"/>
        <v>0</v>
      </c>
      <c r="DG118" s="6">
        <v>0</v>
      </c>
      <c r="DH118" s="5">
        <v>0</v>
      </c>
      <c r="DI118" s="8">
        <f t="shared" si="666"/>
        <v>0</v>
      </c>
      <c r="DJ118" s="6">
        <v>0</v>
      </c>
      <c r="DK118" s="5">
        <v>0</v>
      </c>
      <c r="DL118" s="8">
        <f t="shared" si="667"/>
        <v>0</v>
      </c>
      <c r="DM118" s="6">
        <v>0</v>
      </c>
      <c r="DN118" s="5">
        <v>0</v>
      </c>
      <c r="DO118" s="8">
        <f t="shared" si="668"/>
        <v>0</v>
      </c>
      <c r="DP118" s="6">
        <v>0</v>
      </c>
      <c r="DQ118" s="5">
        <v>0</v>
      </c>
      <c r="DR118" s="8">
        <f t="shared" si="669"/>
        <v>0</v>
      </c>
      <c r="DS118" s="6">
        <v>0</v>
      </c>
      <c r="DT118" s="5">
        <v>0</v>
      </c>
      <c r="DU118" s="8">
        <f t="shared" si="670"/>
        <v>0</v>
      </c>
      <c r="DV118" s="6">
        <v>0</v>
      </c>
      <c r="DW118" s="5">
        <v>0</v>
      </c>
      <c r="DX118" s="8">
        <f t="shared" si="671"/>
        <v>0</v>
      </c>
      <c r="DY118" s="9">
        <f t="shared" si="673"/>
        <v>0</v>
      </c>
      <c r="DZ118" s="8">
        <f t="shared" si="674"/>
        <v>0</v>
      </c>
    </row>
    <row r="119" spans="1:130" ht="15" customHeight="1" x14ac:dyDescent="0.3">
      <c r="A119" s="56">
        <v>2024</v>
      </c>
      <c r="B119" s="57" t="s">
        <v>11</v>
      </c>
      <c r="C119" s="6">
        <v>0</v>
      </c>
      <c r="D119" s="5">
        <v>0</v>
      </c>
      <c r="E119" s="8">
        <f t="shared" si="675"/>
        <v>0</v>
      </c>
      <c r="F119" s="6">
        <v>0</v>
      </c>
      <c r="G119" s="5">
        <v>0</v>
      </c>
      <c r="H119" s="8">
        <f t="shared" si="631"/>
        <v>0</v>
      </c>
      <c r="I119" s="6">
        <v>0</v>
      </c>
      <c r="J119" s="5">
        <v>0</v>
      </c>
      <c r="K119" s="8">
        <f t="shared" si="632"/>
        <v>0</v>
      </c>
      <c r="L119" s="6">
        <v>0</v>
      </c>
      <c r="M119" s="5">
        <v>0</v>
      </c>
      <c r="N119" s="8">
        <f t="shared" si="633"/>
        <v>0</v>
      </c>
      <c r="O119" s="6">
        <v>0</v>
      </c>
      <c r="P119" s="5">
        <v>0</v>
      </c>
      <c r="Q119" s="8">
        <f t="shared" si="634"/>
        <v>0</v>
      </c>
      <c r="R119" s="6">
        <v>0</v>
      </c>
      <c r="S119" s="5">
        <v>0</v>
      </c>
      <c r="T119" s="8">
        <f t="shared" si="635"/>
        <v>0</v>
      </c>
      <c r="U119" s="6">
        <v>0</v>
      </c>
      <c r="V119" s="5">
        <v>0</v>
      </c>
      <c r="W119" s="8">
        <f t="shared" si="636"/>
        <v>0</v>
      </c>
      <c r="X119" s="6">
        <v>0</v>
      </c>
      <c r="Y119" s="5">
        <v>0</v>
      </c>
      <c r="Z119" s="8">
        <f t="shared" si="637"/>
        <v>0</v>
      </c>
      <c r="AA119" s="6">
        <v>0</v>
      </c>
      <c r="AB119" s="5">
        <v>0</v>
      </c>
      <c r="AC119" s="8">
        <f t="shared" si="638"/>
        <v>0</v>
      </c>
      <c r="AD119" s="6">
        <v>0</v>
      </c>
      <c r="AE119" s="5">
        <v>0</v>
      </c>
      <c r="AF119" s="8">
        <f t="shared" si="639"/>
        <v>0</v>
      </c>
      <c r="AG119" s="6">
        <v>0</v>
      </c>
      <c r="AH119" s="5">
        <v>0</v>
      </c>
      <c r="AI119" s="8">
        <f t="shared" si="640"/>
        <v>0</v>
      </c>
      <c r="AJ119" s="6">
        <v>0</v>
      </c>
      <c r="AK119" s="5">
        <v>0</v>
      </c>
      <c r="AL119" s="8">
        <f t="shared" si="641"/>
        <v>0</v>
      </c>
      <c r="AM119" s="6">
        <v>0</v>
      </c>
      <c r="AN119" s="5">
        <v>0</v>
      </c>
      <c r="AO119" s="8">
        <f t="shared" si="642"/>
        <v>0</v>
      </c>
      <c r="AP119" s="6">
        <v>0</v>
      </c>
      <c r="AQ119" s="5">
        <v>0</v>
      </c>
      <c r="AR119" s="8">
        <f t="shared" si="643"/>
        <v>0</v>
      </c>
      <c r="AS119" s="6">
        <v>0</v>
      </c>
      <c r="AT119" s="5">
        <v>0</v>
      </c>
      <c r="AU119" s="8">
        <f t="shared" si="644"/>
        <v>0</v>
      </c>
      <c r="AV119" s="6">
        <v>0</v>
      </c>
      <c r="AW119" s="5">
        <v>0</v>
      </c>
      <c r="AX119" s="8">
        <f t="shared" si="645"/>
        <v>0</v>
      </c>
      <c r="AY119" s="6">
        <v>0</v>
      </c>
      <c r="AZ119" s="5">
        <v>0</v>
      </c>
      <c r="BA119" s="8">
        <f t="shared" si="646"/>
        <v>0</v>
      </c>
      <c r="BB119" s="6">
        <v>0</v>
      </c>
      <c r="BC119" s="5">
        <v>0</v>
      </c>
      <c r="BD119" s="8">
        <f t="shared" si="647"/>
        <v>0</v>
      </c>
      <c r="BE119" s="6">
        <v>0</v>
      </c>
      <c r="BF119" s="5">
        <v>0</v>
      </c>
      <c r="BG119" s="8">
        <f t="shared" si="648"/>
        <v>0</v>
      </c>
      <c r="BH119" s="6">
        <v>0</v>
      </c>
      <c r="BI119" s="5">
        <v>0</v>
      </c>
      <c r="BJ119" s="8">
        <f t="shared" si="649"/>
        <v>0</v>
      </c>
      <c r="BK119" s="6">
        <v>0</v>
      </c>
      <c r="BL119" s="5">
        <v>0</v>
      </c>
      <c r="BM119" s="8">
        <f t="shared" si="650"/>
        <v>0</v>
      </c>
      <c r="BN119" s="6">
        <v>0</v>
      </c>
      <c r="BO119" s="5">
        <v>0</v>
      </c>
      <c r="BP119" s="8">
        <f t="shared" si="651"/>
        <v>0</v>
      </c>
      <c r="BQ119" s="6">
        <v>0</v>
      </c>
      <c r="BR119" s="5">
        <v>0</v>
      </c>
      <c r="BS119" s="8">
        <f t="shared" si="652"/>
        <v>0</v>
      </c>
      <c r="BT119" s="6">
        <v>0</v>
      </c>
      <c r="BU119" s="5">
        <v>0</v>
      </c>
      <c r="BV119" s="8">
        <f t="shared" si="653"/>
        <v>0</v>
      </c>
      <c r="BW119" s="6">
        <v>0</v>
      </c>
      <c r="BX119" s="5">
        <v>0</v>
      </c>
      <c r="BY119" s="8">
        <f t="shared" si="654"/>
        <v>0</v>
      </c>
      <c r="BZ119" s="6">
        <v>0</v>
      </c>
      <c r="CA119" s="5">
        <v>0</v>
      </c>
      <c r="CB119" s="8">
        <f t="shared" si="655"/>
        <v>0</v>
      </c>
      <c r="CC119" s="6">
        <v>0</v>
      </c>
      <c r="CD119" s="5">
        <v>0</v>
      </c>
      <c r="CE119" s="8">
        <f t="shared" si="656"/>
        <v>0</v>
      </c>
      <c r="CF119" s="6">
        <v>0</v>
      </c>
      <c r="CG119" s="5">
        <v>0</v>
      </c>
      <c r="CH119" s="8">
        <f t="shared" si="657"/>
        <v>0</v>
      </c>
      <c r="CI119" s="6">
        <v>0</v>
      </c>
      <c r="CJ119" s="5">
        <v>0</v>
      </c>
      <c r="CK119" s="8">
        <f t="shared" si="658"/>
        <v>0</v>
      </c>
      <c r="CL119" s="6">
        <v>0</v>
      </c>
      <c r="CM119" s="5">
        <v>0</v>
      </c>
      <c r="CN119" s="8">
        <f t="shared" si="659"/>
        <v>0</v>
      </c>
      <c r="CO119" s="6">
        <v>0</v>
      </c>
      <c r="CP119" s="5">
        <v>0</v>
      </c>
      <c r="CQ119" s="8">
        <f t="shared" si="660"/>
        <v>0</v>
      </c>
      <c r="CR119" s="6">
        <v>0</v>
      </c>
      <c r="CS119" s="5">
        <v>0</v>
      </c>
      <c r="CT119" s="8">
        <f t="shared" si="661"/>
        <v>0</v>
      </c>
      <c r="CU119" s="6">
        <v>0</v>
      </c>
      <c r="CV119" s="5">
        <v>0</v>
      </c>
      <c r="CW119" s="8">
        <f t="shared" si="662"/>
        <v>0</v>
      </c>
      <c r="CX119" s="6">
        <v>0</v>
      </c>
      <c r="CY119" s="5">
        <v>0</v>
      </c>
      <c r="CZ119" s="8">
        <f t="shared" si="663"/>
        <v>0</v>
      </c>
      <c r="DA119" s="6">
        <v>0</v>
      </c>
      <c r="DB119" s="5">
        <v>0</v>
      </c>
      <c r="DC119" s="8">
        <f t="shared" si="664"/>
        <v>0</v>
      </c>
      <c r="DD119" s="6">
        <v>0</v>
      </c>
      <c r="DE119" s="5">
        <v>0</v>
      </c>
      <c r="DF119" s="8">
        <f t="shared" si="665"/>
        <v>0</v>
      </c>
      <c r="DG119" s="6">
        <v>0</v>
      </c>
      <c r="DH119" s="5">
        <v>0</v>
      </c>
      <c r="DI119" s="8">
        <f t="shared" si="666"/>
        <v>0</v>
      </c>
      <c r="DJ119" s="6">
        <v>0</v>
      </c>
      <c r="DK119" s="5">
        <v>0</v>
      </c>
      <c r="DL119" s="8">
        <f t="shared" si="667"/>
        <v>0</v>
      </c>
      <c r="DM119" s="6">
        <v>0</v>
      </c>
      <c r="DN119" s="5">
        <v>0</v>
      </c>
      <c r="DO119" s="8">
        <f t="shared" si="668"/>
        <v>0</v>
      </c>
      <c r="DP119" s="6">
        <v>0</v>
      </c>
      <c r="DQ119" s="5">
        <v>0</v>
      </c>
      <c r="DR119" s="8">
        <f t="shared" si="669"/>
        <v>0</v>
      </c>
      <c r="DS119" s="6">
        <v>0</v>
      </c>
      <c r="DT119" s="5">
        <v>0</v>
      </c>
      <c r="DU119" s="8">
        <f t="shared" si="670"/>
        <v>0</v>
      </c>
      <c r="DV119" s="6">
        <v>0</v>
      </c>
      <c r="DW119" s="5">
        <v>0</v>
      </c>
      <c r="DX119" s="8">
        <f t="shared" si="671"/>
        <v>0</v>
      </c>
      <c r="DY119" s="9">
        <f t="shared" si="673"/>
        <v>0</v>
      </c>
      <c r="DZ119" s="8">
        <f t="shared" si="674"/>
        <v>0</v>
      </c>
    </row>
    <row r="120" spans="1:130" ht="15" customHeight="1" x14ac:dyDescent="0.3">
      <c r="A120" s="56">
        <v>2024</v>
      </c>
      <c r="B120" s="8" t="s">
        <v>12</v>
      </c>
      <c r="C120" s="6">
        <v>0</v>
      </c>
      <c r="D120" s="5">
        <v>0</v>
      </c>
      <c r="E120" s="8">
        <f t="shared" si="675"/>
        <v>0</v>
      </c>
      <c r="F120" s="6">
        <v>0</v>
      </c>
      <c r="G120" s="5">
        <v>0</v>
      </c>
      <c r="H120" s="8">
        <f t="shared" si="631"/>
        <v>0</v>
      </c>
      <c r="I120" s="6">
        <v>0</v>
      </c>
      <c r="J120" s="5">
        <v>0</v>
      </c>
      <c r="K120" s="8">
        <f t="shared" si="632"/>
        <v>0</v>
      </c>
      <c r="L120" s="6">
        <v>0</v>
      </c>
      <c r="M120" s="5">
        <v>0</v>
      </c>
      <c r="N120" s="8">
        <f t="shared" si="633"/>
        <v>0</v>
      </c>
      <c r="O120" s="6">
        <v>0</v>
      </c>
      <c r="P120" s="5">
        <v>0</v>
      </c>
      <c r="Q120" s="8">
        <f t="shared" si="634"/>
        <v>0</v>
      </c>
      <c r="R120" s="6">
        <v>0</v>
      </c>
      <c r="S120" s="5">
        <v>0</v>
      </c>
      <c r="T120" s="8">
        <f t="shared" si="635"/>
        <v>0</v>
      </c>
      <c r="U120" s="6">
        <v>0</v>
      </c>
      <c r="V120" s="5">
        <v>0</v>
      </c>
      <c r="W120" s="8">
        <f t="shared" si="636"/>
        <v>0</v>
      </c>
      <c r="X120" s="6">
        <v>0</v>
      </c>
      <c r="Y120" s="5">
        <v>0</v>
      </c>
      <c r="Z120" s="8">
        <f t="shared" si="637"/>
        <v>0</v>
      </c>
      <c r="AA120" s="6">
        <v>0</v>
      </c>
      <c r="AB120" s="5">
        <v>0</v>
      </c>
      <c r="AC120" s="8">
        <f t="shared" si="638"/>
        <v>0</v>
      </c>
      <c r="AD120" s="6">
        <v>0</v>
      </c>
      <c r="AE120" s="5">
        <v>0</v>
      </c>
      <c r="AF120" s="8">
        <f t="shared" si="639"/>
        <v>0</v>
      </c>
      <c r="AG120" s="6">
        <v>0</v>
      </c>
      <c r="AH120" s="5">
        <v>0</v>
      </c>
      <c r="AI120" s="8">
        <f t="shared" si="640"/>
        <v>0</v>
      </c>
      <c r="AJ120" s="6">
        <v>0</v>
      </c>
      <c r="AK120" s="5">
        <v>0</v>
      </c>
      <c r="AL120" s="8">
        <f t="shared" si="641"/>
        <v>0</v>
      </c>
      <c r="AM120" s="6">
        <v>0</v>
      </c>
      <c r="AN120" s="5">
        <v>0</v>
      </c>
      <c r="AO120" s="8">
        <f t="shared" si="642"/>
        <v>0</v>
      </c>
      <c r="AP120" s="6">
        <v>0</v>
      </c>
      <c r="AQ120" s="5">
        <v>0</v>
      </c>
      <c r="AR120" s="8">
        <f t="shared" si="643"/>
        <v>0</v>
      </c>
      <c r="AS120" s="6">
        <v>0</v>
      </c>
      <c r="AT120" s="5">
        <v>0</v>
      </c>
      <c r="AU120" s="8">
        <f t="shared" si="644"/>
        <v>0</v>
      </c>
      <c r="AV120" s="6">
        <v>0</v>
      </c>
      <c r="AW120" s="5">
        <v>0</v>
      </c>
      <c r="AX120" s="8">
        <f t="shared" si="645"/>
        <v>0</v>
      </c>
      <c r="AY120" s="6">
        <v>0</v>
      </c>
      <c r="AZ120" s="5">
        <v>0</v>
      </c>
      <c r="BA120" s="8">
        <f t="shared" si="646"/>
        <v>0</v>
      </c>
      <c r="BB120" s="6">
        <v>0</v>
      </c>
      <c r="BC120" s="5">
        <v>0</v>
      </c>
      <c r="BD120" s="8">
        <f t="shared" si="647"/>
        <v>0</v>
      </c>
      <c r="BE120" s="6">
        <v>0</v>
      </c>
      <c r="BF120" s="5">
        <v>0</v>
      </c>
      <c r="BG120" s="8">
        <f t="shared" si="648"/>
        <v>0</v>
      </c>
      <c r="BH120" s="6">
        <v>0</v>
      </c>
      <c r="BI120" s="5">
        <v>0</v>
      </c>
      <c r="BJ120" s="8">
        <f t="shared" si="649"/>
        <v>0</v>
      </c>
      <c r="BK120" s="6">
        <v>0</v>
      </c>
      <c r="BL120" s="5">
        <v>0</v>
      </c>
      <c r="BM120" s="8">
        <f t="shared" si="650"/>
        <v>0</v>
      </c>
      <c r="BN120" s="6">
        <v>0</v>
      </c>
      <c r="BO120" s="5">
        <v>0</v>
      </c>
      <c r="BP120" s="8">
        <f t="shared" si="651"/>
        <v>0</v>
      </c>
      <c r="BQ120" s="6">
        <v>0</v>
      </c>
      <c r="BR120" s="5">
        <v>0</v>
      </c>
      <c r="BS120" s="8">
        <f t="shared" si="652"/>
        <v>0</v>
      </c>
      <c r="BT120" s="6">
        <v>0</v>
      </c>
      <c r="BU120" s="5">
        <v>0</v>
      </c>
      <c r="BV120" s="8">
        <f t="shared" si="653"/>
        <v>0</v>
      </c>
      <c r="BW120" s="6">
        <v>0</v>
      </c>
      <c r="BX120" s="5">
        <v>0</v>
      </c>
      <c r="BY120" s="8">
        <f t="shared" si="654"/>
        <v>0</v>
      </c>
      <c r="BZ120" s="6">
        <v>0</v>
      </c>
      <c r="CA120" s="5">
        <v>0</v>
      </c>
      <c r="CB120" s="8">
        <f t="shared" si="655"/>
        <v>0</v>
      </c>
      <c r="CC120" s="6">
        <v>0</v>
      </c>
      <c r="CD120" s="5">
        <v>0</v>
      </c>
      <c r="CE120" s="8">
        <f t="shared" si="656"/>
        <v>0</v>
      </c>
      <c r="CF120" s="6">
        <v>0</v>
      </c>
      <c r="CG120" s="5">
        <v>0</v>
      </c>
      <c r="CH120" s="8">
        <f t="shared" si="657"/>
        <v>0</v>
      </c>
      <c r="CI120" s="6">
        <v>0</v>
      </c>
      <c r="CJ120" s="5">
        <v>0</v>
      </c>
      <c r="CK120" s="8">
        <f t="shared" si="658"/>
        <v>0</v>
      </c>
      <c r="CL120" s="6">
        <v>0</v>
      </c>
      <c r="CM120" s="5">
        <v>0</v>
      </c>
      <c r="CN120" s="8">
        <f t="shared" si="659"/>
        <v>0</v>
      </c>
      <c r="CO120" s="6">
        <v>0</v>
      </c>
      <c r="CP120" s="5">
        <v>0</v>
      </c>
      <c r="CQ120" s="8">
        <f t="shared" si="660"/>
        <v>0</v>
      </c>
      <c r="CR120" s="6">
        <v>0</v>
      </c>
      <c r="CS120" s="5">
        <v>0</v>
      </c>
      <c r="CT120" s="8">
        <f t="shared" si="661"/>
        <v>0</v>
      </c>
      <c r="CU120" s="6">
        <v>0</v>
      </c>
      <c r="CV120" s="5">
        <v>0</v>
      </c>
      <c r="CW120" s="8">
        <f t="shared" si="662"/>
        <v>0</v>
      </c>
      <c r="CX120" s="6">
        <v>0</v>
      </c>
      <c r="CY120" s="5">
        <v>0</v>
      </c>
      <c r="CZ120" s="8">
        <f t="shared" si="663"/>
        <v>0</v>
      </c>
      <c r="DA120" s="6">
        <v>0</v>
      </c>
      <c r="DB120" s="5">
        <v>0</v>
      </c>
      <c r="DC120" s="8">
        <f t="shared" si="664"/>
        <v>0</v>
      </c>
      <c r="DD120" s="6">
        <v>0</v>
      </c>
      <c r="DE120" s="5">
        <v>0</v>
      </c>
      <c r="DF120" s="8">
        <f t="shared" si="665"/>
        <v>0</v>
      </c>
      <c r="DG120" s="6">
        <v>0</v>
      </c>
      <c r="DH120" s="5">
        <v>0</v>
      </c>
      <c r="DI120" s="8">
        <f t="shared" si="666"/>
        <v>0</v>
      </c>
      <c r="DJ120" s="6">
        <v>0</v>
      </c>
      <c r="DK120" s="5">
        <v>0</v>
      </c>
      <c r="DL120" s="8">
        <f t="shared" si="667"/>
        <v>0</v>
      </c>
      <c r="DM120" s="6">
        <v>0</v>
      </c>
      <c r="DN120" s="5">
        <v>0</v>
      </c>
      <c r="DO120" s="8">
        <f t="shared" si="668"/>
        <v>0</v>
      </c>
      <c r="DP120" s="6">
        <v>0</v>
      </c>
      <c r="DQ120" s="5">
        <v>0</v>
      </c>
      <c r="DR120" s="8">
        <f t="shared" si="669"/>
        <v>0</v>
      </c>
      <c r="DS120" s="6">
        <v>0</v>
      </c>
      <c r="DT120" s="5">
        <v>0</v>
      </c>
      <c r="DU120" s="8">
        <f t="shared" si="670"/>
        <v>0</v>
      </c>
      <c r="DV120" s="6">
        <v>0</v>
      </c>
      <c r="DW120" s="5">
        <v>0</v>
      </c>
      <c r="DX120" s="8">
        <f t="shared" si="671"/>
        <v>0</v>
      </c>
      <c r="DY120" s="9">
        <f t="shared" si="673"/>
        <v>0</v>
      </c>
      <c r="DZ120" s="8">
        <f t="shared" si="674"/>
        <v>0</v>
      </c>
    </row>
    <row r="121" spans="1:130" ht="15" customHeight="1" x14ac:dyDescent="0.3">
      <c r="A121" s="56">
        <v>2024</v>
      </c>
      <c r="B121" s="57" t="s">
        <v>13</v>
      </c>
      <c r="C121" s="6">
        <v>0</v>
      </c>
      <c r="D121" s="5">
        <v>0</v>
      </c>
      <c r="E121" s="8">
        <f t="shared" si="675"/>
        <v>0</v>
      </c>
      <c r="F121" s="6">
        <v>0</v>
      </c>
      <c r="G121" s="5">
        <v>0</v>
      </c>
      <c r="H121" s="8">
        <f t="shared" si="631"/>
        <v>0</v>
      </c>
      <c r="I121" s="6">
        <v>0</v>
      </c>
      <c r="J121" s="5">
        <v>0</v>
      </c>
      <c r="K121" s="8">
        <f t="shared" si="632"/>
        <v>0</v>
      </c>
      <c r="L121" s="6">
        <v>0</v>
      </c>
      <c r="M121" s="5">
        <v>0</v>
      </c>
      <c r="N121" s="8">
        <f t="shared" si="633"/>
        <v>0</v>
      </c>
      <c r="O121" s="6">
        <v>0</v>
      </c>
      <c r="P121" s="5">
        <v>0</v>
      </c>
      <c r="Q121" s="8">
        <f t="shared" si="634"/>
        <v>0</v>
      </c>
      <c r="R121" s="6">
        <v>0</v>
      </c>
      <c r="S121" s="5">
        <v>0</v>
      </c>
      <c r="T121" s="8">
        <f t="shared" si="635"/>
        <v>0</v>
      </c>
      <c r="U121" s="6">
        <v>0</v>
      </c>
      <c r="V121" s="5">
        <v>0</v>
      </c>
      <c r="W121" s="8">
        <f t="shared" si="636"/>
        <v>0</v>
      </c>
      <c r="X121" s="6">
        <v>0</v>
      </c>
      <c r="Y121" s="5">
        <v>0</v>
      </c>
      <c r="Z121" s="8">
        <f t="shared" si="637"/>
        <v>0</v>
      </c>
      <c r="AA121" s="6">
        <v>0</v>
      </c>
      <c r="AB121" s="5">
        <v>0</v>
      </c>
      <c r="AC121" s="8">
        <f t="shared" si="638"/>
        <v>0</v>
      </c>
      <c r="AD121" s="6">
        <v>0</v>
      </c>
      <c r="AE121" s="5">
        <v>0</v>
      </c>
      <c r="AF121" s="8">
        <f t="shared" si="639"/>
        <v>0</v>
      </c>
      <c r="AG121" s="6">
        <v>0</v>
      </c>
      <c r="AH121" s="5">
        <v>0</v>
      </c>
      <c r="AI121" s="8">
        <f t="shared" si="640"/>
        <v>0</v>
      </c>
      <c r="AJ121" s="6">
        <v>0</v>
      </c>
      <c r="AK121" s="5">
        <v>0</v>
      </c>
      <c r="AL121" s="8">
        <f t="shared" si="641"/>
        <v>0</v>
      </c>
      <c r="AM121" s="6">
        <v>0</v>
      </c>
      <c r="AN121" s="5">
        <v>0</v>
      </c>
      <c r="AO121" s="8">
        <f t="shared" si="642"/>
        <v>0</v>
      </c>
      <c r="AP121" s="6">
        <v>0</v>
      </c>
      <c r="AQ121" s="5">
        <v>0</v>
      </c>
      <c r="AR121" s="8">
        <f t="shared" si="643"/>
        <v>0</v>
      </c>
      <c r="AS121" s="6">
        <v>0</v>
      </c>
      <c r="AT121" s="5">
        <v>0</v>
      </c>
      <c r="AU121" s="8">
        <f t="shared" si="644"/>
        <v>0</v>
      </c>
      <c r="AV121" s="6">
        <v>0</v>
      </c>
      <c r="AW121" s="5">
        <v>0</v>
      </c>
      <c r="AX121" s="8">
        <f t="shared" si="645"/>
        <v>0</v>
      </c>
      <c r="AY121" s="6">
        <v>0</v>
      </c>
      <c r="AZ121" s="5">
        <v>0</v>
      </c>
      <c r="BA121" s="8">
        <f t="shared" si="646"/>
        <v>0</v>
      </c>
      <c r="BB121" s="6">
        <v>0</v>
      </c>
      <c r="BC121" s="5">
        <v>0</v>
      </c>
      <c r="BD121" s="8">
        <f t="shared" si="647"/>
        <v>0</v>
      </c>
      <c r="BE121" s="6">
        <v>0</v>
      </c>
      <c r="BF121" s="5">
        <v>0</v>
      </c>
      <c r="BG121" s="8">
        <f t="shared" si="648"/>
        <v>0</v>
      </c>
      <c r="BH121" s="6">
        <v>0</v>
      </c>
      <c r="BI121" s="5">
        <v>0</v>
      </c>
      <c r="BJ121" s="8">
        <f t="shared" si="649"/>
        <v>0</v>
      </c>
      <c r="BK121" s="6">
        <v>0</v>
      </c>
      <c r="BL121" s="5">
        <v>0</v>
      </c>
      <c r="BM121" s="8">
        <f t="shared" si="650"/>
        <v>0</v>
      </c>
      <c r="BN121" s="6">
        <v>0</v>
      </c>
      <c r="BO121" s="5">
        <v>0</v>
      </c>
      <c r="BP121" s="8">
        <f t="shared" si="651"/>
        <v>0</v>
      </c>
      <c r="BQ121" s="6">
        <v>0</v>
      </c>
      <c r="BR121" s="5">
        <v>0</v>
      </c>
      <c r="BS121" s="8">
        <f t="shared" si="652"/>
        <v>0</v>
      </c>
      <c r="BT121" s="6">
        <v>0</v>
      </c>
      <c r="BU121" s="5">
        <v>0</v>
      </c>
      <c r="BV121" s="8">
        <f t="shared" si="653"/>
        <v>0</v>
      </c>
      <c r="BW121" s="6">
        <v>0</v>
      </c>
      <c r="BX121" s="5">
        <v>0</v>
      </c>
      <c r="BY121" s="8">
        <f t="shared" si="654"/>
        <v>0</v>
      </c>
      <c r="BZ121" s="6">
        <v>0</v>
      </c>
      <c r="CA121" s="5">
        <v>0</v>
      </c>
      <c r="CB121" s="8">
        <f t="shared" si="655"/>
        <v>0</v>
      </c>
      <c r="CC121" s="6">
        <v>0</v>
      </c>
      <c r="CD121" s="5">
        <v>0</v>
      </c>
      <c r="CE121" s="8">
        <f t="shared" si="656"/>
        <v>0</v>
      </c>
      <c r="CF121" s="6">
        <v>0</v>
      </c>
      <c r="CG121" s="5">
        <v>0</v>
      </c>
      <c r="CH121" s="8">
        <f t="shared" si="657"/>
        <v>0</v>
      </c>
      <c r="CI121" s="6">
        <v>0</v>
      </c>
      <c r="CJ121" s="5">
        <v>0</v>
      </c>
      <c r="CK121" s="8">
        <f t="shared" si="658"/>
        <v>0</v>
      </c>
      <c r="CL121" s="6">
        <v>0</v>
      </c>
      <c r="CM121" s="5">
        <v>0</v>
      </c>
      <c r="CN121" s="8">
        <f t="shared" si="659"/>
        <v>0</v>
      </c>
      <c r="CO121" s="6">
        <v>0</v>
      </c>
      <c r="CP121" s="5">
        <v>0</v>
      </c>
      <c r="CQ121" s="8">
        <f t="shared" si="660"/>
        <v>0</v>
      </c>
      <c r="CR121" s="6">
        <v>0</v>
      </c>
      <c r="CS121" s="5">
        <v>0</v>
      </c>
      <c r="CT121" s="8">
        <f t="shared" si="661"/>
        <v>0</v>
      </c>
      <c r="CU121" s="6">
        <v>0</v>
      </c>
      <c r="CV121" s="5">
        <v>0</v>
      </c>
      <c r="CW121" s="8">
        <f t="shared" si="662"/>
        <v>0</v>
      </c>
      <c r="CX121" s="6">
        <v>0</v>
      </c>
      <c r="CY121" s="5">
        <v>0</v>
      </c>
      <c r="CZ121" s="8">
        <f t="shared" si="663"/>
        <v>0</v>
      </c>
      <c r="DA121" s="6">
        <v>0</v>
      </c>
      <c r="DB121" s="5">
        <v>0</v>
      </c>
      <c r="DC121" s="8">
        <f t="shared" si="664"/>
        <v>0</v>
      </c>
      <c r="DD121" s="6">
        <v>0</v>
      </c>
      <c r="DE121" s="5">
        <v>0</v>
      </c>
      <c r="DF121" s="8">
        <f t="shared" si="665"/>
        <v>0</v>
      </c>
      <c r="DG121" s="6">
        <v>0</v>
      </c>
      <c r="DH121" s="5">
        <v>0</v>
      </c>
      <c r="DI121" s="8">
        <f t="shared" si="666"/>
        <v>0</v>
      </c>
      <c r="DJ121" s="6">
        <v>0</v>
      </c>
      <c r="DK121" s="5">
        <v>0</v>
      </c>
      <c r="DL121" s="8">
        <f t="shared" si="667"/>
        <v>0</v>
      </c>
      <c r="DM121" s="6">
        <v>0</v>
      </c>
      <c r="DN121" s="5">
        <v>0</v>
      </c>
      <c r="DO121" s="8">
        <f t="shared" si="668"/>
        <v>0</v>
      </c>
      <c r="DP121" s="6">
        <v>0</v>
      </c>
      <c r="DQ121" s="5">
        <v>0</v>
      </c>
      <c r="DR121" s="8">
        <f t="shared" si="669"/>
        <v>0</v>
      </c>
      <c r="DS121" s="6">
        <v>0</v>
      </c>
      <c r="DT121" s="5">
        <v>0</v>
      </c>
      <c r="DU121" s="8">
        <f t="shared" si="670"/>
        <v>0</v>
      </c>
      <c r="DV121" s="6">
        <v>0</v>
      </c>
      <c r="DW121" s="5">
        <v>0</v>
      </c>
      <c r="DX121" s="8">
        <f t="shared" si="671"/>
        <v>0</v>
      </c>
      <c r="DY121" s="9">
        <f t="shared" si="673"/>
        <v>0</v>
      </c>
      <c r="DZ121" s="8">
        <f t="shared" si="674"/>
        <v>0</v>
      </c>
    </row>
    <row r="122" spans="1:130" ht="15" customHeight="1" thickBot="1" x14ac:dyDescent="0.35">
      <c r="A122" s="46"/>
      <c r="B122" s="60" t="s">
        <v>14</v>
      </c>
      <c r="C122" s="61">
        <f t="shared" ref="C122:D122" si="676">SUM(C110:C121)</f>
        <v>0</v>
      </c>
      <c r="D122" s="62">
        <f t="shared" si="676"/>
        <v>0</v>
      </c>
      <c r="E122" s="31"/>
      <c r="F122" s="61">
        <f t="shared" ref="F122:G122" si="677">SUM(F110:F121)</f>
        <v>90.036799999999999</v>
      </c>
      <c r="G122" s="62">
        <f t="shared" si="677"/>
        <v>2094.1880000000001</v>
      </c>
      <c r="H122" s="31"/>
      <c r="I122" s="61">
        <f t="shared" ref="I122:J122" si="678">SUM(I110:I121)</f>
        <v>0</v>
      </c>
      <c r="J122" s="62">
        <f t="shared" si="678"/>
        <v>0</v>
      </c>
      <c r="K122" s="31"/>
      <c r="L122" s="61">
        <f t="shared" ref="L122:M122" si="679">SUM(L110:L121)</f>
        <v>0</v>
      </c>
      <c r="M122" s="62">
        <f t="shared" si="679"/>
        <v>0</v>
      </c>
      <c r="N122" s="31"/>
      <c r="O122" s="61">
        <f t="shared" ref="O122:P122" si="680">SUM(O110:O121)</f>
        <v>0</v>
      </c>
      <c r="P122" s="62">
        <f t="shared" si="680"/>
        <v>0</v>
      </c>
      <c r="Q122" s="31"/>
      <c r="R122" s="61">
        <f t="shared" ref="R122:S122" si="681">SUM(R110:R121)</f>
        <v>0.54771999999999998</v>
      </c>
      <c r="S122" s="62">
        <f t="shared" si="681"/>
        <v>46.463999999999999</v>
      </c>
      <c r="T122" s="31"/>
      <c r="U122" s="61">
        <f t="shared" ref="U122:V122" si="682">SUM(U110:U121)</f>
        <v>0</v>
      </c>
      <c r="V122" s="62">
        <f t="shared" si="682"/>
        <v>0</v>
      </c>
      <c r="W122" s="31"/>
      <c r="X122" s="61">
        <f t="shared" ref="X122:Y122" si="683">SUM(X110:X121)</f>
        <v>0</v>
      </c>
      <c r="Y122" s="62">
        <f t="shared" si="683"/>
        <v>0</v>
      </c>
      <c r="Z122" s="31"/>
      <c r="AA122" s="61">
        <f t="shared" ref="AA122:AB122" si="684">SUM(AA110:AA121)</f>
        <v>0</v>
      </c>
      <c r="AB122" s="62">
        <f t="shared" si="684"/>
        <v>0</v>
      </c>
      <c r="AC122" s="31"/>
      <c r="AD122" s="61">
        <f t="shared" ref="AD122:AE122" si="685">SUM(AD110:AD121)</f>
        <v>0</v>
      </c>
      <c r="AE122" s="62">
        <f t="shared" si="685"/>
        <v>0</v>
      </c>
      <c r="AF122" s="31"/>
      <c r="AG122" s="61">
        <f t="shared" ref="AG122:AH122" si="686">SUM(AG110:AG121)</f>
        <v>0</v>
      </c>
      <c r="AH122" s="62">
        <f t="shared" si="686"/>
        <v>0</v>
      </c>
      <c r="AI122" s="31"/>
      <c r="AJ122" s="61">
        <f t="shared" ref="AJ122:AK122" si="687">SUM(AJ110:AJ121)</f>
        <v>0</v>
      </c>
      <c r="AK122" s="62">
        <f t="shared" si="687"/>
        <v>0</v>
      </c>
      <c r="AL122" s="31"/>
      <c r="AM122" s="61">
        <f t="shared" ref="AM122:AN122" si="688">SUM(AM110:AM121)</f>
        <v>0</v>
      </c>
      <c r="AN122" s="62">
        <f t="shared" si="688"/>
        <v>0</v>
      </c>
      <c r="AO122" s="31"/>
      <c r="AP122" s="61">
        <f t="shared" ref="AP122:AQ122" si="689">SUM(AP110:AP121)</f>
        <v>2.5000000000000001E-2</v>
      </c>
      <c r="AQ122" s="62">
        <f t="shared" si="689"/>
        <v>0.09</v>
      </c>
      <c r="AR122" s="31"/>
      <c r="AS122" s="61">
        <f t="shared" ref="AS122:AT122" si="690">SUM(AS110:AS121)</f>
        <v>0</v>
      </c>
      <c r="AT122" s="62">
        <f t="shared" si="690"/>
        <v>0</v>
      </c>
      <c r="AU122" s="31"/>
      <c r="AV122" s="61">
        <f t="shared" ref="AV122:AW122" si="691">SUM(AV110:AV121)</f>
        <v>0</v>
      </c>
      <c r="AW122" s="62">
        <f t="shared" si="691"/>
        <v>0</v>
      </c>
      <c r="AX122" s="31"/>
      <c r="AY122" s="61">
        <f t="shared" ref="AY122:AZ122" si="692">SUM(AY110:AY121)</f>
        <v>0</v>
      </c>
      <c r="AZ122" s="62">
        <f t="shared" si="692"/>
        <v>0</v>
      </c>
      <c r="BA122" s="31"/>
      <c r="BB122" s="61">
        <f t="shared" ref="BB122:BC122" si="693">SUM(BB110:BB121)</f>
        <v>236.63000000000002</v>
      </c>
      <c r="BC122" s="62">
        <f t="shared" si="693"/>
        <v>7030.8720000000003</v>
      </c>
      <c r="BD122" s="31"/>
      <c r="BE122" s="61">
        <f t="shared" ref="BE122:BF122" si="694">SUM(BE110:BE121)</f>
        <v>2.4219999999999998E-2</v>
      </c>
      <c r="BF122" s="62">
        <f t="shared" si="694"/>
        <v>2.9569999999999999</v>
      </c>
      <c r="BG122" s="31"/>
      <c r="BH122" s="61">
        <f t="shared" ref="BH122:BI122" si="695">SUM(BH110:BH121)</f>
        <v>0</v>
      </c>
      <c r="BI122" s="62">
        <f t="shared" si="695"/>
        <v>0</v>
      </c>
      <c r="BJ122" s="31"/>
      <c r="BK122" s="61">
        <f t="shared" ref="BK122:BL122" si="696">SUM(BK110:BK121)</f>
        <v>0.1817</v>
      </c>
      <c r="BL122" s="62">
        <f t="shared" si="696"/>
        <v>15.023999999999999</v>
      </c>
      <c r="BM122" s="31"/>
      <c r="BN122" s="61">
        <f t="shared" ref="BN122:BO122" si="697">SUM(BN110:BN121)</f>
        <v>0</v>
      </c>
      <c r="BO122" s="62">
        <f t="shared" si="697"/>
        <v>0</v>
      </c>
      <c r="BP122" s="31"/>
      <c r="BQ122" s="61">
        <f t="shared" ref="BQ122:BR122" si="698">SUM(BQ110:BQ121)</f>
        <v>0</v>
      </c>
      <c r="BR122" s="62">
        <f t="shared" si="698"/>
        <v>0</v>
      </c>
      <c r="BS122" s="31"/>
      <c r="BT122" s="61">
        <f t="shared" ref="BT122:BU122" si="699">SUM(BT110:BT121)</f>
        <v>0</v>
      </c>
      <c r="BU122" s="62">
        <f t="shared" si="699"/>
        <v>0</v>
      </c>
      <c r="BV122" s="31"/>
      <c r="BW122" s="61">
        <f t="shared" ref="BW122:BX122" si="700">SUM(BW110:BW121)</f>
        <v>0</v>
      </c>
      <c r="BX122" s="62">
        <f t="shared" si="700"/>
        <v>0</v>
      </c>
      <c r="BY122" s="31"/>
      <c r="BZ122" s="61">
        <f t="shared" ref="BZ122:CA122" si="701">SUM(BZ110:BZ121)</f>
        <v>0</v>
      </c>
      <c r="CA122" s="62">
        <f t="shared" si="701"/>
        <v>0</v>
      </c>
      <c r="CB122" s="31"/>
      <c r="CC122" s="61">
        <f t="shared" ref="CC122:CD122" si="702">SUM(CC110:CC121)</f>
        <v>0</v>
      </c>
      <c r="CD122" s="62">
        <f t="shared" si="702"/>
        <v>0</v>
      </c>
      <c r="CE122" s="31"/>
      <c r="CF122" s="61">
        <f t="shared" ref="CF122:CG122" si="703">SUM(CF110:CF121)</f>
        <v>0</v>
      </c>
      <c r="CG122" s="62">
        <f t="shared" si="703"/>
        <v>0</v>
      </c>
      <c r="CH122" s="31"/>
      <c r="CI122" s="61">
        <f t="shared" ref="CI122:CJ122" si="704">SUM(CI110:CI121)</f>
        <v>0</v>
      </c>
      <c r="CJ122" s="62">
        <f t="shared" si="704"/>
        <v>0</v>
      </c>
      <c r="CK122" s="31"/>
      <c r="CL122" s="61">
        <f t="shared" ref="CL122:CM122" si="705">SUM(CL110:CL121)</f>
        <v>0</v>
      </c>
      <c r="CM122" s="62">
        <f t="shared" si="705"/>
        <v>0</v>
      </c>
      <c r="CN122" s="31"/>
      <c r="CO122" s="61">
        <f t="shared" ref="CO122:CP122" si="706">SUM(CO110:CO121)</f>
        <v>0</v>
      </c>
      <c r="CP122" s="62">
        <f t="shared" si="706"/>
        <v>0</v>
      </c>
      <c r="CQ122" s="31"/>
      <c r="CR122" s="61">
        <f t="shared" ref="CR122:CS122" si="707">SUM(CR110:CR121)</f>
        <v>0</v>
      </c>
      <c r="CS122" s="62">
        <f t="shared" si="707"/>
        <v>0</v>
      </c>
      <c r="CT122" s="31"/>
      <c r="CU122" s="61">
        <f t="shared" ref="CU122:CV122" si="708">SUM(CU110:CU121)</f>
        <v>0.08</v>
      </c>
      <c r="CV122" s="62">
        <f t="shared" si="708"/>
        <v>1.02</v>
      </c>
      <c r="CW122" s="31"/>
      <c r="CX122" s="61">
        <f t="shared" ref="CX122:CY122" si="709">SUM(CX110:CX121)</f>
        <v>0</v>
      </c>
      <c r="CY122" s="62">
        <f t="shared" si="709"/>
        <v>0</v>
      </c>
      <c r="CZ122" s="31"/>
      <c r="DA122" s="61">
        <f t="shared" ref="DA122:DB122" si="710">SUM(DA110:DA121)</f>
        <v>0</v>
      </c>
      <c r="DB122" s="62">
        <f t="shared" si="710"/>
        <v>0</v>
      </c>
      <c r="DC122" s="31"/>
      <c r="DD122" s="61">
        <f t="shared" ref="DD122:DE122" si="711">SUM(DD110:DD121)</f>
        <v>0</v>
      </c>
      <c r="DE122" s="62">
        <f t="shared" si="711"/>
        <v>0</v>
      </c>
      <c r="DF122" s="31"/>
      <c r="DG122" s="61">
        <f t="shared" ref="DG122:DH122" si="712">SUM(DG110:DG121)</f>
        <v>0</v>
      </c>
      <c r="DH122" s="62">
        <f t="shared" si="712"/>
        <v>0</v>
      </c>
      <c r="DI122" s="31"/>
      <c r="DJ122" s="61">
        <f t="shared" ref="DJ122:DK122" si="713">SUM(DJ110:DJ121)</f>
        <v>0</v>
      </c>
      <c r="DK122" s="62">
        <f t="shared" si="713"/>
        <v>0</v>
      </c>
      <c r="DL122" s="31"/>
      <c r="DM122" s="61">
        <f t="shared" ref="DM122:DN122" si="714">SUM(DM110:DM121)</f>
        <v>0</v>
      </c>
      <c r="DN122" s="62">
        <f t="shared" si="714"/>
        <v>0</v>
      </c>
      <c r="DO122" s="31"/>
      <c r="DP122" s="61">
        <f t="shared" ref="DP122:DQ122" si="715">SUM(DP110:DP121)</f>
        <v>0</v>
      </c>
      <c r="DQ122" s="62">
        <f t="shared" si="715"/>
        <v>0</v>
      </c>
      <c r="DR122" s="31"/>
      <c r="DS122" s="61">
        <f t="shared" ref="DS122:DT122" si="716">SUM(DS110:DS121)</f>
        <v>0</v>
      </c>
      <c r="DT122" s="62">
        <f t="shared" si="716"/>
        <v>0</v>
      </c>
      <c r="DU122" s="31"/>
      <c r="DV122" s="61">
        <f t="shared" ref="DV122:DW122" si="717">SUM(DV110:DV121)</f>
        <v>2.1820000000000003E-2</v>
      </c>
      <c r="DW122" s="62">
        <f t="shared" si="717"/>
        <v>0.34799999999999998</v>
      </c>
      <c r="DX122" s="31"/>
      <c r="DY122" s="36">
        <f t="shared" si="673"/>
        <v>327.54725999999999</v>
      </c>
      <c r="DZ122" s="54">
        <f t="shared" si="674"/>
        <v>9190.9630000000016</v>
      </c>
    </row>
    <row r="123" spans="1:130" ht="15" customHeight="1" x14ac:dyDescent="0.3"/>
    <row r="124" spans="1:130" ht="15" customHeight="1" x14ac:dyDescent="0.3"/>
    <row r="125" spans="1:130" ht="15" customHeight="1" x14ac:dyDescent="0.3"/>
    <row r="126" spans="1:130" ht="15" customHeight="1" x14ac:dyDescent="0.3"/>
    <row r="127" spans="1:130" ht="15" customHeight="1" x14ac:dyDescent="0.3"/>
    <row r="128" spans="1:130" ht="12" customHeight="1" x14ac:dyDescent="0.3"/>
    <row r="129" ht="12" customHeight="1" x14ac:dyDescent="0.3"/>
    <row r="130" ht="12" customHeight="1" x14ac:dyDescent="0.3"/>
    <row r="131" ht="12" customHeight="1" x14ac:dyDescent="0.3"/>
    <row r="132" ht="12" customHeight="1" x14ac:dyDescent="0.3"/>
    <row r="133" ht="12" customHeight="1" x14ac:dyDescent="0.3"/>
    <row r="134" ht="12" customHeight="1" x14ac:dyDescent="0.3"/>
    <row r="135" ht="12" customHeight="1" x14ac:dyDescent="0.3"/>
    <row r="136" ht="12" customHeight="1" x14ac:dyDescent="0.3"/>
    <row r="137" ht="12" customHeight="1" x14ac:dyDescent="0.3"/>
    <row r="138" ht="12" customHeight="1" x14ac:dyDescent="0.3"/>
    <row r="139" ht="12" customHeight="1" x14ac:dyDescent="0.3"/>
    <row r="140" ht="12" customHeight="1" x14ac:dyDescent="0.3"/>
    <row r="141" ht="12" customHeight="1" x14ac:dyDescent="0.3"/>
    <row r="142" ht="12" customHeight="1" x14ac:dyDescent="0.3"/>
    <row r="143" ht="12" customHeight="1" x14ac:dyDescent="0.3"/>
    <row r="144" ht="12" customHeight="1" x14ac:dyDescent="0.3"/>
    <row r="145" ht="12" customHeight="1" x14ac:dyDescent="0.3"/>
    <row r="146" ht="12" customHeight="1" x14ac:dyDescent="0.3"/>
    <row r="147" ht="12" customHeight="1" x14ac:dyDescent="0.3"/>
    <row r="148" ht="12" customHeight="1" x14ac:dyDescent="0.3"/>
    <row r="149" ht="12" customHeight="1" x14ac:dyDescent="0.3"/>
    <row r="150" ht="12" customHeight="1" x14ac:dyDescent="0.3"/>
    <row r="151" ht="12" customHeight="1" x14ac:dyDescent="0.3"/>
    <row r="152" ht="12" customHeight="1" x14ac:dyDescent="0.3"/>
    <row r="153" ht="12" customHeight="1" x14ac:dyDescent="0.3"/>
    <row r="154" ht="12" customHeight="1" x14ac:dyDescent="0.3"/>
    <row r="155" ht="12" customHeight="1" x14ac:dyDescent="0.3"/>
    <row r="156" ht="12" customHeight="1" x14ac:dyDescent="0.3"/>
    <row r="157" ht="12" customHeight="1" x14ac:dyDescent="0.3"/>
    <row r="158" ht="12" customHeight="1" x14ac:dyDescent="0.3"/>
    <row r="159" ht="12" customHeight="1" x14ac:dyDescent="0.3"/>
    <row r="160" ht="12" customHeight="1" x14ac:dyDescent="0.3"/>
    <row r="161" ht="12" customHeight="1" x14ac:dyDescent="0.3"/>
    <row r="162" ht="12" customHeight="1" x14ac:dyDescent="0.3"/>
    <row r="163" ht="12" customHeight="1" x14ac:dyDescent="0.3"/>
    <row r="164" ht="12" customHeight="1" x14ac:dyDescent="0.3"/>
    <row r="165" ht="12" customHeight="1" x14ac:dyDescent="0.3"/>
    <row r="166" ht="12" customHeight="1" x14ac:dyDescent="0.3"/>
    <row r="167" ht="12" customHeight="1" x14ac:dyDescent="0.3"/>
    <row r="168" ht="12" customHeight="1" x14ac:dyDescent="0.3"/>
    <row r="169" ht="12" customHeight="1" x14ac:dyDescent="0.3"/>
    <row r="170" ht="12" customHeight="1" x14ac:dyDescent="0.3"/>
    <row r="171" ht="12" customHeight="1" x14ac:dyDescent="0.3"/>
    <row r="172" ht="12" customHeight="1" x14ac:dyDescent="0.3"/>
    <row r="173" ht="12" customHeight="1" x14ac:dyDescent="0.3"/>
    <row r="174" ht="12" customHeight="1" x14ac:dyDescent="0.3"/>
    <row r="175" ht="12" customHeight="1" x14ac:dyDescent="0.3"/>
    <row r="176" ht="12" customHeight="1" x14ac:dyDescent="0.3"/>
    <row r="177" ht="12" customHeight="1" x14ac:dyDescent="0.3"/>
    <row r="178" ht="12" customHeight="1" x14ac:dyDescent="0.3"/>
    <row r="179" ht="12" customHeight="1" x14ac:dyDescent="0.3"/>
    <row r="180" ht="12" customHeight="1" x14ac:dyDescent="0.3"/>
    <row r="181" ht="12" customHeight="1" x14ac:dyDescent="0.3"/>
    <row r="182" ht="12" customHeight="1" x14ac:dyDescent="0.3"/>
    <row r="183" ht="12" customHeight="1" x14ac:dyDescent="0.3"/>
    <row r="184" ht="12" customHeight="1" x14ac:dyDescent="0.3"/>
    <row r="185" ht="12" customHeight="1" x14ac:dyDescent="0.3"/>
    <row r="186" ht="12" customHeight="1" x14ac:dyDescent="0.3"/>
    <row r="187" ht="12" customHeight="1" x14ac:dyDescent="0.3"/>
    <row r="188" ht="12" customHeight="1" x14ac:dyDescent="0.3"/>
    <row r="189" ht="12" customHeight="1" x14ac:dyDescent="0.3"/>
    <row r="190" ht="12" customHeight="1" x14ac:dyDescent="0.3"/>
    <row r="191" ht="12" customHeight="1" x14ac:dyDescent="0.3"/>
    <row r="192" ht="12" customHeight="1" x14ac:dyDescent="0.3"/>
    <row r="193" ht="12" customHeight="1" x14ac:dyDescent="0.3"/>
    <row r="194" ht="12" customHeight="1" x14ac:dyDescent="0.3"/>
    <row r="195" ht="12" customHeight="1" x14ac:dyDescent="0.3"/>
    <row r="196" ht="12" customHeight="1" x14ac:dyDescent="0.3"/>
    <row r="197" ht="12" customHeight="1" x14ac:dyDescent="0.3"/>
    <row r="198" ht="12" customHeight="1" x14ac:dyDescent="0.3"/>
    <row r="199" ht="12" customHeight="1" x14ac:dyDescent="0.3"/>
    <row r="200" ht="12" customHeight="1" x14ac:dyDescent="0.3"/>
    <row r="201" ht="12" customHeight="1" x14ac:dyDescent="0.3"/>
    <row r="202" ht="12" customHeight="1" x14ac:dyDescent="0.3"/>
    <row r="203" ht="12" customHeight="1" x14ac:dyDescent="0.3"/>
    <row r="204" ht="12" customHeight="1" x14ac:dyDescent="0.3"/>
    <row r="205" ht="12" customHeight="1" x14ac:dyDescent="0.3"/>
    <row r="206" ht="12" customHeight="1" x14ac:dyDescent="0.3"/>
    <row r="207" ht="12" customHeight="1" x14ac:dyDescent="0.3"/>
    <row r="208" ht="12" customHeight="1" x14ac:dyDescent="0.3"/>
    <row r="209" ht="12" customHeight="1" x14ac:dyDescent="0.3"/>
    <row r="210" ht="12" customHeight="1" x14ac:dyDescent="0.3"/>
    <row r="211" ht="12" customHeight="1" x14ac:dyDescent="0.3"/>
    <row r="212" ht="12" customHeight="1" x14ac:dyDescent="0.3"/>
    <row r="213" ht="12" customHeight="1" x14ac:dyDescent="0.3"/>
    <row r="214" ht="12" customHeight="1" x14ac:dyDescent="0.3"/>
    <row r="215" ht="12" customHeight="1" x14ac:dyDescent="0.3"/>
    <row r="216" ht="12" customHeight="1" x14ac:dyDescent="0.3"/>
    <row r="217" ht="12" customHeight="1" x14ac:dyDescent="0.3"/>
    <row r="218" ht="12" customHeight="1" x14ac:dyDescent="0.3"/>
    <row r="219" ht="12" customHeight="1" x14ac:dyDescent="0.3"/>
    <row r="220" ht="12" customHeight="1" x14ac:dyDescent="0.3"/>
    <row r="221" ht="12" customHeight="1" x14ac:dyDescent="0.3"/>
    <row r="222" ht="12" customHeight="1" x14ac:dyDescent="0.3"/>
    <row r="223" ht="12" customHeight="1" x14ac:dyDescent="0.3"/>
    <row r="224" ht="12" customHeight="1" x14ac:dyDescent="0.3"/>
    <row r="225" ht="12" customHeight="1" x14ac:dyDescent="0.3"/>
    <row r="226" ht="12" customHeight="1" x14ac:dyDescent="0.3"/>
    <row r="227" ht="12" customHeight="1" x14ac:dyDescent="0.3"/>
    <row r="228" ht="12" customHeight="1" x14ac:dyDescent="0.3"/>
    <row r="229" ht="12" customHeight="1" x14ac:dyDescent="0.3"/>
    <row r="230" ht="12" customHeight="1" x14ac:dyDescent="0.3"/>
    <row r="231" ht="12" customHeight="1" x14ac:dyDescent="0.3"/>
    <row r="232" ht="12" customHeight="1" x14ac:dyDescent="0.3"/>
    <row r="233" ht="12" customHeight="1" x14ac:dyDescent="0.3"/>
    <row r="234" ht="12" customHeight="1" x14ac:dyDescent="0.3"/>
    <row r="235" ht="12" customHeight="1" x14ac:dyDescent="0.3"/>
    <row r="236" ht="12" customHeight="1" x14ac:dyDescent="0.3"/>
    <row r="237" ht="12" customHeight="1" x14ac:dyDescent="0.3"/>
    <row r="238" ht="12" customHeight="1" x14ac:dyDescent="0.3"/>
    <row r="239" ht="12" customHeight="1" x14ac:dyDescent="0.3"/>
    <row r="240" ht="12" customHeight="1" x14ac:dyDescent="0.3"/>
    <row r="241" ht="12" customHeight="1" x14ac:dyDescent="0.3"/>
    <row r="242" ht="12" customHeight="1" x14ac:dyDescent="0.3"/>
    <row r="243" ht="12" customHeight="1" x14ac:dyDescent="0.3"/>
    <row r="244" ht="12" customHeight="1" x14ac:dyDescent="0.3"/>
    <row r="245" ht="12" customHeight="1" x14ac:dyDescent="0.3"/>
    <row r="246" ht="12" customHeight="1" x14ac:dyDescent="0.3"/>
    <row r="247" ht="12" customHeight="1" x14ac:dyDescent="0.3"/>
    <row r="248" ht="12" customHeight="1" x14ac:dyDescent="0.3"/>
    <row r="249" ht="12" customHeight="1" x14ac:dyDescent="0.3"/>
    <row r="250" ht="12" customHeight="1" x14ac:dyDescent="0.3"/>
    <row r="251" ht="12" customHeight="1" x14ac:dyDescent="0.3"/>
    <row r="252" ht="12" customHeight="1" x14ac:dyDescent="0.3"/>
    <row r="253" ht="12" customHeight="1" x14ac:dyDescent="0.3"/>
    <row r="254" ht="12" customHeight="1" x14ac:dyDescent="0.3"/>
    <row r="255" ht="12" customHeight="1" x14ac:dyDescent="0.3"/>
    <row r="256" ht="12" customHeight="1" x14ac:dyDescent="0.3"/>
    <row r="257" ht="12" customHeight="1" x14ac:dyDescent="0.3"/>
    <row r="258" ht="12" customHeight="1" x14ac:dyDescent="0.3"/>
    <row r="259" ht="12" customHeight="1" x14ac:dyDescent="0.3"/>
    <row r="260" ht="12" customHeight="1" x14ac:dyDescent="0.3"/>
    <row r="261" ht="12" customHeight="1" x14ac:dyDescent="0.3"/>
    <row r="262" ht="12" customHeight="1" x14ac:dyDescent="0.3"/>
    <row r="263" ht="12" customHeight="1" x14ac:dyDescent="0.3"/>
    <row r="264" ht="12" customHeight="1" x14ac:dyDescent="0.3"/>
    <row r="265" ht="12" customHeight="1" x14ac:dyDescent="0.3"/>
    <row r="266" ht="12" customHeight="1" x14ac:dyDescent="0.3"/>
    <row r="267" ht="12" customHeight="1" x14ac:dyDescent="0.3"/>
    <row r="268" ht="12" customHeight="1" x14ac:dyDescent="0.3"/>
    <row r="269" ht="12" customHeight="1" x14ac:dyDescent="0.3"/>
    <row r="270" ht="12" customHeight="1" x14ac:dyDescent="0.3"/>
    <row r="271" ht="12" customHeight="1" x14ac:dyDescent="0.3"/>
    <row r="272" ht="12" customHeight="1" x14ac:dyDescent="0.3"/>
    <row r="273" ht="12" customHeight="1" x14ac:dyDescent="0.3"/>
    <row r="274" ht="12" customHeight="1" x14ac:dyDescent="0.3"/>
    <row r="275" ht="12" customHeight="1" x14ac:dyDescent="0.3"/>
    <row r="276" ht="12" customHeight="1" x14ac:dyDescent="0.3"/>
    <row r="277" ht="12" customHeight="1" x14ac:dyDescent="0.3"/>
    <row r="278" ht="12" customHeight="1" x14ac:dyDescent="0.3"/>
    <row r="279" ht="12" customHeight="1" x14ac:dyDescent="0.3"/>
    <row r="280" ht="12" customHeight="1" x14ac:dyDescent="0.3"/>
    <row r="281" ht="12" customHeight="1" x14ac:dyDescent="0.3"/>
    <row r="282" ht="12" customHeight="1" x14ac:dyDescent="0.3"/>
    <row r="283" ht="12" customHeight="1" x14ac:dyDescent="0.3"/>
    <row r="284" ht="12" customHeight="1" x14ac:dyDescent="0.3"/>
    <row r="285" ht="12" customHeight="1" x14ac:dyDescent="0.3"/>
    <row r="286" ht="12" customHeight="1" x14ac:dyDescent="0.3"/>
    <row r="287" ht="12" customHeight="1" x14ac:dyDescent="0.3"/>
    <row r="288" ht="12" customHeight="1" x14ac:dyDescent="0.3"/>
    <row r="289" ht="12" customHeight="1" x14ac:dyDescent="0.3"/>
    <row r="290" ht="12" customHeight="1" x14ac:dyDescent="0.3"/>
    <row r="291" ht="12" customHeight="1" x14ac:dyDescent="0.3"/>
    <row r="292" ht="12" customHeight="1" x14ac:dyDescent="0.3"/>
    <row r="293" ht="12" customHeight="1" x14ac:dyDescent="0.3"/>
    <row r="294" ht="12" customHeight="1" x14ac:dyDescent="0.3"/>
    <row r="295" ht="12" customHeight="1" x14ac:dyDescent="0.3"/>
    <row r="296" ht="12" customHeight="1" x14ac:dyDescent="0.3"/>
    <row r="297" ht="12" customHeight="1" x14ac:dyDescent="0.3"/>
    <row r="298" ht="12" customHeight="1" x14ac:dyDescent="0.3"/>
    <row r="299" ht="12" customHeight="1" x14ac:dyDescent="0.3"/>
    <row r="300" ht="12" customHeight="1" x14ac:dyDescent="0.3"/>
    <row r="301" ht="12" customHeight="1" x14ac:dyDescent="0.3"/>
    <row r="302" ht="12" customHeight="1" x14ac:dyDescent="0.3"/>
    <row r="303" ht="12" customHeight="1" x14ac:dyDescent="0.3"/>
    <row r="304" ht="12" customHeight="1" x14ac:dyDescent="0.3"/>
    <row r="305" ht="12" customHeight="1" x14ac:dyDescent="0.3"/>
    <row r="306" ht="12" customHeight="1" x14ac:dyDescent="0.3"/>
    <row r="307" ht="12" customHeight="1" x14ac:dyDescent="0.3"/>
    <row r="308" ht="12" customHeight="1" x14ac:dyDescent="0.3"/>
    <row r="309" ht="12" customHeight="1" x14ac:dyDescent="0.3"/>
    <row r="310" ht="12" customHeight="1" x14ac:dyDescent="0.3"/>
    <row r="311" ht="12" customHeight="1" x14ac:dyDescent="0.3"/>
    <row r="312" ht="12" customHeight="1" x14ac:dyDescent="0.3"/>
    <row r="313" ht="12" customHeight="1" x14ac:dyDescent="0.3"/>
    <row r="314" ht="12" customHeight="1" x14ac:dyDescent="0.3"/>
    <row r="315" ht="12" customHeight="1" x14ac:dyDescent="0.3"/>
    <row r="316" ht="12" customHeight="1" x14ac:dyDescent="0.3"/>
    <row r="317" ht="12" customHeight="1" x14ac:dyDescent="0.3"/>
    <row r="318" ht="12" customHeight="1" x14ac:dyDescent="0.3"/>
    <row r="319" ht="12" customHeight="1" x14ac:dyDescent="0.3"/>
    <row r="320" ht="12" customHeight="1" x14ac:dyDescent="0.3"/>
    <row r="321" ht="12" customHeight="1" x14ac:dyDescent="0.3"/>
    <row r="322" ht="12" customHeight="1" x14ac:dyDescent="0.3"/>
    <row r="323" ht="12" customHeight="1" x14ac:dyDescent="0.3"/>
    <row r="324" ht="12" customHeight="1" x14ac:dyDescent="0.3"/>
    <row r="325" ht="12" customHeight="1" x14ac:dyDescent="0.3"/>
    <row r="326" ht="12" customHeight="1" x14ac:dyDescent="0.3"/>
    <row r="327" ht="12" customHeight="1" x14ac:dyDescent="0.3"/>
    <row r="328" ht="12" customHeight="1" x14ac:dyDescent="0.3"/>
    <row r="329" ht="12" customHeight="1" x14ac:dyDescent="0.3"/>
    <row r="330" ht="12" customHeight="1" x14ac:dyDescent="0.3"/>
    <row r="331" ht="12" customHeight="1" x14ac:dyDescent="0.3"/>
    <row r="332" ht="12" customHeight="1" x14ac:dyDescent="0.3"/>
    <row r="333" ht="12" customHeight="1" x14ac:dyDescent="0.3"/>
    <row r="334" ht="12" customHeight="1" x14ac:dyDescent="0.3"/>
    <row r="335" ht="12" customHeight="1" x14ac:dyDescent="0.3"/>
    <row r="336" ht="12" customHeight="1" x14ac:dyDescent="0.3"/>
    <row r="337" ht="12" customHeight="1" x14ac:dyDescent="0.3"/>
    <row r="338" ht="12" customHeight="1" x14ac:dyDescent="0.3"/>
    <row r="339" ht="12" customHeight="1" x14ac:dyDescent="0.3"/>
    <row r="340" ht="12" customHeight="1" x14ac:dyDescent="0.3"/>
    <row r="341" ht="12" customHeight="1" x14ac:dyDescent="0.3"/>
    <row r="342" ht="12" customHeight="1" x14ac:dyDescent="0.3"/>
    <row r="343" ht="12" customHeight="1" x14ac:dyDescent="0.3"/>
    <row r="344" ht="12" customHeight="1" x14ac:dyDescent="0.3"/>
    <row r="345" ht="12" customHeight="1" x14ac:dyDescent="0.3"/>
    <row r="346" ht="12" customHeight="1" x14ac:dyDescent="0.3"/>
    <row r="347" ht="12" customHeight="1" x14ac:dyDescent="0.3"/>
    <row r="348" ht="12" customHeight="1" x14ac:dyDescent="0.3"/>
    <row r="349" ht="12" customHeight="1" x14ac:dyDescent="0.3"/>
    <row r="350" ht="12" customHeight="1" x14ac:dyDescent="0.3"/>
    <row r="351" ht="12" customHeight="1" x14ac:dyDescent="0.3"/>
    <row r="352" ht="12" customHeight="1" x14ac:dyDescent="0.3"/>
    <row r="353" ht="12" customHeight="1" x14ac:dyDescent="0.3"/>
    <row r="354" ht="12" customHeight="1" x14ac:dyDescent="0.3"/>
    <row r="355" ht="12" customHeight="1" x14ac:dyDescent="0.3"/>
    <row r="356" ht="12" customHeight="1" x14ac:dyDescent="0.3"/>
    <row r="357" ht="12" customHeight="1" x14ac:dyDescent="0.3"/>
    <row r="358" ht="12" customHeight="1" x14ac:dyDescent="0.3"/>
    <row r="359" ht="12" customHeight="1" x14ac:dyDescent="0.3"/>
    <row r="360" ht="12" customHeight="1" x14ac:dyDescent="0.3"/>
    <row r="361" ht="12" customHeight="1" x14ac:dyDescent="0.3"/>
    <row r="362" ht="12" customHeight="1" x14ac:dyDescent="0.3"/>
    <row r="363" ht="12" customHeight="1" x14ac:dyDescent="0.3"/>
    <row r="364" ht="12" customHeight="1" x14ac:dyDescent="0.3"/>
    <row r="365" ht="12" customHeight="1" x14ac:dyDescent="0.3"/>
    <row r="366" ht="12" customHeight="1" x14ac:dyDescent="0.3"/>
    <row r="367" ht="12" customHeight="1" x14ac:dyDescent="0.3"/>
    <row r="368" ht="12" customHeight="1" x14ac:dyDescent="0.3"/>
    <row r="369" ht="12" customHeight="1" x14ac:dyDescent="0.3"/>
    <row r="370" ht="12" customHeight="1" x14ac:dyDescent="0.3"/>
    <row r="371" ht="12" customHeight="1" x14ac:dyDescent="0.3"/>
    <row r="372" ht="12" customHeight="1" x14ac:dyDescent="0.3"/>
    <row r="373" ht="12" customHeight="1" x14ac:dyDescent="0.3"/>
    <row r="374" ht="12" customHeight="1" x14ac:dyDescent="0.3"/>
    <row r="375" ht="12" customHeight="1" x14ac:dyDescent="0.3"/>
    <row r="376" ht="12" customHeight="1" x14ac:dyDescent="0.3"/>
    <row r="377" ht="12" customHeight="1" x14ac:dyDescent="0.3"/>
    <row r="378" ht="12" customHeight="1" x14ac:dyDescent="0.3"/>
    <row r="379" ht="12" customHeight="1" x14ac:dyDescent="0.3"/>
    <row r="380" ht="12" customHeight="1" x14ac:dyDescent="0.3"/>
    <row r="381" ht="12" customHeight="1" x14ac:dyDescent="0.3"/>
    <row r="382" ht="12" customHeight="1" x14ac:dyDescent="0.3"/>
    <row r="383" ht="12" customHeight="1" x14ac:dyDescent="0.3"/>
    <row r="384" ht="12" customHeight="1" x14ac:dyDescent="0.3"/>
    <row r="385" ht="12" customHeight="1" x14ac:dyDescent="0.3"/>
    <row r="386" ht="12" customHeight="1" x14ac:dyDescent="0.3"/>
    <row r="387" ht="12" customHeight="1" x14ac:dyDescent="0.3"/>
    <row r="388" ht="12" customHeight="1" x14ac:dyDescent="0.3"/>
    <row r="389" ht="12" customHeight="1" x14ac:dyDescent="0.3"/>
    <row r="390" ht="12" customHeight="1" x14ac:dyDescent="0.3"/>
    <row r="391" ht="12" customHeight="1" x14ac:dyDescent="0.3"/>
    <row r="392" ht="12" customHeight="1" x14ac:dyDescent="0.3"/>
    <row r="393" ht="12" customHeight="1" x14ac:dyDescent="0.3"/>
    <row r="394" ht="12" customHeight="1" x14ac:dyDescent="0.3"/>
    <row r="395" ht="12" customHeight="1" x14ac:dyDescent="0.3"/>
    <row r="396" ht="12" customHeight="1" x14ac:dyDescent="0.3"/>
    <row r="397" ht="12" customHeight="1" x14ac:dyDescent="0.3"/>
    <row r="398" ht="12" customHeight="1" x14ac:dyDescent="0.3"/>
    <row r="399" ht="12" customHeight="1" x14ac:dyDescent="0.3"/>
    <row r="400" ht="12" customHeight="1" x14ac:dyDescent="0.3"/>
    <row r="401" ht="12" customHeight="1" x14ac:dyDescent="0.3"/>
    <row r="402" ht="12" customHeight="1" x14ac:dyDescent="0.3"/>
    <row r="403" ht="12" customHeight="1" x14ac:dyDescent="0.3"/>
    <row r="404" ht="12" customHeight="1" x14ac:dyDescent="0.3"/>
    <row r="405" ht="12" customHeight="1" x14ac:dyDescent="0.3"/>
    <row r="406" ht="12" customHeight="1" x14ac:dyDescent="0.3"/>
    <row r="407" ht="12" customHeight="1" x14ac:dyDescent="0.3"/>
    <row r="408" ht="12" customHeight="1" x14ac:dyDescent="0.3"/>
    <row r="409" ht="12" customHeight="1" x14ac:dyDescent="0.3"/>
    <row r="410" ht="12" customHeight="1" x14ac:dyDescent="0.3"/>
    <row r="411" ht="12" customHeight="1" x14ac:dyDescent="0.3"/>
    <row r="412" ht="12" customHeight="1" x14ac:dyDescent="0.3"/>
    <row r="413" ht="12" customHeight="1" x14ac:dyDescent="0.3"/>
    <row r="414" ht="12" customHeight="1" x14ac:dyDescent="0.3"/>
    <row r="415" ht="12" customHeight="1" x14ac:dyDescent="0.3"/>
    <row r="416" ht="12" customHeight="1" x14ac:dyDescent="0.3"/>
    <row r="417" ht="12" customHeight="1" x14ac:dyDescent="0.3"/>
    <row r="418" ht="12" customHeight="1" x14ac:dyDescent="0.3"/>
    <row r="419" ht="12" customHeight="1" x14ac:dyDescent="0.3"/>
    <row r="420" ht="12" customHeight="1" x14ac:dyDescent="0.3"/>
    <row r="421" ht="12" customHeight="1" x14ac:dyDescent="0.3"/>
    <row r="422" ht="12" customHeight="1" x14ac:dyDescent="0.3"/>
    <row r="423" ht="12" customHeight="1" x14ac:dyDescent="0.3"/>
    <row r="424" ht="12" customHeight="1" x14ac:dyDescent="0.3"/>
    <row r="425" ht="12" customHeight="1" x14ac:dyDescent="0.3"/>
    <row r="426" ht="12" customHeight="1" x14ac:dyDescent="0.3"/>
    <row r="427" ht="12" customHeight="1" x14ac:dyDescent="0.3"/>
    <row r="428" ht="12" customHeight="1" x14ac:dyDescent="0.3"/>
    <row r="429" ht="12" customHeight="1" x14ac:dyDescent="0.3"/>
    <row r="430" ht="12" customHeight="1" x14ac:dyDescent="0.3"/>
    <row r="431" ht="12" customHeight="1" x14ac:dyDescent="0.3"/>
    <row r="432" ht="12" customHeight="1" x14ac:dyDescent="0.3"/>
    <row r="433" ht="12" customHeight="1" x14ac:dyDescent="0.3"/>
    <row r="434" ht="12" customHeight="1" x14ac:dyDescent="0.3"/>
    <row r="435" ht="12" customHeight="1" x14ac:dyDescent="0.3"/>
    <row r="436" ht="12" customHeight="1" x14ac:dyDescent="0.3"/>
    <row r="437" ht="12" customHeight="1" x14ac:dyDescent="0.3"/>
    <row r="438" ht="12" customHeight="1" x14ac:dyDescent="0.3"/>
    <row r="439" ht="12" customHeight="1" x14ac:dyDescent="0.3"/>
    <row r="440" ht="12" customHeight="1" x14ac:dyDescent="0.3"/>
    <row r="441" ht="12" customHeight="1" x14ac:dyDescent="0.3"/>
    <row r="442" ht="12" customHeight="1" x14ac:dyDescent="0.3"/>
    <row r="443" ht="12" customHeight="1" x14ac:dyDescent="0.3"/>
    <row r="444" ht="12" customHeight="1" x14ac:dyDescent="0.3"/>
    <row r="445" ht="12" customHeight="1" x14ac:dyDescent="0.3"/>
    <row r="446" ht="12" customHeight="1" x14ac:dyDescent="0.3"/>
    <row r="447" ht="12" customHeight="1" x14ac:dyDescent="0.3"/>
    <row r="448" ht="12" customHeight="1" x14ac:dyDescent="0.3"/>
    <row r="449" ht="12" customHeight="1" x14ac:dyDescent="0.3"/>
    <row r="450" ht="12" customHeight="1" x14ac:dyDescent="0.3"/>
    <row r="451" ht="12" customHeight="1" x14ac:dyDescent="0.3"/>
    <row r="452" ht="12" customHeight="1" x14ac:dyDescent="0.3"/>
    <row r="453" ht="12" customHeight="1" x14ac:dyDescent="0.3"/>
    <row r="454" ht="12" customHeight="1" x14ac:dyDescent="0.3"/>
    <row r="455" ht="12" customHeight="1" x14ac:dyDescent="0.3"/>
    <row r="456" ht="12" customHeight="1" x14ac:dyDescent="0.3"/>
    <row r="457" ht="12" customHeight="1" x14ac:dyDescent="0.3"/>
    <row r="458" ht="12" customHeight="1" x14ac:dyDescent="0.3"/>
    <row r="459" ht="12" customHeight="1" x14ac:dyDescent="0.3"/>
    <row r="460" ht="12" customHeight="1" x14ac:dyDescent="0.3"/>
    <row r="461" ht="12" customHeight="1" x14ac:dyDescent="0.3"/>
    <row r="462" ht="12" customHeight="1" x14ac:dyDescent="0.3"/>
    <row r="463" ht="12" customHeight="1" x14ac:dyDescent="0.3"/>
    <row r="464" ht="12" customHeight="1" x14ac:dyDescent="0.3"/>
    <row r="465" ht="12" customHeight="1" x14ac:dyDescent="0.3"/>
    <row r="466" ht="12" customHeight="1" x14ac:dyDescent="0.3"/>
    <row r="467" ht="12" customHeight="1" x14ac:dyDescent="0.3"/>
    <row r="468" ht="12" customHeight="1" x14ac:dyDescent="0.3"/>
    <row r="469" ht="12" customHeight="1" x14ac:dyDescent="0.3"/>
    <row r="470" ht="12" customHeight="1" x14ac:dyDescent="0.3"/>
    <row r="471" ht="12" customHeight="1" x14ac:dyDescent="0.3"/>
    <row r="472" ht="12" customHeight="1" x14ac:dyDescent="0.3"/>
    <row r="473" ht="12" customHeight="1" x14ac:dyDescent="0.3"/>
    <row r="474" ht="12" customHeight="1" x14ac:dyDescent="0.3"/>
    <row r="475" ht="12" customHeight="1" x14ac:dyDescent="0.3"/>
    <row r="476" ht="12" customHeight="1" x14ac:dyDescent="0.3"/>
    <row r="477" ht="12" customHeight="1" x14ac:dyDescent="0.3"/>
    <row r="478" ht="12" customHeight="1" x14ac:dyDescent="0.3"/>
    <row r="479" ht="12" customHeight="1" x14ac:dyDescent="0.3"/>
    <row r="480" ht="12" customHeight="1" x14ac:dyDescent="0.3"/>
    <row r="481" ht="12" customHeight="1" x14ac:dyDescent="0.3"/>
    <row r="482" ht="12" customHeight="1" x14ac:dyDescent="0.3"/>
    <row r="483" ht="12" customHeight="1" x14ac:dyDescent="0.3"/>
    <row r="484" ht="12" customHeight="1" x14ac:dyDescent="0.3"/>
    <row r="485" ht="12" customHeight="1" x14ac:dyDescent="0.3"/>
    <row r="486" ht="12" customHeight="1" x14ac:dyDescent="0.3"/>
    <row r="487" ht="12" customHeight="1" x14ac:dyDescent="0.3"/>
    <row r="488" ht="12" customHeight="1" x14ac:dyDescent="0.3"/>
    <row r="489" ht="12" customHeight="1" x14ac:dyDescent="0.3"/>
    <row r="490" ht="12" customHeight="1" x14ac:dyDescent="0.3"/>
    <row r="491" ht="12" customHeight="1" x14ac:dyDescent="0.3"/>
    <row r="492" ht="12" customHeight="1" x14ac:dyDescent="0.3"/>
    <row r="493" ht="12" customHeight="1" x14ac:dyDescent="0.3"/>
    <row r="494" ht="12" customHeight="1" x14ac:dyDescent="0.3"/>
    <row r="495" ht="12" customHeight="1" x14ac:dyDescent="0.3"/>
    <row r="496" ht="12" customHeight="1" x14ac:dyDescent="0.3"/>
    <row r="497" ht="12" customHeight="1" x14ac:dyDescent="0.3"/>
    <row r="498" ht="12" customHeight="1" x14ac:dyDescent="0.3"/>
    <row r="499" ht="12" customHeight="1" x14ac:dyDescent="0.3"/>
    <row r="500" ht="12" customHeight="1" x14ac:dyDescent="0.3"/>
    <row r="501" ht="12" customHeight="1" x14ac:dyDescent="0.3"/>
    <row r="502" ht="12" customHeight="1" x14ac:dyDescent="0.3"/>
    <row r="503" ht="12" customHeight="1" x14ac:dyDescent="0.3"/>
    <row r="504" ht="12" customHeight="1" x14ac:dyDescent="0.3"/>
    <row r="505" ht="12" customHeight="1" x14ac:dyDescent="0.3"/>
    <row r="506" ht="12" customHeight="1" x14ac:dyDescent="0.3"/>
    <row r="507" ht="12" customHeight="1" x14ac:dyDescent="0.3"/>
    <row r="508" ht="12" customHeight="1" x14ac:dyDescent="0.3"/>
    <row r="509" ht="12" customHeight="1" x14ac:dyDescent="0.3"/>
    <row r="510" ht="12" customHeight="1" x14ac:dyDescent="0.3"/>
    <row r="511" ht="12" customHeight="1" x14ac:dyDescent="0.3"/>
    <row r="512" ht="12" customHeight="1" x14ac:dyDescent="0.3"/>
    <row r="513" ht="12" customHeight="1" x14ac:dyDescent="0.3"/>
    <row r="514" ht="12" customHeight="1" x14ac:dyDescent="0.3"/>
    <row r="515" ht="12" customHeight="1" x14ac:dyDescent="0.3"/>
    <row r="516" ht="12" customHeight="1" x14ac:dyDescent="0.3"/>
    <row r="517" ht="12" customHeight="1" x14ac:dyDescent="0.3"/>
    <row r="518" ht="12" customHeight="1" x14ac:dyDescent="0.3"/>
    <row r="519" ht="12" customHeight="1" x14ac:dyDescent="0.3"/>
    <row r="520" ht="12" customHeight="1" x14ac:dyDescent="0.3"/>
    <row r="521" ht="12" customHeight="1" x14ac:dyDescent="0.3"/>
    <row r="522" ht="12" customHeight="1" x14ac:dyDescent="0.3"/>
    <row r="523" ht="12" customHeight="1" x14ac:dyDescent="0.3"/>
    <row r="524" ht="12" customHeight="1" x14ac:dyDescent="0.3"/>
    <row r="525" ht="12" customHeight="1" x14ac:dyDescent="0.3"/>
    <row r="526" ht="12" customHeight="1" x14ac:dyDescent="0.3"/>
    <row r="527" ht="12" customHeight="1" x14ac:dyDescent="0.3"/>
    <row r="528" ht="12" customHeight="1" x14ac:dyDescent="0.3"/>
    <row r="529" ht="12" customHeight="1" x14ac:dyDescent="0.3"/>
    <row r="530" ht="12" customHeight="1" x14ac:dyDescent="0.3"/>
    <row r="531" ht="12" customHeight="1" x14ac:dyDescent="0.3"/>
    <row r="532" ht="12" customHeight="1" x14ac:dyDescent="0.3"/>
    <row r="533" ht="12" customHeight="1" x14ac:dyDescent="0.3"/>
    <row r="534" ht="12" customHeight="1" x14ac:dyDescent="0.3"/>
    <row r="535" ht="12" customHeight="1" x14ac:dyDescent="0.3"/>
    <row r="536" ht="12" customHeight="1" x14ac:dyDescent="0.3"/>
    <row r="537" ht="12" customHeight="1" x14ac:dyDescent="0.3"/>
    <row r="538" ht="12" customHeight="1" x14ac:dyDescent="0.3"/>
    <row r="539" ht="12" customHeight="1" x14ac:dyDescent="0.3"/>
    <row r="540" ht="12" customHeight="1" x14ac:dyDescent="0.3"/>
    <row r="541" ht="12" customHeight="1" x14ac:dyDescent="0.3"/>
    <row r="542" ht="12" customHeight="1" x14ac:dyDescent="0.3"/>
    <row r="543" ht="12" customHeight="1" x14ac:dyDescent="0.3"/>
    <row r="544" ht="12" customHeight="1" x14ac:dyDescent="0.3"/>
    <row r="545" ht="12" customHeight="1" x14ac:dyDescent="0.3"/>
    <row r="546" ht="12" customHeight="1" x14ac:dyDescent="0.3"/>
    <row r="547" ht="12" customHeight="1" x14ac:dyDescent="0.3"/>
    <row r="548" ht="12" customHeight="1" x14ac:dyDescent="0.3"/>
    <row r="549" ht="12" customHeight="1" x14ac:dyDescent="0.3"/>
    <row r="550" ht="12" customHeight="1" x14ac:dyDescent="0.3"/>
    <row r="551" ht="12" customHeight="1" x14ac:dyDescent="0.3"/>
    <row r="552" ht="12" customHeight="1" x14ac:dyDescent="0.3"/>
    <row r="553" ht="12" customHeight="1" x14ac:dyDescent="0.3"/>
    <row r="554" ht="12" customHeight="1" x14ac:dyDescent="0.3"/>
    <row r="555" ht="12" customHeight="1" x14ac:dyDescent="0.3"/>
    <row r="556" ht="12" customHeight="1" x14ac:dyDescent="0.3"/>
    <row r="557" ht="12" customHeight="1" x14ac:dyDescent="0.3"/>
    <row r="558" ht="12" customHeight="1" x14ac:dyDescent="0.3"/>
    <row r="559" ht="12" customHeight="1" x14ac:dyDescent="0.3"/>
    <row r="560" ht="12" customHeight="1" x14ac:dyDescent="0.3"/>
    <row r="561" ht="12" customHeight="1" x14ac:dyDescent="0.3"/>
    <row r="562" ht="12" customHeight="1" x14ac:dyDescent="0.3"/>
    <row r="563" ht="12" customHeight="1" x14ac:dyDescent="0.3"/>
    <row r="564" ht="12" customHeight="1" x14ac:dyDescent="0.3"/>
    <row r="565" ht="12" customHeight="1" x14ac:dyDescent="0.3"/>
    <row r="566" ht="12" customHeight="1" x14ac:dyDescent="0.3"/>
    <row r="567" ht="12" customHeight="1" x14ac:dyDescent="0.3"/>
    <row r="568" ht="12" customHeight="1" x14ac:dyDescent="0.3"/>
    <row r="569" ht="12" customHeight="1" x14ac:dyDescent="0.3"/>
    <row r="570" ht="12" customHeight="1" x14ac:dyDescent="0.3"/>
    <row r="571" ht="12" customHeight="1" x14ac:dyDescent="0.3"/>
    <row r="572" ht="12" customHeight="1" x14ac:dyDescent="0.3"/>
    <row r="573" ht="12" customHeight="1" x14ac:dyDescent="0.3"/>
    <row r="574" ht="12" customHeight="1" x14ac:dyDescent="0.3"/>
    <row r="575" ht="12" customHeight="1" x14ac:dyDescent="0.3"/>
    <row r="576" ht="12" customHeight="1" x14ac:dyDescent="0.3"/>
    <row r="577" ht="12" customHeight="1" x14ac:dyDescent="0.3"/>
    <row r="578" ht="12" customHeight="1" x14ac:dyDescent="0.3"/>
    <row r="579" ht="12" customHeight="1" x14ac:dyDescent="0.3"/>
    <row r="580" ht="12" customHeight="1" x14ac:dyDescent="0.3"/>
    <row r="581" ht="12" customHeight="1" x14ac:dyDescent="0.3"/>
    <row r="582" ht="12" customHeight="1" x14ac:dyDescent="0.3"/>
    <row r="583" ht="12" customHeight="1" x14ac:dyDescent="0.3"/>
    <row r="584" ht="12" customHeight="1" x14ac:dyDescent="0.3"/>
    <row r="585" ht="12" customHeight="1" x14ac:dyDescent="0.3"/>
    <row r="586" ht="12" customHeight="1" x14ac:dyDescent="0.3"/>
    <row r="587" ht="12" customHeight="1" x14ac:dyDescent="0.3"/>
    <row r="588" ht="12" customHeight="1" x14ac:dyDescent="0.3"/>
    <row r="589" ht="12" customHeight="1" x14ac:dyDescent="0.3"/>
    <row r="590" ht="12" customHeight="1" x14ac:dyDescent="0.3"/>
    <row r="591" ht="12" customHeight="1" x14ac:dyDescent="0.3"/>
    <row r="592" ht="12" customHeight="1" x14ac:dyDescent="0.3"/>
    <row r="593" ht="12" customHeight="1" x14ac:dyDescent="0.3"/>
    <row r="594" ht="12" customHeight="1" x14ac:dyDescent="0.3"/>
    <row r="595" ht="12" customHeight="1" x14ac:dyDescent="0.3"/>
    <row r="596" ht="12" customHeight="1" x14ac:dyDescent="0.3"/>
    <row r="597" ht="12" customHeight="1" x14ac:dyDescent="0.3"/>
    <row r="598" ht="12" customHeight="1" x14ac:dyDescent="0.3"/>
    <row r="599" ht="12" customHeight="1" x14ac:dyDescent="0.3"/>
    <row r="600" ht="12" customHeight="1" x14ac:dyDescent="0.3"/>
    <row r="601" ht="12" customHeight="1" x14ac:dyDescent="0.3"/>
    <row r="602" ht="12" customHeight="1" x14ac:dyDescent="0.3"/>
    <row r="603" ht="12" customHeight="1" x14ac:dyDescent="0.3"/>
    <row r="604" ht="12" customHeight="1" x14ac:dyDescent="0.3"/>
    <row r="605" ht="12" customHeight="1" x14ac:dyDescent="0.3"/>
    <row r="606" ht="12" customHeight="1" x14ac:dyDescent="0.3"/>
    <row r="607" ht="12" customHeight="1" x14ac:dyDescent="0.3"/>
    <row r="608" ht="12" customHeight="1" x14ac:dyDescent="0.3"/>
    <row r="609" ht="12" customHeight="1" x14ac:dyDescent="0.3"/>
    <row r="610" ht="12" customHeight="1" x14ac:dyDescent="0.3"/>
    <row r="611" ht="12" customHeight="1" x14ac:dyDescent="0.3"/>
    <row r="612" ht="12" customHeight="1" x14ac:dyDescent="0.3"/>
    <row r="613" ht="12" customHeight="1" x14ac:dyDescent="0.3"/>
    <row r="614" ht="12" customHeight="1" x14ac:dyDescent="0.3"/>
    <row r="615" ht="12" customHeight="1" x14ac:dyDescent="0.3"/>
    <row r="616" ht="12" customHeight="1" x14ac:dyDescent="0.3"/>
    <row r="617" ht="12" customHeight="1" x14ac:dyDescent="0.3"/>
    <row r="618" ht="12" customHeight="1" x14ac:dyDescent="0.3"/>
    <row r="619" ht="12" customHeight="1" x14ac:dyDescent="0.3"/>
    <row r="620" ht="12" customHeight="1" x14ac:dyDescent="0.3"/>
    <row r="621" ht="12" customHeight="1" x14ac:dyDescent="0.3"/>
    <row r="622" ht="12" customHeight="1" x14ac:dyDescent="0.3"/>
    <row r="623" ht="12" customHeight="1" x14ac:dyDescent="0.3"/>
    <row r="624" ht="12" customHeight="1" x14ac:dyDescent="0.3"/>
    <row r="625" ht="12" customHeight="1" x14ac:dyDescent="0.3"/>
    <row r="626" ht="12" customHeight="1" x14ac:dyDescent="0.3"/>
    <row r="627" ht="12" customHeight="1" x14ac:dyDescent="0.3"/>
    <row r="628" ht="12" customHeight="1" x14ac:dyDescent="0.3"/>
    <row r="629" ht="12" customHeight="1" x14ac:dyDescent="0.3"/>
    <row r="630" ht="12" customHeight="1" x14ac:dyDescent="0.3"/>
    <row r="631" ht="12" customHeight="1" x14ac:dyDescent="0.3"/>
    <row r="632" ht="12" customHeight="1" x14ac:dyDescent="0.3"/>
    <row r="633" ht="12" customHeight="1" x14ac:dyDescent="0.3"/>
    <row r="634" ht="12" customHeight="1" x14ac:dyDescent="0.3"/>
    <row r="635" ht="12" customHeight="1" x14ac:dyDescent="0.3"/>
    <row r="636" ht="12" customHeight="1" x14ac:dyDescent="0.3"/>
    <row r="637" ht="12" customHeight="1" x14ac:dyDescent="0.3"/>
    <row r="638" ht="12" customHeight="1" x14ac:dyDescent="0.3"/>
    <row r="639" ht="12" customHeight="1" x14ac:dyDescent="0.3"/>
    <row r="640" ht="12" customHeight="1" x14ac:dyDescent="0.3"/>
    <row r="641" ht="12" customHeight="1" x14ac:dyDescent="0.3"/>
    <row r="642" ht="12" customHeight="1" x14ac:dyDescent="0.3"/>
    <row r="643" ht="12" customHeight="1" x14ac:dyDescent="0.3"/>
    <row r="644" ht="12" customHeight="1" x14ac:dyDescent="0.3"/>
    <row r="645" ht="12" customHeight="1" x14ac:dyDescent="0.3"/>
    <row r="646" ht="12" customHeight="1" x14ac:dyDescent="0.3"/>
    <row r="647" ht="12" customHeight="1" x14ac:dyDescent="0.3"/>
    <row r="648" ht="12" customHeight="1" x14ac:dyDescent="0.3"/>
    <row r="649" ht="12" customHeight="1" x14ac:dyDescent="0.3"/>
    <row r="650" ht="12" customHeight="1" x14ac:dyDescent="0.3"/>
    <row r="651" ht="12" customHeight="1" x14ac:dyDescent="0.3"/>
    <row r="652" ht="12" customHeight="1" x14ac:dyDescent="0.3"/>
    <row r="653" ht="12" customHeight="1" x14ac:dyDescent="0.3"/>
    <row r="654" ht="12" customHeight="1" x14ac:dyDescent="0.3"/>
    <row r="655" ht="12" customHeight="1" x14ac:dyDescent="0.3"/>
    <row r="656" ht="12" customHeight="1" x14ac:dyDescent="0.3"/>
    <row r="657" ht="12" customHeight="1" x14ac:dyDescent="0.3"/>
    <row r="658" ht="12" customHeight="1" x14ac:dyDescent="0.3"/>
    <row r="659" ht="12" customHeight="1" x14ac:dyDescent="0.3"/>
    <row r="660" ht="12" customHeight="1" x14ac:dyDescent="0.3"/>
    <row r="661" ht="12" customHeight="1" x14ac:dyDescent="0.3"/>
    <row r="662" ht="12" customHeight="1" x14ac:dyDescent="0.3"/>
    <row r="663" ht="12" customHeight="1" x14ac:dyDescent="0.3"/>
    <row r="664" ht="12" customHeight="1" x14ac:dyDescent="0.3"/>
    <row r="665" ht="12" customHeight="1" x14ac:dyDescent="0.3"/>
    <row r="666" ht="12" customHeight="1" x14ac:dyDescent="0.3"/>
    <row r="667" ht="12" customHeight="1" x14ac:dyDescent="0.3"/>
    <row r="668" ht="12" customHeight="1" x14ac:dyDescent="0.3"/>
    <row r="669" ht="12" customHeight="1" x14ac:dyDescent="0.3"/>
    <row r="670" ht="12" customHeight="1" x14ac:dyDescent="0.3"/>
    <row r="671" ht="12" customHeight="1" x14ac:dyDescent="0.3"/>
    <row r="672" ht="12" customHeight="1" x14ac:dyDescent="0.3"/>
    <row r="673" ht="12" customHeight="1" x14ac:dyDescent="0.3"/>
    <row r="674" ht="12" customHeight="1" x14ac:dyDescent="0.3"/>
    <row r="675" ht="12" customHeight="1" x14ac:dyDescent="0.3"/>
    <row r="676" ht="12" customHeight="1" x14ac:dyDescent="0.3"/>
    <row r="677" ht="12" customHeight="1" x14ac:dyDescent="0.3"/>
    <row r="678" ht="12" customHeight="1" x14ac:dyDescent="0.3"/>
    <row r="679" ht="12" customHeight="1" x14ac:dyDescent="0.3"/>
    <row r="680" ht="12" customHeight="1" x14ac:dyDescent="0.3"/>
    <row r="681" ht="12" customHeight="1" x14ac:dyDescent="0.3"/>
    <row r="682" ht="12" customHeight="1" x14ac:dyDescent="0.3"/>
    <row r="683" ht="12" customHeight="1" x14ac:dyDescent="0.3"/>
    <row r="684" ht="12" customHeight="1" x14ac:dyDescent="0.3"/>
    <row r="685" ht="12" customHeight="1" x14ac:dyDescent="0.3"/>
    <row r="686" ht="12" customHeight="1" x14ac:dyDescent="0.3"/>
    <row r="687" ht="12" customHeight="1" x14ac:dyDescent="0.3"/>
    <row r="688" ht="12" customHeight="1" x14ac:dyDescent="0.3"/>
    <row r="689" ht="12" customHeight="1" x14ac:dyDescent="0.3"/>
    <row r="690" ht="12" customHeight="1" x14ac:dyDescent="0.3"/>
    <row r="691" ht="12" customHeight="1" x14ac:dyDescent="0.3"/>
    <row r="692" ht="12" customHeight="1" x14ac:dyDescent="0.3"/>
    <row r="693" ht="12" customHeight="1" x14ac:dyDescent="0.3"/>
    <row r="694" ht="12" customHeight="1" x14ac:dyDescent="0.3"/>
    <row r="695" ht="12" customHeight="1" x14ac:dyDescent="0.3"/>
    <row r="696" ht="12" customHeight="1" x14ac:dyDescent="0.3"/>
    <row r="697" ht="12" customHeight="1" x14ac:dyDescent="0.3"/>
    <row r="698" ht="12" customHeight="1" x14ac:dyDescent="0.3"/>
    <row r="699" ht="12" customHeight="1" x14ac:dyDescent="0.3"/>
    <row r="700" ht="12" customHeight="1" x14ac:dyDescent="0.3"/>
    <row r="701" ht="12" customHeight="1" x14ac:dyDescent="0.3"/>
    <row r="702" ht="12" customHeight="1" x14ac:dyDescent="0.3"/>
    <row r="703" ht="12" customHeight="1" x14ac:dyDescent="0.3"/>
    <row r="704" ht="12" customHeight="1" x14ac:dyDescent="0.3"/>
    <row r="705" ht="12" customHeight="1" x14ac:dyDescent="0.3"/>
    <row r="706" ht="12" customHeight="1" x14ac:dyDescent="0.3"/>
    <row r="707" ht="12" customHeight="1" x14ac:dyDescent="0.3"/>
    <row r="708" ht="12" customHeight="1" x14ac:dyDescent="0.3"/>
    <row r="709" ht="12" customHeight="1" x14ac:dyDescent="0.3"/>
    <row r="710" ht="12" customHeight="1" x14ac:dyDescent="0.3"/>
    <row r="711" ht="12" customHeight="1" x14ac:dyDescent="0.3"/>
    <row r="712" ht="12" customHeight="1" x14ac:dyDescent="0.3"/>
    <row r="713" ht="12" customHeight="1" x14ac:dyDescent="0.3"/>
    <row r="714" ht="12" customHeight="1" x14ac:dyDescent="0.3"/>
    <row r="715" ht="12" customHeight="1" x14ac:dyDescent="0.3"/>
    <row r="716" ht="12" customHeight="1" x14ac:dyDescent="0.3"/>
    <row r="717" ht="12" customHeight="1" x14ac:dyDescent="0.3"/>
    <row r="718" ht="12" customHeight="1" x14ac:dyDescent="0.3"/>
    <row r="719" ht="12" customHeight="1" x14ac:dyDescent="0.3"/>
    <row r="720" ht="12" customHeight="1" x14ac:dyDescent="0.3"/>
    <row r="721" ht="12" customHeight="1" x14ac:dyDescent="0.3"/>
    <row r="722" ht="12" customHeight="1" x14ac:dyDescent="0.3"/>
    <row r="723" ht="12" customHeight="1" x14ac:dyDescent="0.3"/>
    <row r="724" ht="12" customHeight="1" x14ac:dyDescent="0.3"/>
    <row r="725" ht="12" customHeight="1" x14ac:dyDescent="0.3"/>
    <row r="726" ht="12" customHeight="1" x14ac:dyDescent="0.3"/>
    <row r="727" ht="12" customHeight="1" x14ac:dyDescent="0.3"/>
    <row r="728" ht="12" customHeight="1" x14ac:dyDescent="0.3"/>
    <row r="729" ht="12" customHeight="1" x14ac:dyDescent="0.3"/>
    <row r="730" ht="12" customHeight="1" x14ac:dyDescent="0.3"/>
    <row r="731" ht="12" customHeight="1" x14ac:dyDescent="0.3"/>
    <row r="732" ht="12" customHeight="1" x14ac:dyDescent="0.3"/>
    <row r="733" ht="12" customHeight="1" x14ac:dyDescent="0.3"/>
    <row r="734" ht="12" customHeight="1" x14ac:dyDescent="0.3"/>
    <row r="735" ht="12" customHeight="1" x14ac:dyDescent="0.3"/>
    <row r="736" ht="12" customHeight="1" x14ac:dyDescent="0.3"/>
    <row r="737" ht="12" customHeight="1" x14ac:dyDescent="0.3"/>
    <row r="738" ht="12" customHeight="1" x14ac:dyDescent="0.3"/>
    <row r="739" ht="12" customHeight="1" x14ac:dyDescent="0.3"/>
    <row r="740" ht="12" customHeight="1" x14ac:dyDescent="0.3"/>
    <row r="741" ht="12" customHeight="1" x14ac:dyDescent="0.3"/>
    <row r="742" ht="12" customHeight="1" x14ac:dyDescent="0.3"/>
    <row r="743" ht="12" customHeight="1" x14ac:dyDescent="0.3"/>
    <row r="744" ht="12" customHeight="1" x14ac:dyDescent="0.3"/>
    <row r="745" ht="12" customHeight="1" x14ac:dyDescent="0.3"/>
    <row r="746" ht="12" customHeight="1" x14ac:dyDescent="0.3"/>
    <row r="747" ht="12" customHeight="1" x14ac:dyDescent="0.3"/>
    <row r="748" ht="12" customHeight="1" x14ac:dyDescent="0.3"/>
    <row r="749" ht="12" customHeight="1" x14ac:dyDescent="0.3"/>
    <row r="750" ht="12" customHeight="1" x14ac:dyDescent="0.3"/>
    <row r="751" ht="12" customHeight="1" x14ac:dyDescent="0.3"/>
    <row r="752" ht="12" customHeight="1" x14ac:dyDescent="0.3"/>
    <row r="753" ht="12" customHeight="1" x14ac:dyDescent="0.3"/>
    <row r="754" ht="12" customHeight="1" x14ac:dyDescent="0.3"/>
    <row r="755" ht="12" customHeight="1" x14ac:dyDescent="0.3"/>
    <row r="756" ht="12" customHeight="1" x14ac:dyDescent="0.3"/>
    <row r="757" ht="12" customHeight="1" x14ac:dyDescent="0.3"/>
    <row r="758" ht="12" customHeight="1" x14ac:dyDescent="0.3"/>
    <row r="759" ht="12" customHeight="1" x14ac:dyDescent="0.3"/>
    <row r="760" ht="12" customHeight="1" x14ac:dyDescent="0.3"/>
    <row r="761" ht="12" customHeight="1" x14ac:dyDescent="0.3"/>
    <row r="762" ht="12" customHeight="1" x14ac:dyDescent="0.3"/>
    <row r="763" ht="12" customHeight="1" x14ac:dyDescent="0.3"/>
    <row r="764" ht="12" customHeight="1" x14ac:dyDescent="0.3"/>
    <row r="765" ht="12" customHeight="1" x14ac:dyDescent="0.3"/>
    <row r="766" ht="12" customHeight="1" x14ac:dyDescent="0.3"/>
    <row r="767" ht="12" customHeight="1" x14ac:dyDescent="0.3"/>
    <row r="768" ht="12" customHeight="1" x14ac:dyDescent="0.3"/>
    <row r="769" ht="12" customHeight="1" x14ac:dyDescent="0.3"/>
    <row r="770" ht="12" customHeight="1" x14ac:dyDescent="0.3"/>
    <row r="771" ht="12" customHeight="1" x14ac:dyDescent="0.3"/>
    <row r="772" ht="12" customHeight="1" x14ac:dyDescent="0.3"/>
    <row r="773" ht="12" customHeight="1" x14ac:dyDescent="0.3"/>
    <row r="774" ht="12" customHeight="1" x14ac:dyDescent="0.3"/>
    <row r="775" ht="12" customHeight="1" x14ac:dyDescent="0.3"/>
    <row r="776" ht="12" customHeight="1" x14ac:dyDescent="0.3"/>
    <row r="777" ht="12" customHeight="1" x14ac:dyDescent="0.3"/>
    <row r="778" ht="12" customHeight="1" x14ac:dyDescent="0.3"/>
    <row r="779" ht="12" customHeight="1" x14ac:dyDescent="0.3"/>
    <row r="780" ht="12" customHeight="1" x14ac:dyDescent="0.3"/>
    <row r="781" ht="12" customHeight="1" x14ac:dyDescent="0.3"/>
    <row r="782" ht="12" customHeight="1" x14ac:dyDescent="0.3"/>
    <row r="783" ht="12" customHeight="1" x14ac:dyDescent="0.3"/>
    <row r="784" ht="12" customHeight="1" x14ac:dyDescent="0.3"/>
    <row r="785" ht="12" customHeight="1" x14ac:dyDescent="0.3"/>
    <row r="786" ht="12" customHeight="1" x14ac:dyDescent="0.3"/>
    <row r="787" ht="12" customHeight="1" x14ac:dyDescent="0.3"/>
    <row r="788" ht="12" customHeight="1" x14ac:dyDescent="0.3"/>
    <row r="789" ht="12" customHeight="1" x14ac:dyDescent="0.3"/>
    <row r="790" ht="12" customHeight="1" x14ac:dyDescent="0.3"/>
    <row r="791" ht="12" customHeight="1" x14ac:dyDescent="0.3"/>
    <row r="792" ht="12" customHeight="1" x14ac:dyDescent="0.3"/>
    <row r="793" ht="12" customHeight="1" x14ac:dyDescent="0.3"/>
    <row r="794" ht="12" customHeight="1" x14ac:dyDescent="0.3"/>
    <row r="795" ht="12" customHeight="1" x14ac:dyDescent="0.3"/>
    <row r="796" ht="12" customHeight="1" x14ac:dyDescent="0.3"/>
    <row r="797" ht="12" customHeight="1" x14ac:dyDescent="0.3"/>
    <row r="798" ht="12" customHeight="1" x14ac:dyDescent="0.3"/>
    <row r="799" ht="12" customHeight="1" x14ac:dyDescent="0.3"/>
    <row r="800" ht="12" customHeight="1" x14ac:dyDescent="0.3"/>
    <row r="801" ht="12" customHeight="1" x14ac:dyDescent="0.3"/>
    <row r="802" ht="12" customHeight="1" x14ac:dyDescent="0.3"/>
    <row r="803" ht="12" customHeight="1" x14ac:dyDescent="0.3"/>
    <row r="804" ht="12" customHeight="1" x14ac:dyDescent="0.3"/>
    <row r="805" ht="12" customHeight="1" x14ac:dyDescent="0.3"/>
    <row r="806" ht="12" customHeight="1" x14ac:dyDescent="0.3"/>
    <row r="807" ht="12" customHeight="1" x14ac:dyDescent="0.3"/>
    <row r="808" ht="12" customHeight="1" x14ac:dyDescent="0.3"/>
    <row r="809" ht="12" customHeight="1" x14ac:dyDescent="0.3"/>
    <row r="810" ht="12" customHeight="1" x14ac:dyDescent="0.3"/>
    <row r="811" ht="12" customHeight="1" x14ac:dyDescent="0.3"/>
    <row r="812" ht="12" customHeight="1" x14ac:dyDescent="0.3"/>
    <row r="813" ht="12" customHeight="1" x14ac:dyDescent="0.3"/>
    <row r="814" ht="12" customHeight="1" x14ac:dyDescent="0.3"/>
    <row r="815" ht="12" customHeight="1" x14ac:dyDescent="0.3"/>
    <row r="816" ht="12" customHeight="1" x14ac:dyDescent="0.3"/>
    <row r="817" ht="12" customHeight="1" x14ac:dyDescent="0.3"/>
    <row r="818" ht="12" customHeight="1" x14ac:dyDescent="0.3"/>
    <row r="819" ht="12" customHeight="1" x14ac:dyDescent="0.3"/>
    <row r="820" ht="12" customHeight="1" x14ac:dyDescent="0.3"/>
    <row r="821" ht="12" customHeight="1" x14ac:dyDescent="0.3"/>
    <row r="822" ht="12" customHeight="1" x14ac:dyDescent="0.3"/>
    <row r="823" ht="12" customHeight="1" x14ac:dyDescent="0.3"/>
    <row r="824" ht="12" customHeight="1" x14ac:dyDescent="0.3"/>
    <row r="825" ht="12" customHeight="1" x14ac:dyDescent="0.3"/>
    <row r="826" ht="12" customHeight="1" x14ac:dyDescent="0.3"/>
    <row r="827" ht="12" customHeight="1" x14ac:dyDescent="0.3"/>
    <row r="828" ht="12" customHeight="1" x14ac:dyDescent="0.3"/>
    <row r="829" ht="12" customHeight="1" x14ac:dyDescent="0.3"/>
    <row r="830" ht="12" customHeight="1" x14ac:dyDescent="0.3"/>
    <row r="831" ht="12" customHeight="1" x14ac:dyDescent="0.3"/>
    <row r="832" ht="12" customHeight="1" x14ac:dyDescent="0.3"/>
    <row r="833" ht="12" customHeight="1" x14ac:dyDescent="0.3"/>
    <row r="834" ht="12" customHeight="1" x14ac:dyDescent="0.3"/>
    <row r="835" ht="12" customHeight="1" x14ac:dyDescent="0.3"/>
    <row r="836" ht="12" customHeight="1" x14ac:dyDescent="0.3"/>
    <row r="837" ht="12" customHeight="1" x14ac:dyDescent="0.3"/>
    <row r="838" ht="12" customHeight="1" x14ac:dyDescent="0.3"/>
    <row r="839" ht="12" customHeight="1" x14ac:dyDescent="0.3"/>
    <row r="840" ht="12" customHeight="1" x14ac:dyDescent="0.3"/>
    <row r="841" ht="12" customHeight="1" x14ac:dyDescent="0.3"/>
    <row r="842" ht="12" customHeight="1" x14ac:dyDescent="0.3"/>
    <row r="843" ht="12" customHeight="1" x14ac:dyDescent="0.3"/>
    <row r="844" ht="12" customHeight="1" x14ac:dyDescent="0.3"/>
    <row r="845" ht="12" customHeight="1" x14ac:dyDescent="0.3"/>
    <row r="846" ht="12" customHeight="1" x14ac:dyDescent="0.3"/>
    <row r="847" ht="12" customHeight="1" x14ac:dyDescent="0.3"/>
    <row r="848" ht="12" customHeight="1" x14ac:dyDescent="0.3"/>
    <row r="849" ht="12" customHeight="1" x14ac:dyDescent="0.3"/>
    <row r="850" ht="12" customHeight="1" x14ac:dyDescent="0.3"/>
    <row r="851" ht="12" customHeight="1" x14ac:dyDescent="0.3"/>
    <row r="852" ht="12" customHeight="1" x14ac:dyDescent="0.3"/>
    <row r="853" ht="12" customHeight="1" x14ac:dyDescent="0.3"/>
    <row r="854" ht="12" customHeight="1" x14ac:dyDescent="0.3"/>
    <row r="855" ht="12" customHeight="1" x14ac:dyDescent="0.3"/>
    <row r="856" ht="12" customHeight="1" x14ac:dyDescent="0.3"/>
    <row r="857" ht="12" customHeight="1" x14ac:dyDescent="0.3"/>
    <row r="858" ht="12" customHeight="1" x14ac:dyDescent="0.3"/>
    <row r="859" ht="12" customHeight="1" x14ac:dyDescent="0.3"/>
    <row r="860" ht="12" customHeight="1" x14ac:dyDescent="0.3"/>
    <row r="861" ht="12" customHeight="1" x14ac:dyDescent="0.3"/>
    <row r="862" ht="12" customHeight="1" x14ac:dyDescent="0.3"/>
    <row r="863" ht="12" customHeight="1" x14ac:dyDescent="0.3"/>
    <row r="864" ht="12" customHeight="1" x14ac:dyDescent="0.3"/>
    <row r="865" ht="12" customHeight="1" x14ac:dyDescent="0.3"/>
    <row r="866" ht="12" customHeight="1" x14ac:dyDescent="0.3"/>
    <row r="867" ht="12" customHeight="1" x14ac:dyDescent="0.3"/>
    <row r="868" ht="12" customHeight="1" x14ac:dyDescent="0.3"/>
    <row r="869" ht="12" customHeight="1" x14ac:dyDescent="0.3"/>
    <row r="870" ht="12" customHeight="1" x14ac:dyDescent="0.3"/>
    <row r="871" ht="12" customHeight="1" x14ac:dyDescent="0.3"/>
    <row r="872" ht="12" customHeight="1" x14ac:dyDescent="0.3"/>
    <row r="873" ht="12" customHeight="1" x14ac:dyDescent="0.3"/>
    <row r="874" ht="12" customHeight="1" x14ac:dyDescent="0.3"/>
    <row r="875" ht="12" customHeight="1" x14ac:dyDescent="0.3"/>
    <row r="876" ht="12" customHeight="1" x14ac:dyDescent="0.3"/>
    <row r="877" ht="12" customHeight="1" x14ac:dyDescent="0.3"/>
    <row r="878" ht="12" customHeight="1" x14ac:dyDescent="0.3"/>
    <row r="879" ht="12" customHeight="1" x14ac:dyDescent="0.3"/>
    <row r="880" ht="12" customHeight="1" x14ac:dyDescent="0.3"/>
    <row r="881" ht="12" customHeight="1" x14ac:dyDescent="0.3"/>
    <row r="882" ht="12" customHeight="1" x14ac:dyDescent="0.3"/>
    <row r="883" ht="12" customHeight="1" x14ac:dyDescent="0.3"/>
    <row r="884" ht="12" customHeight="1" x14ac:dyDescent="0.3"/>
    <row r="885" ht="12" customHeight="1" x14ac:dyDescent="0.3"/>
    <row r="886" ht="12" customHeight="1" x14ac:dyDescent="0.3"/>
    <row r="887" ht="12" customHeight="1" x14ac:dyDescent="0.3"/>
    <row r="888" ht="12" customHeight="1" x14ac:dyDescent="0.3"/>
    <row r="889" ht="12" customHeight="1" x14ac:dyDescent="0.3"/>
    <row r="890" ht="12" customHeight="1" x14ac:dyDescent="0.3"/>
    <row r="891" ht="12" customHeight="1" x14ac:dyDescent="0.3"/>
    <row r="892" ht="12" customHeight="1" x14ac:dyDescent="0.3"/>
    <row r="893" ht="12" customHeight="1" x14ac:dyDescent="0.3"/>
    <row r="894" ht="12" customHeight="1" x14ac:dyDescent="0.3"/>
    <row r="895" ht="12" customHeight="1" x14ac:dyDescent="0.3"/>
    <row r="896" ht="12" customHeight="1" x14ac:dyDescent="0.3"/>
    <row r="897" ht="12" customHeight="1" x14ac:dyDescent="0.3"/>
    <row r="898" ht="12" customHeight="1" x14ac:dyDescent="0.3"/>
    <row r="899" ht="12" customHeight="1" x14ac:dyDescent="0.3"/>
    <row r="900" ht="12" customHeight="1" x14ac:dyDescent="0.3"/>
    <row r="901" ht="12" customHeight="1" x14ac:dyDescent="0.3"/>
    <row r="902" ht="12" customHeight="1" x14ac:dyDescent="0.3"/>
    <row r="903" ht="12" customHeight="1" x14ac:dyDescent="0.3"/>
    <row r="904" ht="12" customHeight="1" x14ac:dyDescent="0.3"/>
    <row r="905" ht="12" customHeight="1" x14ac:dyDescent="0.3"/>
    <row r="906" ht="12" customHeight="1" x14ac:dyDescent="0.3"/>
    <row r="907" ht="12" customHeight="1" x14ac:dyDescent="0.3"/>
    <row r="908" ht="12" customHeight="1" x14ac:dyDescent="0.3"/>
    <row r="909" ht="12" customHeight="1" x14ac:dyDescent="0.3"/>
    <row r="910" ht="12" customHeight="1" x14ac:dyDescent="0.3"/>
    <row r="911" ht="12" customHeight="1" x14ac:dyDescent="0.3"/>
    <row r="912" ht="12" customHeight="1" x14ac:dyDescent="0.3"/>
    <row r="913" ht="12" customHeight="1" x14ac:dyDescent="0.3"/>
    <row r="914" ht="12" customHeight="1" x14ac:dyDescent="0.3"/>
    <row r="915" ht="12" customHeight="1" x14ac:dyDescent="0.3"/>
    <row r="916" ht="12" customHeight="1" x14ac:dyDescent="0.3"/>
    <row r="917" ht="12" customHeight="1" x14ac:dyDescent="0.3"/>
    <row r="918" ht="12" customHeight="1" x14ac:dyDescent="0.3"/>
    <row r="919" ht="12" customHeight="1" x14ac:dyDescent="0.3"/>
    <row r="920" ht="12" customHeight="1" x14ac:dyDescent="0.3"/>
    <row r="921" ht="12" customHeight="1" x14ac:dyDescent="0.3"/>
    <row r="922" ht="12" customHeight="1" x14ac:dyDescent="0.3"/>
    <row r="923" ht="12" customHeight="1" x14ac:dyDescent="0.3"/>
    <row r="924" ht="12" customHeight="1" x14ac:dyDescent="0.3"/>
    <row r="925" ht="12" customHeight="1" x14ac:dyDescent="0.3"/>
    <row r="926" ht="12" customHeight="1" x14ac:dyDescent="0.3"/>
    <row r="927" ht="12" customHeight="1" x14ac:dyDescent="0.3"/>
    <row r="928" ht="12" customHeight="1" x14ac:dyDescent="0.3"/>
    <row r="929" ht="12" customHeight="1" x14ac:dyDescent="0.3"/>
    <row r="930" ht="12" customHeight="1" x14ac:dyDescent="0.3"/>
    <row r="931" ht="12" customHeight="1" x14ac:dyDescent="0.3"/>
    <row r="932" ht="12" customHeight="1" x14ac:dyDescent="0.3"/>
    <row r="933" ht="12" customHeight="1" x14ac:dyDescent="0.3"/>
    <row r="934" ht="12" customHeight="1" x14ac:dyDescent="0.3"/>
    <row r="935" ht="12" customHeight="1" x14ac:dyDescent="0.3"/>
    <row r="936" ht="12" customHeight="1" x14ac:dyDescent="0.3"/>
    <row r="937" ht="12" customHeight="1" x14ac:dyDescent="0.3"/>
    <row r="938" ht="12" customHeight="1" x14ac:dyDescent="0.3"/>
    <row r="939" ht="12" customHeight="1" x14ac:dyDescent="0.3"/>
    <row r="940" ht="12" customHeight="1" x14ac:dyDescent="0.3"/>
    <row r="941" ht="12" customHeight="1" x14ac:dyDescent="0.3"/>
    <row r="942" ht="12" customHeight="1" x14ac:dyDescent="0.3"/>
    <row r="943" ht="12" customHeight="1" x14ac:dyDescent="0.3"/>
    <row r="944" ht="12" customHeight="1" x14ac:dyDescent="0.3"/>
    <row r="945" ht="12" customHeight="1" x14ac:dyDescent="0.3"/>
    <row r="946" ht="12" customHeight="1" x14ac:dyDescent="0.3"/>
    <row r="947" ht="12" customHeight="1" x14ac:dyDescent="0.3"/>
    <row r="948" ht="12" customHeight="1" x14ac:dyDescent="0.3"/>
    <row r="949" ht="12" customHeight="1" x14ac:dyDescent="0.3"/>
    <row r="950" ht="12" customHeight="1" x14ac:dyDescent="0.3"/>
    <row r="951" ht="12" customHeight="1" x14ac:dyDescent="0.3"/>
    <row r="952" ht="12" customHeight="1" x14ac:dyDescent="0.3"/>
    <row r="953" ht="12" customHeight="1" x14ac:dyDescent="0.3"/>
    <row r="954" ht="12" customHeight="1" x14ac:dyDescent="0.3"/>
    <row r="955" ht="12" customHeight="1" x14ac:dyDescent="0.3"/>
    <row r="956" ht="12" customHeight="1" x14ac:dyDescent="0.3"/>
    <row r="957" ht="12" customHeight="1" x14ac:dyDescent="0.3"/>
    <row r="958" ht="12" customHeight="1" x14ac:dyDescent="0.3"/>
    <row r="959" ht="12" customHeight="1" x14ac:dyDescent="0.3"/>
    <row r="960" ht="12" customHeight="1" x14ac:dyDescent="0.3"/>
    <row r="961" ht="12" customHeight="1" x14ac:dyDescent="0.3"/>
    <row r="962" ht="12" customHeight="1" x14ac:dyDescent="0.3"/>
    <row r="963" ht="12" customHeight="1" x14ac:dyDescent="0.3"/>
    <row r="964" ht="12" customHeight="1" x14ac:dyDescent="0.3"/>
    <row r="965" ht="12" customHeight="1" x14ac:dyDescent="0.3"/>
    <row r="966" ht="12" customHeight="1" x14ac:dyDescent="0.3"/>
    <row r="967" ht="12" customHeight="1" x14ac:dyDescent="0.3"/>
    <row r="968" ht="12" customHeight="1" x14ac:dyDescent="0.3"/>
    <row r="969" ht="12" customHeight="1" x14ac:dyDescent="0.3"/>
    <row r="970" ht="12" customHeight="1" x14ac:dyDescent="0.3"/>
    <row r="971" ht="12" customHeight="1" x14ac:dyDescent="0.3"/>
    <row r="972" ht="12" customHeight="1" x14ac:dyDescent="0.3"/>
    <row r="973" ht="12" customHeight="1" x14ac:dyDescent="0.3"/>
    <row r="974" ht="12" customHeight="1" x14ac:dyDescent="0.3"/>
    <row r="975" ht="12" customHeight="1" x14ac:dyDescent="0.3"/>
    <row r="976" ht="12" customHeight="1" x14ac:dyDescent="0.3"/>
    <row r="977" ht="12" customHeight="1" x14ac:dyDescent="0.3"/>
    <row r="978" ht="12" customHeight="1" x14ac:dyDescent="0.3"/>
    <row r="979" ht="12" customHeight="1" x14ac:dyDescent="0.3"/>
    <row r="980" ht="12" customHeight="1" x14ac:dyDescent="0.3"/>
    <row r="981" ht="12" customHeight="1" x14ac:dyDescent="0.3"/>
    <row r="982" ht="12" customHeight="1" x14ac:dyDescent="0.3"/>
    <row r="983" ht="12" customHeight="1" x14ac:dyDescent="0.3"/>
    <row r="984" ht="12" customHeight="1" x14ac:dyDescent="0.3"/>
    <row r="985" ht="12" customHeight="1" x14ac:dyDescent="0.3"/>
    <row r="986" ht="12" customHeight="1" x14ac:dyDescent="0.3"/>
    <row r="987" ht="12" customHeight="1" x14ac:dyDescent="0.3"/>
    <row r="988" ht="12" customHeight="1" x14ac:dyDescent="0.3"/>
    <row r="989" ht="12" customHeight="1" x14ac:dyDescent="0.3"/>
    <row r="990" ht="12" customHeight="1" x14ac:dyDescent="0.3"/>
    <row r="991" ht="12" customHeight="1" x14ac:dyDescent="0.3"/>
    <row r="992" ht="12" customHeight="1" x14ac:dyDescent="0.3"/>
    <row r="993" ht="12" customHeight="1" x14ac:dyDescent="0.3"/>
    <row r="994" ht="12" customHeight="1" x14ac:dyDescent="0.3"/>
    <row r="995" ht="12" customHeight="1" x14ac:dyDescent="0.3"/>
    <row r="996" ht="12" customHeight="1" x14ac:dyDescent="0.3"/>
    <row r="997" ht="12" customHeight="1" x14ac:dyDescent="0.3"/>
    <row r="998" ht="12" customHeight="1" x14ac:dyDescent="0.3"/>
    <row r="999" ht="12" customHeight="1" x14ac:dyDescent="0.3"/>
    <row r="1000" ht="12" customHeight="1" x14ac:dyDescent="0.3"/>
    <row r="1001" ht="12" customHeight="1" x14ac:dyDescent="0.3"/>
    <row r="1002" ht="12" customHeight="1" x14ac:dyDescent="0.3"/>
    <row r="1003" ht="12" customHeight="1" x14ac:dyDescent="0.3"/>
    <row r="1004" ht="12" customHeight="1" x14ac:dyDescent="0.3"/>
    <row r="1005" ht="12" customHeight="1" x14ac:dyDescent="0.3"/>
    <row r="1006" ht="12" customHeight="1" x14ac:dyDescent="0.3"/>
    <row r="1007" ht="12" customHeight="1" x14ac:dyDescent="0.3"/>
    <row r="1008" ht="12" customHeight="1" x14ac:dyDescent="0.3"/>
    <row r="1009" ht="12" customHeight="1" x14ac:dyDescent="0.3"/>
    <row r="1010" ht="12" customHeight="1" x14ac:dyDescent="0.3"/>
    <row r="1011" ht="12" customHeight="1" x14ac:dyDescent="0.3"/>
    <row r="1012" ht="12" customHeight="1" x14ac:dyDescent="0.3"/>
    <row r="1013" ht="12" customHeight="1" x14ac:dyDescent="0.3"/>
    <row r="1014" ht="12" customHeight="1" x14ac:dyDescent="0.3"/>
    <row r="1015" ht="12" customHeight="1" x14ac:dyDescent="0.3"/>
    <row r="1016" ht="12" customHeight="1" x14ac:dyDescent="0.3"/>
    <row r="1017" ht="12" customHeight="1" x14ac:dyDescent="0.3"/>
    <row r="1018" ht="12" customHeight="1" x14ac:dyDescent="0.3"/>
    <row r="1019" ht="12" customHeight="1" x14ac:dyDescent="0.3"/>
    <row r="1020" ht="12" customHeight="1" x14ac:dyDescent="0.3"/>
    <row r="1021" ht="12" customHeight="1" x14ac:dyDescent="0.3"/>
    <row r="1022" ht="12" customHeight="1" x14ac:dyDescent="0.3"/>
    <row r="1023" ht="12" customHeight="1" x14ac:dyDescent="0.3"/>
    <row r="1024" ht="12" customHeight="1" x14ac:dyDescent="0.3"/>
    <row r="1025" ht="12" customHeight="1" x14ac:dyDescent="0.3"/>
    <row r="1026" ht="12" customHeight="1" x14ac:dyDescent="0.3"/>
    <row r="1027" ht="12" customHeight="1" x14ac:dyDescent="0.3"/>
    <row r="1028" ht="12" customHeight="1" x14ac:dyDescent="0.3"/>
    <row r="1029" ht="12" customHeight="1" x14ac:dyDescent="0.3"/>
    <row r="1030" ht="12" customHeight="1" x14ac:dyDescent="0.3"/>
    <row r="1031" ht="12" customHeight="1" x14ac:dyDescent="0.3"/>
    <row r="1032" ht="12" customHeight="1" x14ac:dyDescent="0.3"/>
    <row r="1033" ht="12" customHeight="1" x14ac:dyDescent="0.3"/>
    <row r="1034" ht="12" customHeight="1" x14ac:dyDescent="0.3"/>
    <row r="1035" ht="12" customHeight="1" x14ac:dyDescent="0.3"/>
    <row r="1036" ht="12" customHeight="1" x14ac:dyDescent="0.3"/>
    <row r="1037" ht="12" customHeight="1" x14ac:dyDescent="0.3"/>
    <row r="1038" ht="12" customHeight="1" x14ac:dyDescent="0.3"/>
    <row r="1039" ht="12" customHeight="1" x14ac:dyDescent="0.3"/>
    <row r="1040" ht="12" customHeight="1" x14ac:dyDescent="0.3"/>
    <row r="1041" ht="12" customHeight="1" x14ac:dyDescent="0.3"/>
    <row r="1042" ht="12" customHeight="1" x14ac:dyDescent="0.3"/>
    <row r="1043" ht="12" customHeight="1" x14ac:dyDescent="0.3"/>
    <row r="1044" ht="12" customHeight="1" x14ac:dyDescent="0.3"/>
    <row r="1045" ht="12" customHeight="1" x14ac:dyDescent="0.3"/>
    <row r="1046" ht="12" customHeight="1" x14ac:dyDescent="0.3"/>
    <row r="1047" ht="12" customHeight="1" x14ac:dyDescent="0.3"/>
    <row r="1048" ht="12" customHeight="1" x14ac:dyDescent="0.3"/>
    <row r="1049" ht="12" customHeight="1" x14ac:dyDescent="0.3"/>
    <row r="1050" ht="12" customHeight="1" x14ac:dyDescent="0.3"/>
    <row r="1051" ht="12" customHeight="1" x14ac:dyDescent="0.3"/>
    <row r="1052" ht="12" customHeight="1" x14ac:dyDescent="0.3"/>
    <row r="1053" ht="12" customHeight="1" x14ac:dyDescent="0.3"/>
    <row r="1054" ht="12" customHeight="1" x14ac:dyDescent="0.3"/>
    <row r="1055" ht="12" customHeight="1" x14ac:dyDescent="0.3"/>
    <row r="1056" ht="12" customHeight="1" x14ac:dyDescent="0.3"/>
    <row r="1057" ht="12" customHeight="1" x14ac:dyDescent="0.3"/>
    <row r="1058" ht="12" customHeight="1" x14ac:dyDescent="0.3"/>
    <row r="1059" ht="12" customHeight="1" x14ac:dyDescent="0.3"/>
    <row r="1060" ht="12" customHeight="1" x14ac:dyDescent="0.3"/>
    <row r="1061" ht="12" customHeight="1" x14ac:dyDescent="0.3"/>
    <row r="1062" ht="12" customHeight="1" x14ac:dyDescent="0.3"/>
    <row r="1063" ht="12" customHeight="1" x14ac:dyDescent="0.3"/>
    <row r="1064" ht="12" customHeight="1" x14ac:dyDescent="0.3"/>
    <row r="1065" ht="12" customHeight="1" x14ac:dyDescent="0.3"/>
    <row r="1066" ht="12" customHeight="1" x14ac:dyDescent="0.3"/>
    <row r="1067" ht="12" customHeight="1" x14ac:dyDescent="0.3"/>
    <row r="1068" ht="12" customHeight="1" x14ac:dyDescent="0.3"/>
    <row r="1069" ht="12" customHeight="1" x14ac:dyDescent="0.3"/>
    <row r="1070" ht="12" customHeight="1" x14ac:dyDescent="0.3"/>
    <row r="1071" ht="12" customHeight="1" x14ac:dyDescent="0.3"/>
    <row r="1072" ht="12" customHeight="1" x14ac:dyDescent="0.3"/>
    <row r="1073" ht="12" customHeight="1" x14ac:dyDescent="0.3"/>
    <row r="1074" ht="12" customHeight="1" x14ac:dyDescent="0.3"/>
    <row r="1075" ht="12" customHeight="1" x14ac:dyDescent="0.3"/>
    <row r="1076" ht="12" customHeight="1" x14ac:dyDescent="0.3"/>
    <row r="1077" ht="12" customHeight="1" x14ac:dyDescent="0.3"/>
    <row r="1078" ht="12" customHeight="1" x14ac:dyDescent="0.3"/>
    <row r="1079" ht="12" customHeight="1" x14ac:dyDescent="0.3"/>
    <row r="1080" ht="12" customHeight="1" x14ac:dyDescent="0.3"/>
    <row r="1081" ht="12" customHeight="1" x14ac:dyDescent="0.3"/>
    <row r="1082" ht="12" customHeight="1" x14ac:dyDescent="0.3"/>
    <row r="1083" ht="12" customHeight="1" x14ac:dyDescent="0.3"/>
    <row r="1084" ht="12" customHeight="1" x14ac:dyDescent="0.3"/>
    <row r="1085" ht="12" customHeight="1" x14ac:dyDescent="0.3"/>
    <row r="1086" ht="12" customHeight="1" x14ac:dyDescent="0.3"/>
    <row r="1087" ht="12" customHeight="1" x14ac:dyDescent="0.3"/>
    <row r="1088" ht="12" customHeight="1" x14ac:dyDescent="0.3"/>
    <row r="1089" ht="12" customHeight="1" x14ac:dyDescent="0.3"/>
    <row r="1090" ht="12" customHeight="1" x14ac:dyDescent="0.3"/>
    <row r="1091" ht="12" customHeight="1" x14ac:dyDescent="0.3"/>
    <row r="1092" ht="12" customHeight="1" x14ac:dyDescent="0.3"/>
    <row r="1093" ht="12" customHeight="1" x14ac:dyDescent="0.3"/>
    <row r="1094" ht="12" customHeight="1" x14ac:dyDescent="0.3"/>
    <row r="1095" ht="12" customHeight="1" x14ac:dyDescent="0.3"/>
    <row r="1096" ht="12" customHeight="1" x14ac:dyDescent="0.3"/>
    <row r="1097" ht="12" customHeight="1" x14ac:dyDescent="0.3"/>
    <row r="1098" ht="12" customHeight="1" x14ac:dyDescent="0.3"/>
    <row r="1099" ht="12" customHeight="1" x14ac:dyDescent="0.3"/>
    <row r="1100" ht="12" customHeight="1" x14ac:dyDescent="0.3"/>
    <row r="1101" ht="12" customHeight="1" x14ac:dyDescent="0.3"/>
    <row r="1102" ht="12" customHeight="1" x14ac:dyDescent="0.3"/>
    <row r="1103" ht="12" customHeight="1" x14ac:dyDescent="0.3"/>
    <row r="1104" ht="12" customHeight="1" x14ac:dyDescent="0.3"/>
    <row r="1105" ht="12" customHeight="1" x14ac:dyDescent="0.3"/>
    <row r="1106" ht="12" customHeight="1" x14ac:dyDescent="0.3"/>
    <row r="1107" ht="12" customHeight="1" x14ac:dyDescent="0.3"/>
    <row r="1108" ht="12" customHeight="1" x14ac:dyDescent="0.3"/>
    <row r="1109" ht="12" customHeight="1" x14ac:dyDescent="0.3"/>
    <row r="1110" ht="12" customHeight="1" x14ac:dyDescent="0.3"/>
    <row r="1111" ht="12" customHeight="1" x14ac:dyDescent="0.3"/>
    <row r="1112" ht="12" customHeight="1" x14ac:dyDescent="0.3"/>
    <row r="1113" ht="12" customHeight="1" x14ac:dyDescent="0.3"/>
    <row r="1114" ht="12" customHeight="1" x14ac:dyDescent="0.3"/>
    <row r="1115" ht="12" customHeight="1" x14ac:dyDescent="0.3"/>
    <row r="1116" ht="12" customHeight="1" x14ac:dyDescent="0.3"/>
    <row r="1117" ht="12" customHeight="1" x14ac:dyDescent="0.3"/>
    <row r="1118" ht="12" customHeight="1" x14ac:dyDescent="0.3"/>
    <row r="1119" ht="12" customHeight="1" x14ac:dyDescent="0.3"/>
    <row r="1120" ht="12" customHeight="1" x14ac:dyDescent="0.3"/>
    <row r="1121" ht="12" customHeight="1" x14ac:dyDescent="0.3"/>
    <row r="1122" ht="12" customHeight="1" x14ac:dyDescent="0.3"/>
    <row r="1123" ht="12" customHeight="1" x14ac:dyDescent="0.3"/>
    <row r="1124" ht="12" customHeight="1" x14ac:dyDescent="0.3"/>
    <row r="1125" ht="12" customHeight="1" x14ac:dyDescent="0.3"/>
    <row r="1126" ht="12" customHeight="1" x14ac:dyDescent="0.3"/>
    <row r="1127" ht="12" customHeight="1" x14ac:dyDescent="0.3"/>
    <row r="1128" ht="12" customHeight="1" x14ac:dyDescent="0.3"/>
    <row r="1129" ht="12" customHeight="1" x14ac:dyDescent="0.3"/>
    <row r="1130" ht="12" customHeight="1" x14ac:dyDescent="0.3"/>
    <row r="1131" ht="12" customHeight="1" x14ac:dyDescent="0.3"/>
    <row r="1132" ht="12" customHeight="1" x14ac:dyDescent="0.3"/>
    <row r="1133" ht="12" customHeight="1" x14ac:dyDescent="0.3"/>
    <row r="1134" ht="12" customHeight="1" x14ac:dyDescent="0.3"/>
    <row r="1135" ht="12" customHeight="1" x14ac:dyDescent="0.3"/>
    <row r="1136" ht="12" customHeight="1" x14ac:dyDescent="0.3"/>
    <row r="1137" ht="12" customHeight="1" x14ac:dyDescent="0.3"/>
    <row r="1138" ht="12" customHeight="1" x14ac:dyDescent="0.3"/>
    <row r="1139" ht="12" customHeight="1" x14ac:dyDescent="0.3"/>
    <row r="1140" ht="12" customHeight="1" x14ac:dyDescent="0.3"/>
    <row r="1141" ht="12" customHeight="1" x14ac:dyDescent="0.3"/>
    <row r="1142" ht="12" customHeight="1" x14ac:dyDescent="0.3"/>
    <row r="1143" ht="12" customHeight="1" x14ac:dyDescent="0.3"/>
    <row r="1144" ht="12" customHeight="1" x14ac:dyDescent="0.3"/>
    <row r="1145" ht="12" customHeight="1" x14ac:dyDescent="0.3"/>
    <row r="1146" ht="12" customHeight="1" x14ac:dyDescent="0.3"/>
    <row r="1147" ht="12" customHeight="1" x14ac:dyDescent="0.3"/>
    <row r="1148" ht="12" customHeight="1" x14ac:dyDescent="0.3"/>
    <row r="1149" ht="12" customHeight="1" x14ac:dyDescent="0.3"/>
    <row r="1150" ht="12" customHeight="1" x14ac:dyDescent="0.3"/>
    <row r="1151" ht="12" customHeight="1" x14ac:dyDescent="0.3"/>
    <row r="1152" ht="12" customHeight="1" x14ac:dyDescent="0.3"/>
    <row r="1153" ht="12" customHeight="1" x14ac:dyDescent="0.3"/>
    <row r="1154" ht="12" customHeight="1" x14ac:dyDescent="0.3"/>
    <row r="1155" ht="12" customHeight="1" x14ac:dyDescent="0.3"/>
    <row r="1156" ht="12" customHeight="1" x14ac:dyDescent="0.3"/>
    <row r="1157" ht="12" customHeight="1" x14ac:dyDescent="0.3"/>
    <row r="1158" ht="12" customHeight="1" x14ac:dyDescent="0.3"/>
    <row r="1159" ht="12" customHeight="1" x14ac:dyDescent="0.3"/>
    <row r="1160" ht="12" customHeight="1" x14ac:dyDescent="0.3"/>
    <row r="1161" ht="12" customHeight="1" x14ac:dyDescent="0.3"/>
    <row r="1162" ht="12" customHeight="1" x14ac:dyDescent="0.3"/>
    <row r="1163" ht="12" customHeight="1" x14ac:dyDescent="0.3"/>
    <row r="1164" ht="12" customHeight="1" x14ac:dyDescent="0.3"/>
    <row r="1165" ht="12" customHeight="1" x14ac:dyDescent="0.3"/>
    <row r="1166" ht="12" customHeight="1" x14ac:dyDescent="0.3"/>
    <row r="1167" ht="12" customHeight="1" x14ac:dyDescent="0.3"/>
    <row r="1168" ht="12" customHeight="1" x14ac:dyDescent="0.3"/>
    <row r="1169" ht="12" customHeight="1" x14ac:dyDescent="0.3"/>
    <row r="1170" ht="12" customHeight="1" x14ac:dyDescent="0.3"/>
    <row r="1171" ht="12" customHeight="1" x14ac:dyDescent="0.3"/>
    <row r="1172" ht="12" customHeight="1" x14ac:dyDescent="0.3"/>
    <row r="1173" ht="12" customHeight="1" x14ac:dyDescent="0.3"/>
    <row r="1174" ht="12" customHeight="1" x14ac:dyDescent="0.3"/>
    <row r="1175" ht="12" customHeight="1" x14ac:dyDescent="0.3"/>
    <row r="1176" ht="12" customHeight="1" x14ac:dyDescent="0.3"/>
    <row r="1177" ht="12" customHeight="1" x14ac:dyDescent="0.3"/>
    <row r="1178" ht="12" customHeight="1" x14ac:dyDescent="0.3"/>
    <row r="1179" ht="12" customHeight="1" x14ac:dyDescent="0.3"/>
    <row r="1180" ht="12" customHeight="1" x14ac:dyDescent="0.3"/>
    <row r="1181" ht="12" customHeight="1" x14ac:dyDescent="0.3"/>
    <row r="1182" ht="12" customHeight="1" x14ac:dyDescent="0.3"/>
    <row r="1183" ht="12" customHeight="1" x14ac:dyDescent="0.3"/>
    <row r="1184" ht="12" customHeight="1" x14ac:dyDescent="0.3"/>
    <row r="1185" ht="12" customHeight="1" x14ac:dyDescent="0.3"/>
    <row r="1186" ht="12" customHeight="1" x14ac:dyDescent="0.3"/>
    <row r="1187" ht="12" customHeight="1" x14ac:dyDescent="0.3"/>
    <row r="1188" ht="12" customHeight="1" x14ac:dyDescent="0.3"/>
    <row r="1189" ht="12" customHeight="1" x14ac:dyDescent="0.3"/>
    <row r="1190" ht="12" customHeight="1" x14ac:dyDescent="0.3"/>
    <row r="1191" ht="12" customHeight="1" x14ac:dyDescent="0.3"/>
    <row r="1192" ht="12" customHeight="1" x14ac:dyDescent="0.3"/>
    <row r="1193" ht="12" customHeight="1" x14ac:dyDescent="0.3"/>
    <row r="1194" ht="12" customHeight="1" x14ac:dyDescent="0.3"/>
    <row r="1195" ht="12" customHeight="1" x14ac:dyDescent="0.3"/>
    <row r="1196" ht="12" customHeight="1" x14ac:dyDescent="0.3"/>
    <row r="1197" ht="12" customHeight="1" x14ac:dyDescent="0.3"/>
    <row r="1198" ht="12" customHeight="1" x14ac:dyDescent="0.3"/>
    <row r="1199" ht="12" customHeight="1" x14ac:dyDescent="0.3"/>
    <row r="1200" ht="12" customHeight="1" x14ac:dyDescent="0.3"/>
    <row r="1201" ht="12" customHeight="1" x14ac:dyDescent="0.3"/>
    <row r="1202" ht="12" customHeight="1" x14ac:dyDescent="0.3"/>
    <row r="1203" ht="12" customHeight="1" x14ac:dyDescent="0.3"/>
    <row r="1204" ht="12" customHeight="1" x14ac:dyDescent="0.3"/>
    <row r="1205" ht="12" customHeight="1" x14ac:dyDescent="0.3"/>
    <row r="1206" ht="12" customHeight="1" x14ac:dyDescent="0.3"/>
    <row r="1207" ht="12" customHeight="1" x14ac:dyDescent="0.3"/>
    <row r="1208" ht="12" customHeight="1" x14ac:dyDescent="0.3"/>
    <row r="1209" ht="12" customHeight="1" x14ac:dyDescent="0.3"/>
    <row r="1210" ht="12" customHeight="1" x14ac:dyDescent="0.3"/>
    <row r="1211" ht="12" customHeight="1" x14ac:dyDescent="0.3"/>
    <row r="1212" ht="12" customHeight="1" x14ac:dyDescent="0.3"/>
    <row r="1213" ht="12" customHeight="1" x14ac:dyDescent="0.3"/>
    <row r="1214" ht="12" customHeight="1" x14ac:dyDescent="0.3"/>
    <row r="1215" ht="12" customHeight="1" x14ac:dyDescent="0.3"/>
    <row r="1216" ht="12" customHeight="1" x14ac:dyDescent="0.3"/>
    <row r="1217" ht="12" customHeight="1" x14ac:dyDescent="0.3"/>
    <row r="1218" ht="12" customHeight="1" x14ac:dyDescent="0.3"/>
    <row r="1219" ht="12" customHeight="1" x14ac:dyDescent="0.3"/>
    <row r="1220" ht="12" customHeight="1" x14ac:dyDescent="0.3"/>
    <row r="1221" ht="12" customHeight="1" x14ac:dyDescent="0.3"/>
    <row r="1222" ht="12" customHeight="1" x14ac:dyDescent="0.3"/>
    <row r="1223" ht="12" customHeight="1" x14ac:dyDescent="0.3"/>
    <row r="1224" ht="12" customHeight="1" x14ac:dyDescent="0.3"/>
    <row r="1225" ht="12" customHeight="1" x14ac:dyDescent="0.3"/>
    <row r="1226" ht="12" customHeight="1" x14ac:dyDescent="0.3"/>
    <row r="1227" ht="12" customHeight="1" x14ac:dyDescent="0.3"/>
    <row r="1228" ht="12" customHeight="1" x14ac:dyDescent="0.3"/>
    <row r="1229" ht="12" customHeight="1" x14ac:dyDescent="0.3"/>
    <row r="1230" ht="12" customHeight="1" x14ac:dyDescent="0.3"/>
    <row r="1231" ht="12" customHeight="1" x14ac:dyDescent="0.3"/>
    <row r="1232" ht="12" customHeight="1" x14ac:dyDescent="0.3"/>
    <row r="1233" ht="12" customHeight="1" x14ac:dyDescent="0.3"/>
    <row r="1234" ht="12" customHeight="1" x14ac:dyDescent="0.3"/>
    <row r="1235" ht="12" customHeight="1" x14ac:dyDescent="0.3"/>
    <row r="1236" ht="12" customHeight="1" x14ac:dyDescent="0.3"/>
    <row r="1237" ht="12" customHeight="1" x14ac:dyDescent="0.3"/>
    <row r="1238" ht="12" customHeight="1" x14ac:dyDescent="0.3"/>
    <row r="1239" ht="12" customHeight="1" x14ac:dyDescent="0.3"/>
    <row r="1240" ht="12" customHeight="1" x14ac:dyDescent="0.3"/>
    <row r="1241" ht="12" customHeight="1" x14ac:dyDescent="0.3"/>
    <row r="1242" ht="12" customHeight="1" x14ac:dyDescent="0.3"/>
    <row r="1243" ht="12" customHeight="1" x14ac:dyDescent="0.3"/>
    <row r="1244" ht="12" customHeight="1" x14ac:dyDescent="0.3"/>
    <row r="1245" ht="12" customHeight="1" x14ac:dyDescent="0.3"/>
    <row r="1246" ht="12" customHeight="1" x14ac:dyDescent="0.3"/>
    <row r="1247" ht="12" customHeight="1" x14ac:dyDescent="0.3"/>
    <row r="1248" ht="12" customHeight="1" x14ac:dyDescent="0.3"/>
    <row r="1249" ht="12" customHeight="1" x14ac:dyDescent="0.3"/>
    <row r="1250" ht="12" customHeight="1" x14ac:dyDescent="0.3"/>
    <row r="1251" ht="12" customHeight="1" x14ac:dyDescent="0.3"/>
    <row r="1252" ht="12" customHeight="1" x14ac:dyDescent="0.3"/>
    <row r="1253" ht="12" customHeight="1" x14ac:dyDescent="0.3"/>
    <row r="1254" ht="12" customHeight="1" x14ac:dyDescent="0.3"/>
    <row r="1255" ht="12" customHeight="1" x14ac:dyDescent="0.3"/>
    <row r="1256" ht="12" customHeight="1" x14ac:dyDescent="0.3"/>
    <row r="1257" ht="12" customHeight="1" x14ac:dyDescent="0.3"/>
    <row r="1258" ht="12" customHeight="1" x14ac:dyDescent="0.3"/>
    <row r="1259" ht="12" customHeight="1" x14ac:dyDescent="0.3"/>
    <row r="1260" ht="12" customHeight="1" x14ac:dyDescent="0.3"/>
    <row r="1261" ht="12" customHeight="1" x14ac:dyDescent="0.3"/>
    <row r="1262" ht="12" customHeight="1" x14ac:dyDescent="0.3"/>
    <row r="1263" ht="12" customHeight="1" x14ac:dyDescent="0.3"/>
    <row r="1264" ht="12" customHeight="1" x14ac:dyDescent="0.3"/>
    <row r="1265" ht="12" customHeight="1" x14ac:dyDescent="0.3"/>
    <row r="1266" ht="12" customHeight="1" x14ac:dyDescent="0.3"/>
    <row r="1267" ht="12" customHeight="1" x14ac:dyDescent="0.3"/>
    <row r="1268" ht="12" customHeight="1" x14ac:dyDescent="0.3"/>
    <row r="1269" ht="12" customHeight="1" x14ac:dyDescent="0.3"/>
    <row r="1270" ht="12" customHeight="1" x14ac:dyDescent="0.3"/>
    <row r="1271" ht="12" customHeight="1" x14ac:dyDescent="0.3"/>
    <row r="1272" ht="12" customHeight="1" x14ac:dyDescent="0.3"/>
    <row r="1273" ht="12" customHeight="1" x14ac:dyDescent="0.3"/>
    <row r="1274" ht="12" customHeight="1" x14ac:dyDescent="0.3"/>
    <row r="1275" ht="12" customHeight="1" x14ac:dyDescent="0.3"/>
    <row r="1276" ht="12" customHeight="1" x14ac:dyDescent="0.3"/>
    <row r="1277" ht="12" customHeight="1" x14ac:dyDescent="0.3"/>
    <row r="1278" ht="12" customHeight="1" x14ac:dyDescent="0.3"/>
    <row r="1279" ht="12" customHeight="1" x14ac:dyDescent="0.3"/>
    <row r="1280" ht="12" customHeight="1" x14ac:dyDescent="0.3"/>
    <row r="1281" ht="12" customHeight="1" x14ac:dyDescent="0.3"/>
    <row r="1282" ht="12" customHeight="1" x14ac:dyDescent="0.3"/>
    <row r="1283" ht="12" customHeight="1" x14ac:dyDescent="0.3"/>
    <row r="1284" ht="12" customHeight="1" x14ac:dyDescent="0.3"/>
    <row r="1285" ht="12" customHeight="1" x14ac:dyDescent="0.3"/>
    <row r="1286" ht="12" customHeight="1" x14ac:dyDescent="0.3"/>
    <row r="1287" ht="12" customHeight="1" x14ac:dyDescent="0.3"/>
    <row r="1288" ht="12" customHeight="1" x14ac:dyDescent="0.3"/>
    <row r="1289" ht="12" customHeight="1" x14ac:dyDescent="0.3"/>
    <row r="1290" ht="12" customHeight="1" x14ac:dyDescent="0.3"/>
    <row r="1291" ht="12" customHeight="1" x14ac:dyDescent="0.3"/>
    <row r="1292" ht="12" customHeight="1" x14ac:dyDescent="0.3"/>
    <row r="1293" ht="12" customHeight="1" x14ac:dyDescent="0.3"/>
    <row r="1294" ht="12" customHeight="1" x14ac:dyDescent="0.3"/>
    <row r="1295" ht="12" customHeight="1" x14ac:dyDescent="0.3"/>
    <row r="1296" ht="12" customHeight="1" x14ac:dyDescent="0.3"/>
    <row r="1297" ht="12" customHeight="1" x14ac:dyDescent="0.3"/>
    <row r="1298" ht="12" customHeight="1" x14ac:dyDescent="0.3"/>
    <row r="1299" ht="12" customHeight="1" x14ac:dyDescent="0.3"/>
    <row r="1300" ht="12" customHeight="1" x14ac:dyDescent="0.3"/>
    <row r="1301" ht="12" customHeight="1" x14ac:dyDescent="0.3"/>
    <row r="1302" ht="12" customHeight="1" x14ac:dyDescent="0.3"/>
    <row r="1303" ht="12" customHeight="1" x14ac:dyDescent="0.3"/>
    <row r="1304" ht="12" customHeight="1" x14ac:dyDescent="0.3"/>
    <row r="1305" ht="12" customHeight="1" x14ac:dyDescent="0.3"/>
    <row r="1306" ht="12" customHeight="1" x14ac:dyDescent="0.3"/>
    <row r="1307" ht="12" customHeight="1" x14ac:dyDescent="0.3"/>
    <row r="1308" ht="12" customHeight="1" x14ac:dyDescent="0.3"/>
    <row r="1309" ht="12" customHeight="1" x14ac:dyDescent="0.3"/>
    <row r="1310" ht="12" customHeight="1" x14ac:dyDescent="0.3"/>
    <row r="1311" ht="12" customHeight="1" x14ac:dyDescent="0.3"/>
    <row r="1312" ht="12" customHeight="1" x14ac:dyDescent="0.3"/>
    <row r="1313" ht="12" customHeight="1" x14ac:dyDescent="0.3"/>
    <row r="1314" ht="12" customHeight="1" x14ac:dyDescent="0.3"/>
    <row r="1315" ht="12" customHeight="1" x14ac:dyDescent="0.3"/>
    <row r="1316" ht="12" customHeight="1" x14ac:dyDescent="0.3"/>
    <row r="1317" ht="12" customHeight="1" x14ac:dyDescent="0.3"/>
    <row r="1318" ht="12" customHeight="1" x14ac:dyDescent="0.3"/>
    <row r="1319" ht="12" customHeight="1" x14ac:dyDescent="0.3"/>
    <row r="1320" ht="12" customHeight="1" x14ac:dyDescent="0.3"/>
    <row r="1321" ht="12" customHeight="1" x14ac:dyDescent="0.3"/>
    <row r="1322" ht="12" customHeight="1" x14ac:dyDescent="0.3"/>
    <row r="1323" ht="12" customHeight="1" x14ac:dyDescent="0.3"/>
    <row r="1324" ht="12" customHeight="1" x14ac:dyDescent="0.3"/>
    <row r="1325" ht="12" customHeight="1" x14ac:dyDescent="0.3"/>
    <row r="1326" ht="12" customHeight="1" x14ac:dyDescent="0.3"/>
    <row r="1327" ht="12" customHeight="1" x14ac:dyDescent="0.3"/>
    <row r="1328" ht="12" customHeight="1" x14ac:dyDescent="0.3"/>
    <row r="1329" ht="12" customHeight="1" x14ac:dyDescent="0.3"/>
    <row r="1330" ht="12" customHeight="1" x14ac:dyDescent="0.3"/>
    <row r="1331" ht="12" customHeight="1" x14ac:dyDescent="0.3"/>
    <row r="1332" ht="12" customHeight="1" x14ac:dyDescent="0.3"/>
    <row r="1333" ht="12" customHeight="1" x14ac:dyDescent="0.3"/>
    <row r="1334" ht="12" customHeight="1" x14ac:dyDescent="0.3"/>
    <row r="1335" ht="12" customHeight="1" x14ac:dyDescent="0.3"/>
    <row r="1336" ht="12" customHeight="1" x14ac:dyDescent="0.3"/>
    <row r="1337" ht="12" customHeight="1" x14ac:dyDescent="0.3"/>
    <row r="1338" ht="12" customHeight="1" x14ac:dyDescent="0.3"/>
    <row r="1339" ht="12" customHeight="1" x14ac:dyDescent="0.3"/>
    <row r="1340" ht="12" customHeight="1" x14ac:dyDescent="0.3"/>
    <row r="1341" ht="12" customHeight="1" x14ac:dyDescent="0.3"/>
    <row r="1342" ht="12" customHeight="1" x14ac:dyDescent="0.3"/>
    <row r="1343" ht="12" customHeight="1" x14ac:dyDescent="0.3"/>
    <row r="1344" ht="12" customHeight="1" x14ac:dyDescent="0.3"/>
    <row r="1345" ht="12" customHeight="1" x14ac:dyDescent="0.3"/>
    <row r="1346" ht="12" customHeight="1" x14ac:dyDescent="0.3"/>
    <row r="1347" ht="12" customHeight="1" x14ac:dyDescent="0.3"/>
    <row r="1348" ht="12" customHeight="1" x14ac:dyDescent="0.3"/>
    <row r="1349" ht="12" customHeight="1" x14ac:dyDescent="0.3"/>
    <row r="1350" ht="12" customHeight="1" x14ac:dyDescent="0.3"/>
    <row r="1351" ht="12" customHeight="1" x14ac:dyDescent="0.3"/>
    <row r="1352" ht="12" customHeight="1" x14ac:dyDescent="0.3"/>
    <row r="1353" ht="12" customHeight="1" x14ac:dyDescent="0.3"/>
    <row r="1354" ht="12" customHeight="1" x14ac:dyDescent="0.3"/>
    <row r="1355" ht="12" customHeight="1" x14ac:dyDescent="0.3"/>
    <row r="1356" ht="12" customHeight="1" x14ac:dyDescent="0.3"/>
    <row r="1357" ht="12" customHeight="1" x14ac:dyDescent="0.3"/>
    <row r="1358" ht="12" customHeight="1" x14ac:dyDescent="0.3"/>
    <row r="1359" ht="12" customHeight="1" x14ac:dyDescent="0.3"/>
    <row r="1360" ht="12" customHeight="1" x14ac:dyDescent="0.3"/>
    <row r="1361" ht="12" customHeight="1" x14ac:dyDescent="0.3"/>
    <row r="1362" ht="12" customHeight="1" x14ac:dyDescent="0.3"/>
    <row r="1363" ht="12" customHeight="1" x14ac:dyDescent="0.3"/>
    <row r="1364" ht="12" customHeight="1" x14ac:dyDescent="0.3"/>
    <row r="1365" ht="12" customHeight="1" x14ac:dyDescent="0.3"/>
    <row r="1366" ht="12" customHeight="1" x14ac:dyDescent="0.3"/>
    <row r="1367" ht="12" customHeight="1" x14ac:dyDescent="0.3"/>
    <row r="1368" ht="12" customHeight="1" x14ac:dyDescent="0.3"/>
    <row r="1369" ht="12" customHeight="1" x14ac:dyDescent="0.3"/>
    <row r="1370" ht="12" customHeight="1" x14ac:dyDescent="0.3"/>
    <row r="1371" ht="12" customHeight="1" x14ac:dyDescent="0.3"/>
    <row r="1372" ht="12" customHeight="1" x14ac:dyDescent="0.3"/>
    <row r="1373" ht="12" customHeight="1" x14ac:dyDescent="0.3"/>
    <row r="1374" ht="12" customHeight="1" x14ac:dyDescent="0.3"/>
    <row r="1375" ht="12" customHeight="1" x14ac:dyDescent="0.3"/>
    <row r="1376" ht="12" customHeight="1" x14ac:dyDescent="0.3"/>
    <row r="1377" ht="12" customHeight="1" x14ac:dyDescent="0.3"/>
    <row r="1378" ht="12" customHeight="1" x14ac:dyDescent="0.3"/>
    <row r="1379" ht="12" customHeight="1" x14ac:dyDescent="0.3"/>
    <row r="1380" ht="12" customHeight="1" x14ac:dyDescent="0.3"/>
    <row r="1381" ht="12" customHeight="1" x14ac:dyDescent="0.3"/>
    <row r="1382" ht="12" customHeight="1" x14ac:dyDescent="0.3"/>
    <row r="1383" ht="12" customHeight="1" x14ac:dyDescent="0.3"/>
    <row r="1384" ht="12" customHeight="1" x14ac:dyDescent="0.3"/>
    <row r="1385" ht="12" customHeight="1" x14ac:dyDescent="0.3"/>
    <row r="1386" ht="12" customHeight="1" x14ac:dyDescent="0.3"/>
    <row r="1387" ht="12" customHeight="1" x14ac:dyDescent="0.3"/>
    <row r="1388" ht="12" customHeight="1" x14ac:dyDescent="0.3"/>
    <row r="1389" ht="12" customHeight="1" x14ac:dyDescent="0.3"/>
    <row r="1390" ht="12" customHeight="1" x14ac:dyDescent="0.3"/>
    <row r="1391" ht="12" customHeight="1" x14ac:dyDescent="0.3"/>
    <row r="1392" ht="12" customHeight="1" x14ac:dyDescent="0.3"/>
    <row r="1393" ht="12" customHeight="1" x14ac:dyDescent="0.3"/>
    <row r="1394" ht="12" customHeight="1" x14ac:dyDescent="0.3"/>
    <row r="1395" ht="12" customHeight="1" x14ac:dyDescent="0.3"/>
    <row r="1396" ht="12" customHeight="1" x14ac:dyDescent="0.3"/>
    <row r="1397" ht="12" customHeight="1" x14ac:dyDescent="0.3"/>
    <row r="1398" ht="12" customHeight="1" x14ac:dyDescent="0.3"/>
    <row r="1399" ht="12" customHeight="1" x14ac:dyDescent="0.3"/>
    <row r="1400" ht="12" customHeight="1" x14ac:dyDescent="0.3"/>
    <row r="1401" ht="12" customHeight="1" x14ac:dyDescent="0.3"/>
    <row r="1402" ht="12" customHeight="1" x14ac:dyDescent="0.3"/>
    <row r="1403" ht="12" customHeight="1" x14ac:dyDescent="0.3"/>
    <row r="1404" ht="12" customHeight="1" x14ac:dyDescent="0.3"/>
    <row r="1405" ht="12" customHeight="1" x14ac:dyDescent="0.3"/>
    <row r="1406" ht="12" customHeight="1" x14ac:dyDescent="0.3"/>
    <row r="1407" ht="12" customHeight="1" x14ac:dyDescent="0.3"/>
    <row r="1408" ht="12" customHeight="1" x14ac:dyDescent="0.3"/>
    <row r="1409" ht="12" customHeight="1" x14ac:dyDescent="0.3"/>
    <row r="1410" ht="12" customHeight="1" x14ac:dyDescent="0.3"/>
    <row r="1411" ht="12" customHeight="1" x14ac:dyDescent="0.3"/>
    <row r="1412" ht="12" customHeight="1" x14ac:dyDescent="0.3"/>
    <row r="1413" ht="12" customHeight="1" x14ac:dyDescent="0.3"/>
    <row r="1414" ht="12" customHeight="1" x14ac:dyDescent="0.3"/>
    <row r="1415" ht="12" customHeight="1" x14ac:dyDescent="0.3"/>
    <row r="1416" ht="12" customHeight="1" x14ac:dyDescent="0.3"/>
    <row r="1417" ht="12" customHeight="1" x14ac:dyDescent="0.3"/>
    <row r="1418" ht="12" customHeight="1" x14ac:dyDescent="0.3"/>
    <row r="1419" ht="12" customHeight="1" x14ac:dyDescent="0.3"/>
    <row r="1420" ht="12" customHeight="1" x14ac:dyDescent="0.3"/>
    <row r="1421" ht="12" customHeight="1" x14ac:dyDescent="0.3"/>
    <row r="1422" ht="12" customHeight="1" x14ac:dyDescent="0.3"/>
    <row r="1423" ht="12" customHeight="1" x14ac:dyDescent="0.3"/>
    <row r="1424" ht="12" customHeight="1" x14ac:dyDescent="0.3"/>
    <row r="1425" ht="12" customHeight="1" x14ac:dyDescent="0.3"/>
    <row r="1426" ht="12" customHeight="1" x14ac:dyDescent="0.3"/>
    <row r="1427" ht="12" customHeight="1" x14ac:dyDescent="0.3"/>
    <row r="1428" ht="12" customHeight="1" x14ac:dyDescent="0.3"/>
    <row r="1429" ht="12" customHeight="1" x14ac:dyDescent="0.3"/>
    <row r="1430" ht="12" customHeight="1" x14ac:dyDescent="0.3"/>
    <row r="1431" ht="12" customHeight="1" x14ac:dyDescent="0.3"/>
    <row r="1432" ht="12" customHeight="1" x14ac:dyDescent="0.3"/>
    <row r="1433" ht="12" customHeight="1" x14ac:dyDescent="0.3"/>
    <row r="1434" ht="12" customHeight="1" x14ac:dyDescent="0.3"/>
    <row r="1435" ht="12" customHeight="1" x14ac:dyDescent="0.3"/>
    <row r="1436" ht="12" customHeight="1" x14ac:dyDescent="0.3"/>
    <row r="1437" ht="12" customHeight="1" x14ac:dyDescent="0.3"/>
    <row r="1438" ht="12" customHeight="1" x14ac:dyDescent="0.3"/>
    <row r="1439" ht="12" customHeight="1" x14ac:dyDescent="0.3"/>
    <row r="1440" ht="12" customHeight="1" x14ac:dyDescent="0.3"/>
    <row r="1441" ht="12" customHeight="1" x14ac:dyDescent="0.3"/>
    <row r="1442" ht="12" customHeight="1" x14ac:dyDescent="0.3"/>
    <row r="1443" ht="12" customHeight="1" x14ac:dyDescent="0.3"/>
    <row r="1444" ht="12" customHeight="1" x14ac:dyDescent="0.3"/>
    <row r="1445" ht="12" customHeight="1" x14ac:dyDescent="0.3"/>
    <row r="1446" ht="12" customHeight="1" x14ac:dyDescent="0.3"/>
    <row r="1447" ht="12" customHeight="1" x14ac:dyDescent="0.3"/>
    <row r="1448" ht="12" customHeight="1" x14ac:dyDescent="0.3"/>
    <row r="1449" ht="12" customHeight="1" x14ac:dyDescent="0.3"/>
    <row r="1450" ht="12" customHeight="1" x14ac:dyDescent="0.3"/>
    <row r="1451" ht="12" customHeight="1" x14ac:dyDescent="0.3"/>
    <row r="1452" ht="12" customHeight="1" x14ac:dyDescent="0.3"/>
    <row r="1453" ht="12" customHeight="1" x14ac:dyDescent="0.3"/>
    <row r="1454" ht="12" customHeight="1" x14ac:dyDescent="0.3"/>
    <row r="1455" ht="12" customHeight="1" x14ac:dyDescent="0.3"/>
    <row r="1456" ht="12" customHeight="1" x14ac:dyDescent="0.3"/>
    <row r="1457" ht="12" customHeight="1" x14ac:dyDescent="0.3"/>
    <row r="1458" ht="12" customHeight="1" x14ac:dyDescent="0.3"/>
    <row r="1459" ht="12" customHeight="1" x14ac:dyDescent="0.3"/>
    <row r="1460" ht="12" customHeight="1" x14ac:dyDescent="0.3"/>
    <row r="1461" ht="12" customHeight="1" x14ac:dyDescent="0.3"/>
    <row r="1462" ht="12" customHeight="1" x14ac:dyDescent="0.3"/>
    <row r="1463" ht="12" customHeight="1" x14ac:dyDescent="0.3"/>
    <row r="1464" ht="12" customHeight="1" x14ac:dyDescent="0.3"/>
    <row r="1465" ht="12" customHeight="1" x14ac:dyDescent="0.3"/>
    <row r="1466" ht="12" customHeight="1" x14ac:dyDescent="0.3"/>
    <row r="1467" ht="12" customHeight="1" x14ac:dyDescent="0.3"/>
    <row r="1468" ht="12" customHeight="1" x14ac:dyDescent="0.3"/>
    <row r="1469" ht="12" customHeight="1" x14ac:dyDescent="0.3"/>
    <row r="1470" ht="12" customHeight="1" x14ac:dyDescent="0.3"/>
    <row r="1471" ht="12" customHeight="1" x14ac:dyDescent="0.3"/>
    <row r="1472" ht="12" customHeight="1" x14ac:dyDescent="0.3"/>
    <row r="1473" ht="12" customHeight="1" x14ac:dyDescent="0.3"/>
    <row r="1474" ht="12" customHeight="1" x14ac:dyDescent="0.3"/>
    <row r="1475" ht="12" customHeight="1" x14ac:dyDescent="0.3"/>
    <row r="1476" ht="12" customHeight="1" x14ac:dyDescent="0.3"/>
    <row r="1477" ht="12" customHeight="1" x14ac:dyDescent="0.3"/>
    <row r="1478" ht="12" customHeight="1" x14ac:dyDescent="0.3"/>
    <row r="1479" ht="12" customHeight="1" x14ac:dyDescent="0.3"/>
    <row r="1480" ht="12" customHeight="1" x14ac:dyDescent="0.3"/>
    <row r="1481" ht="12" customHeight="1" x14ac:dyDescent="0.3"/>
    <row r="1482" ht="12" customHeight="1" x14ac:dyDescent="0.3"/>
    <row r="1483" ht="12" customHeight="1" x14ac:dyDescent="0.3"/>
    <row r="1484" ht="12" customHeight="1" x14ac:dyDescent="0.3"/>
    <row r="1485" ht="12" customHeight="1" x14ac:dyDescent="0.3"/>
    <row r="1486" ht="12" customHeight="1" x14ac:dyDescent="0.3"/>
    <row r="1487" ht="12" customHeight="1" x14ac:dyDescent="0.3"/>
    <row r="1488" ht="12" customHeight="1" x14ac:dyDescent="0.3"/>
    <row r="1489" ht="12" customHeight="1" x14ac:dyDescent="0.3"/>
    <row r="1490" ht="12" customHeight="1" x14ac:dyDescent="0.3"/>
    <row r="1491" ht="12" customHeight="1" x14ac:dyDescent="0.3"/>
    <row r="1492" ht="12" customHeight="1" x14ac:dyDescent="0.3"/>
    <row r="1493" ht="12" customHeight="1" x14ac:dyDescent="0.3"/>
    <row r="1494" ht="12" customHeight="1" x14ac:dyDescent="0.3"/>
    <row r="1495" ht="12" customHeight="1" x14ac:dyDescent="0.3"/>
    <row r="1496" ht="12" customHeight="1" x14ac:dyDescent="0.3"/>
    <row r="1497" ht="12" customHeight="1" x14ac:dyDescent="0.3"/>
    <row r="1498" ht="12" customHeight="1" x14ac:dyDescent="0.3"/>
    <row r="1499" ht="12" customHeight="1" x14ac:dyDescent="0.3"/>
    <row r="1500" ht="12" customHeight="1" x14ac:dyDescent="0.3"/>
    <row r="1501" ht="12" customHeight="1" x14ac:dyDescent="0.3"/>
    <row r="1502" ht="12" customHeight="1" x14ac:dyDescent="0.3"/>
    <row r="1503" ht="12" customHeight="1" x14ac:dyDescent="0.3"/>
    <row r="1504" ht="12" customHeight="1" x14ac:dyDescent="0.3"/>
    <row r="1505" ht="12" customHeight="1" x14ac:dyDescent="0.3"/>
    <row r="1506" ht="12" customHeight="1" x14ac:dyDescent="0.3"/>
    <row r="1507" ht="12" customHeight="1" x14ac:dyDescent="0.3"/>
    <row r="1508" ht="12" customHeight="1" x14ac:dyDescent="0.3"/>
    <row r="1509" ht="12" customHeight="1" x14ac:dyDescent="0.3"/>
    <row r="1510" ht="12" customHeight="1" x14ac:dyDescent="0.3"/>
    <row r="1511" ht="12" customHeight="1" x14ac:dyDescent="0.3"/>
    <row r="1512" ht="12" customHeight="1" x14ac:dyDescent="0.3"/>
    <row r="1513" ht="12" customHeight="1" x14ac:dyDescent="0.3"/>
    <row r="1514" ht="12" customHeight="1" x14ac:dyDescent="0.3"/>
    <row r="1515" ht="12" customHeight="1" x14ac:dyDescent="0.3"/>
    <row r="1516" ht="12" customHeight="1" x14ac:dyDescent="0.3"/>
    <row r="1517" ht="12" customHeight="1" x14ac:dyDescent="0.3"/>
    <row r="1518" ht="12" customHeight="1" x14ac:dyDescent="0.3"/>
    <row r="1519" ht="12" customHeight="1" x14ac:dyDescent="0.3"/>
    <row r="1520" ht="12" customHeight="1" x14ac:dyDescent="0.3"/>
    <row r="1521" ht="12" customHeight="1" x14ac:dyDescent="0.3"/>
    <row r="1522" ht="12" customHeight="1" x14ac:dyDescent="0.3"/>
    <row r="1523" ht="12" customHeight="1" x14ac:dyDescent="0.3"/>
    <row r="1524" ht="12" customHeight="1" x14ac:dyDescent="0.3"/>
    <row r="1525" ht="12" customHeight="1" x14ac:dyDescent="0.3"/>
    <row r="1526" ht="12" customHeight="1" x14ac:dyDescent="0.3"/>
    <row r="1527" ht="12" customHeight="1" x14ac:dyDescent="0.3"/>
    <row r="1528" ht="12" customHeight="1" x14ac:dyDescent="0.3"/>
    <row r="1529" ht="12" customHeight="1" x14ac:dyDescent="0.3"/>
    <row r="1530" ht="12" customHeight="1" x14ac:dyDescent="0.3"/>
    <row r="1531" ht="12" customHeight="1" x14ac:dyDescent="0.3"/>
    <row r="1532" ht="12" customHeight="1" x14ac:dyDescent="0.3"/>
    <row r="1533" ht="12" customHeight="1" x14ac:dyDescent="0.3"/>
    <row r="1534" ht="12" customHeight="1" x14ac:dyDescent="0.3"/>
    <row r="1535" ht="12" customHeight="1" x14ac:dyDescent="0.3"/>
    <row r="1536" ht="12" customHeight="1" x14ac:dyDescent="0.3"/>
    <row r="1537" ht="12" customHeight="1" x14ac:dyDescent="0.3"/>
    <row r="1538" ht="12" customHeight="1" x14ac:dyDescent="0.3"/>
    <row r="1539" ht="12" customHeight="1" x14ac:dyDescent="0.3"/>
    <row r="1540" ht="12" customHeight="1" x14ac:dyDescent="0.3"/>
    <row r="1541" ht="12" customHeight="1" x14ac:dyDescent="0.3"/>
    <row r="1542" ht="12" customHeight="1" x14ac:dyDescent="0.3"/>
    <row r="1543" ht="12" customHeight="1" x14ac:dyDescent="0.3"/>
    <row r="1544" ht="12" customHeight="1" x14ac:dyDescent="0.3"/>
    <row r="1545" ht="12" customHeight="1" x14ac:dyDescent="0.3"/>
    <row r="1546" ht="12" customHeight="1" x14ac:dyDescent="0.3"/>
    <row r="1547" ht="12" customHeight="1" x14ac:dyDescent="0.3"/>
    <row r="1548" ht="12" customHeight="1" x14ac:dyDescent="0.3"/>
    <row r="1549" ht="12" customHeight="1" x14ac:dyDescent="0.3"/>
    <row r="1550" ht="12" customHeight="1" x14ac:dyDescent="0.3"/>
    <row r="1551" ht="12" customHeight="1" x14ac:dyDescent="0.3"/>
    <row r="1552" ht="12" customHeight="1" x14ac:dyDescent="0.3"/>
    <row r="1553" ht="12" customHeight="1" x14ac:dyDescent="0.3"/>
    <row r="1554" ht="12" customHeight="1" x14ac:dyDescent="0.3"/>
    <row r="1555" ht="12" customHeight="1" x14ac:dyDescent="0.3"/>
    <row r="1556" ht="12" customHeight="1" x14ac:dyDescent="0.3"/>
    <row r="1557" ht="12" customHeight="1" x14ac:dyDescent="0.3"/>
    <row r="1558" ht="12" customHeight="1" x14ac:dyDescent="0.3"/>
    <row r="1559" ht="12" customHeight="1" x14ac:dyDescent="0.3"/>
    <row r="1560" ht="12" customHeight="1" x14ac:dyDescent="0.3"/>
    <row r="1561" ht="12" customHeight="1" x14ac:dyDescent="0.3"/>
    <row r="1562" ht="12" customHeight="1" x14ac:dyDescent="0.3"/>
    <row r="1563" ht="12" customHeight="1" x14ac:dyDescent="0.3"/>
    <row r="1564" ht="12" customHeight="1" x14ac:dyDescent="0.3"/>
    <row r="1565" ht="12" customHeight="1" x14ac:dyDescent="0.3"/>
    <row r="1566" ht="12" customHeight="1" x14ac:dyDescent="0.3"/>
    <row r="1567" ht="12" customHeight="1" x14ac:dyDescent="0.3"/>
    <row r="1568" ht="12" customHeight="1" x14ac:dyDescent="0.3"/>
    <row r="1569" ht="12" customHeight="1" x14ac:dyDescent="0.3"/>
    <row r="1570" ht="12" customHeight="1" x14ac:dyDescent="0.3"/>
    <row r="1571" ht="12" customHeight="1" x14ac:dyDescent="0.3"/>
    <row r="1572" ht="12" customHeight="1" x14ac:dyDescent="0.3"/>
    <row r="1573" ht="12" customHeight="1" x14ac:dyDescent="0.3"/>
    <row r="1574" ht="12" customHeight="1" x14ac:dyDescent="0.3"/>
    <row r="1575" ht="12" customHeight="1" x14ac:dyDescent="0.3"/>
    <row r="1576" ht="12" customHeight="1" x14ac:dyDescent="0.3"/>
    <row r="1577" ht="12" customHeight="1" x14ac:dyDescent="0.3"/>
    <row r="1578" ht="12" customHeight="1" x14ac:dyDescent="0.3"/>
    <row r="1579" ht="12" customHeight="1" x14ac:dyDescent="0.3"/>
    <row r="1580" ht="12" customHeight="1" x14ac:dyDescent="0.3"/>
    <row r="1581" ht="12" customHeight="1" x14ac:dyDescent="0.3"/>
    <row r="1582" ht="12" customHeight="1" x14ac:dyDescent="0.3"/>
    <row r="1583" ht="12" customHeight="1" x14ac:dyDescent="0.3"/>
    <row r="1584" ht="12" customHeight="1" x14ac:dyDescent="0.3"/>
    <row r="1585" ht="12" customHeight="1" x14ac:dyDescent="0.3"/>
    <row r="1586" ht="12" customHeight="1" x14ac:dyDescent="0.3"/>
    <row r="1587" ht="12" customHeight="1" x14ac:dyDescent="0.3"/>
    <row r="1588" ht="12" customHeight="1" x14ac:dyDescent="0.3"/>
    <row r="1589" ht="12" customHeight="1" x14ac:dyDescent="0.3"/>
    <row r="1590" ht="12" customHeight="1" x14ac:dyDescent="0.3"/>
    <row r="1591" ht="12" customHeight="1" x14ac:dyDescent="0.3"/>
    <row r="1592" ht="12" customHeight="1" x14ac:dyDescent="0.3"/>
    <row r="1593" ht="12" customHeight="1" x14ac:dyDescent="0.3"/>
    <row r="1594" ht="12" customHeight="1" x14ac:dyDescent="0.3"/>
    <row r="1595" ht="12" customHeight="1" x14ac:dyDescent="0.3"/>
    <row r="1596" ht="12" customHeight="1" x14ac:dyDescent="0.3"/>
    <row r="1597" ht="12" customHeight="1" x14ac:dyDescent="0.3"/>
    <row r="1598" ht="12" customHeight="1" x14ac:dyDescent="0.3"/>
    <row r="1599" ht="12" customHeight="1" x14ac:dyDescent="0.3"/>
    <row r="1600" ht="12" customHeight="1" x14ac:dyDescent="0.3"/>
    <row r="1601" ht="12" customHeight="1" x14ac:dyDescent="0.3"/>
    <row r="1602" ht="12" customHeight="1" x14ac:dyDescent="0.3"/>
    <row r="1603" ht="12" customHeight="1" x14ac:dyDescent="0.3"/>
    <row r="1604" ht="12" customHeight="1" x14ac:dyDescent="0.3"/>
    <row r="1605" ht="12" customHeight="1" x14ac:dyDescent="0.3"/>
    <row r="1606" ht="12" customHeight="1" x14ac:dyDescent="0.3"/>
    <row r="1607" ht="12" customHeight="1" x14ac:dyDescent="0.3"/>
    <row r="1608" ht="12" customHeight="1" x14ac:dyDescent="0.3"/>
    <row r="1609" ht="12" customHeight="1" x14ac:dyDescent="0.3"/>
    <row r="1610" ht="12" customHeight="1" x14ac:dyDescent="0.3"/>
    <row r="1611" ht="12" customHeight="1" x14ac:dyDescent="0.3"/>
    <row r="1612" ht="12" customHeight="1" x14ac:dyDescent="0.3"/>
    <row r="1613" ht="12" customHeight="1" x14ac:dyDescent="0.3"/>
    <row r="1614" ht="12" customHeight="1" x14ac:dyDescent="0.3"/>
    <row r="1615" ht="12" customHeight="1" x14ac:dyDescent="0.3"/>
    <row r="1616" ht="12" customHeight="1" x14ac:dyDescent="0.3"/>
    <row r="1617" ht="12" customHeight="1" x14ac:dyDescent="0.3"/>
    <row r="1618" ht="12" customHeight="1" x14ac:dyDescent="0.3"/>
    <row r="1619" ht="12" customHeight="1" x14ac:dyDescent="0.3"/>
    <row r="1620" ht="12" customHeight="1" x14ac:dyDescent="0.3"/>
    <row r="1621" ht="12" customHeight="1" x14ac:dyDescent="0.3"/>
    <row r="1622" ht="12" customHeight="1" x14ac:dyDescent="0.3"/>
    <row r="1623" ht="12" customHeight="1" x14ac:dyDescent="0.3"/>
    <row r="1624" ht="12" customHeight="1" x14ac:dyDescent="0.3"/>
    <row r="1625" ht="12" customHeight="1" x14ac:dyDescent="0.3"/>
    <row r="1626" ht="12" customHeight="1" x14ac:dyDescent="0.3"/>
    <row r="1627" ht="12" customHeight="1" x14ac:dyDescent="0.3"/>
    <row r="1628" ht="12" customHeight="1" x14ac:dyDescent="0.3"/>
    <row r="1629" ht="12" customHeight="1" x14ac:dyDescent="0.3"/>
    <row r="1630" ht="12" customHeight="1" x14ac:dyDescent="0.3"/>
    <row r="1631" ht="12" customHeight="1" x14ac:dyDescent="0.3"/>
    <row r="1632" ht="12" customHeight="1" x14ac:dyDescent="0.3"/>
    <row r="1633" ht="12" customHeight="1" x14ac:dyDescent="0.3"/>
    <row r="1634" ht="12" customHeight="1" x14ac:dyDescent="0.3"/>
    <row r="1635" ht="12" customHeight="1" x14ac:dyDescent="0.3"/>
    <row r="1636" ht="12" customHeight="1" x14ac:dyDescent="0.3"/>
    <row r="1637" ht="12" customHeight="1" x14ac:dyDescent="0.3"/>
    <row r="1638" ht="12" customHeight="1" x14ac:dyDescent="0.3"/>
    <row r="1639" ht="12" customHeight="1" x14ac:dyDescent="0.3"/>
    <row r="1640" ht="12" customHeight="1" x14ac:dyDescent="0.3"/>
    <row r="1641" ht="12" customHeight="1" x14ac:dyDescent="0.3"/>
    <row r="1642" ht="12" customHeight="1" x14ac:dyDescent="0.3"/>
    <row r="1643" ht="12" customHeight="1" x14ac:dyDescent="0.3"/>
    <row r="1644" ht="12" customHeight="1" x14ac:dyDescent="0.3"/>
    <row r="1645" ht="12" customHeight="1" x14ac:dyDescent="0.3"/>
    <row r="1646" ht="12" customHeight="1" x14ac:dyDescent="0.3"/>
    <row r="1647" ht="12" customHeight="1" x14ac:dyDescent="0.3"/>
    <row r="1648" ht="12" customHeight="1" x14ac:dyDescent="0.3"/>
    <row r="1649" ht="12" customHeight="1" x14ac:dyDescent="0.3"/>
    <row r="1650" ht="12" customHeight="1" x14ac:dyDescent="0.3"/>
    <row r="1651" ht="12" customHeight="1" x14ac:dyDescent="0.3"/>
    <row r="1652" ht="12" customHeight="1" x14ac:dyDescent="0.3"/>
    <row r="1653" ht="12" customHeight="1" x14ac:dyDescent="0.3"/>
    <row r="1654" ht="12" customHeight="1" x14ac:dyDescent="0.3"/>
    <row r="1655" ht="12" customHeight="1" x14ac:dyDescent="0.3"/>
    <row r="1656" ht="12" customHeight="1" x14ac:dyDescent="0.3"/>
    <row r="1657" ht="12" customHeight="1" x14ac:dyDescent="0.3"/>
    <row r="1658" ht="12" customHeight="1" x14ac:dyDescent="0.3"/>
    <row r="1659" ht="12" customHeight="1" x14ac:dyDescent="0.3"/>
    <row r="1660" ht="12" customHeight="1" x14ac:dyDescent="0.3"/>
    <row r="1661" ht="12" customHeight="1" x14ac:dyDescent="0.3"/>
    <row r="1662" ht="12" customHeight="1" x14ac:dyDescent="0.3"/>
    <row r="1663" ht="12" customHeight="1" x14ac:dyDescent="0.3"/>
    <row r="1664" ht="12" customHeight="1" x14ac:dyDescent="0.3"/>
    <row r="1665" ht="12" customHeight="1" x14ac:dyDescent="0.3"/>
    <row r="1666" ht="12" customHeight="1" x14ac:dyDescent="0.3"/>
    <row r="1667" ht="12" customHeight="1" x14ac:dyDescent="0.3"/>
    <row r="1668" ht="12" customHeight="1" x14ac:dyDescent="0.3"/>
    <row r="1669" ht="12" customHeight="1" x14ac:dyDescent="0.3"/>
    <row r="1670" ht="12" customHeight="1" x14ac:dyDescent="0.3"/>
    <row r="1671" ht="12" customHeight="1" x14ac:dyDescent="0.3"/>
    <row r="1672" ht="12" customHeight="1" x14ac:dyDescent="0.3"/>
    <row r="1673" ht="12" customHeight="1" x14ac:dyDescent="0.3"/>
    <row r="1674" ht="12" customHeight="1" x14ac:dyDescent="0.3"/>
    <row r="1675" ht="12" customHeight="1" x14ac:dyDescent="0.3"/>
    <row r="1676" ht="12" customHeight="1" x14ac:dyDescent="0.3"/>
    <row r="1677" ht="12" customHeight="1" x14ac:dyDescent="0.3"/>
    <row r="1678" ht="12" customHeight="1" x14ac:dyDescent="0.3"/>
    <row r="1679" ht="12" customHeight="1" x14ac:dyDescent="0.3"/>
    <row r="1680" ht="12" customHeight="1" x14ac:dyDescent="0.3"/>
    <row r="1681" ht="12" customHeight="1" x14ac:dyDescent="0.3"/>
    <row r="1682" ht="12" customHeight="1" x14ac:dyDescent="0.3"/>
    <row r="1683" ht="12" customHeight="1" x14ac:dyDescent="0.3"/>
    <row r="1684" ht="12" customHeight="1" x14ac:dyDescent="0.3"/>
    <row r="1685" ht="12" customHeight="1" x14ac:dyDescent="0.3"/>
    <row r="1686" ht="12" customHeight="1" x14ac:dyDescent="0.3"/>
    <row r="1687" ht="12" customHeight="1" x14ac:dyDescent="0.3"/>
    <row r="1688" ht="12" customHeight="1" x14ac:dyDescent="0.3"/>
    <row r="1689" ht="12" customHeight="1" x14ac:dyDescent="0.3"/>
    <row r="1690" ht="12" customHeight="1" x14ac:dyDescent="0.3"/>
    <row r="1691" ht="12" customHeight="1" x14ac:dyDescent="0.3"/>
    <row r="1692" ht="12" customHeight="1" x14ac:dyDescent="0.3"/>
    <row r="1693" ht="12" customHeight="1" x14ac:dyDescent="0.3"/>
    <row r="1694" ht="12" customHeight="1" x14ac:dyDescent="0.3"/>
    <row r="1695" ht="12" customHeight="1" x14ac:dyDescent="0.3"/>
    <row r="1696" ht="12" customHeight="1" x14ac:dyDescent="0.3"/>
    <row r="1697" ht="12" customHeight="1" x14ac:dyDescent="0.3"/>
    <row r="1698" ht="12" customHeight="1" x14ac:dyDescent="0.3"/>
    <row r="1699" ht="12" customHeight="1" x14ac:dyDescent="0.3"/>
    <row r="1700" ht="12" customHeight="1" x14ac:dyDescent="0.3"/>
    <row r="1701" ht="12" customHeight="1" x14ac:dyDescent="0.3"/>
    <row r="1702" ht="12" customHeight="1" x14ac:dyDescent="0.3"/>
    <row r="1703" ht="12" customHeight="1" x14ac:dyDescent="0.3"/>
    <row r="1704" ht="12" customHeight="1" x14ac:dyDescent="0.3"/>
    <row r="1705" ht="12" customHeight="1" x14ac:dyDescent="0.3"/>
    <row r="1706" ht="12" customHeight="1" x14ac:dyDescent="0.3"/>
    <row r="1707" ht="12" customHeight="1" x14ac:dyDescent="0.3"/>
    <row r="1708" ht="12" customHeight="1" x14ac:dyDescent="0.3"/>
    <row r="1709" ht="12" customHeight="1" x14ac:dyDescent="0.3"/>
    <row r="1710" ht="12" customHeight="1" x14ac:dyDescent="0.3"/>
    <row r="1711" ht="12" customHeight="1" x14ac:dyDescent="0.3"/>
    <row r="1712" ht="12" customHeight="1" x14ac:dyDescent="0.3"/>
    <row r="1713" ht="12" customHeight="1" x14ac:dyDescent="0.3"/>
    <row r="1714" ht="12" customHeight="1" x14ac:dyDescent="0.3"/>
    <row r="1715" ht="12" customHeight="1" x14ac:dyDescent="0.3"/>
    <row r="1716" ht="12" customHeight="1" x14ac:dyDescent="0.3"/>
    <row r="1717" ht="12" customHeight="1" x14ac:dyDescent="0.3"/>
    <row r="1718" ht="12" customHeight="1" x14ac:dyDescent="0.3"/>
    <row r="1719" ht="12" customHeight="1" x14ac:dyDescent="0.3"/>
    <row r="1720" ht="12" customHeight="1" x14ac:dyDescent="0.3"/>
    <row r="1721" ht="12" customHeight="1" x14ac:dyDescent="0.3"/>
    <row r="1722" ht="12" customHeight="1" x14ac:dyDescent="0.3"/>
    <row r="1723" ht="12" customHeight="1" x14ac:dyDescent="0.3"/>
    <row r="1724" ht="12" customHeight="1" x14ac:dyDescent="0.3"/>
    <row r="1725" ht="12" customHeight="1" x14ac:dyDescent="0.3"/>
    <row r="1726" ht="12" customHeight="1" x14ac:dyDescent="0.3"/>
    <row r="1727" ht="12" customHeight="1" x14ac:dyDescent="0.3"/>
    <row r="1728" ht="12" customHeight="1" x14ac:dyDescent="0.3"/>
    <row r="1729" ht="12" customHeight="1" x14ac:dyDescent="0.3"/>
    <row r="1730" ht="12" customHeight="1" x14ac:dyDescent="0.3"/>
    <row r="1731" ht="12" customHeight="1" x14ac:dyDescent="0.3"/>
    <row r="1732" ht="12" customHeight="1" x14ac:dyDescent="0.3"/>
    <row r="1733" ht="12" customHeight="1" x14ac:dyDescent="0.3"/>
    <row r="1734" ht="12" customHeight="1" x14ac:dyDescent="0.3"/>
    <row r="1735" ht="12" customHeight="1" x14ac:dyDescent="0.3"/>
    <row r="1736" ht="12" customHeight="1" x14ac:dyDescent="0.3"/>
    <row r="1737" ht="12" customHeight="1" x14ac:dyDescent="0.3"/>
    <row r="1738" ht="12" customHeight="1" x14ac:dyDescent="0.3"/>
    <row r="1739" ht="12" customHeight="1" x14ac:dyDescent="0.3"/>
    <row r="1740" ht="12" customHeight="1" x14ac:dyDescent="0.3"/>
    <row r="1741" ht="12" customHeight="1" x14ac:dyDescent="0.3"/>
    <row r="1742" ht="12" customHeight="1" x14ac:dyDescent="0.3"/>
    <row r="1743" ht="12" customHeight="1" x14ac:dyDescent="0.3"/>
    <row r="1744" ht="12" customHeight="1" x14ac:dyDescent="0.3"/>
    <row r="1745" ht="12" customHeight="1" x14ac:dyDescent="0.3"/>
    <row r="1746" ht="12" customHeight="1" x14ac:dyDescent="0.3"/>
    <row r="1747" ht="12" customHeight="1" x14ac:dyDescent="0.3"/>
    <row r="1748" ht="12" customHeight="1" x14ac:dyDescent="0.3"/>
    <row r="1749" ht="12" customHeight="1" x14ac:dyDescent="0.3"/>
    <row r="1750" ht="12" customHeight="1" x14ac:dyDescent="0.3"/>
    <row r="1751" ht="12" customHeight="1" x14ac:dyDescent="0.3"/>
    <row r="1752" ht="12" customHeight="1" x14ac:dyDescent="0.3"/>
    <row r="1753" ht="12" customHeight="1" x14ac:dyDescent="0.3"/>
    <row r="1754" ht="12" customHeight="1" x14ac:dyDescent="0.3"/>
    <row r="1755" ht="12" customHeight="1" x14ac:dyDescent="0.3"/>
    <row r="1756" ht="12" customHeight="1" x14ac:dyDescent="0.3"/>
    <row r="1757" ht="12" customHeight="1" x14ac:dyDescent="0.3"/>
    <row r="1758" ht="12" customHeight="1" x14ac:dyDescent="0.3"/>
    <row r="1759" ht="12" customHeight="1" x14ac:dyDescent="0.3"/>
    <row r="1760" ht="12" customHeight="1" x14ac:dyDescent="0.3"/>
    <row r="1761" ht="12" customHeight="1" x14ac:dyDescent="0.3"/>
    <row r="1762" ht="12" customHeight="1" x14ac:dyDescent="0.3"/>
    <row r="1763" ht="12" customHeight="1" x14ac:dyDescent="0.3"/>
    <row r="1764" ht="12" customHeight="1" x14ac:dyDescent="0.3"/>
    <row r="1765" ht="12" customHeight="1" x14ac:dyDescent="0.3"/>
    <row r="1766" ht="12" customHeight="1" x14ac:dyDescent="0.3"/>
    <row r="1767" ht="12" customHeight="1" x14ac:dyDescent="0.3"/>
    <row r="1768" ht="12" customHeight="1" x14ac:dyDescent="0.3"/>
    <row r="1769" ht="12" customHeight="1" x14ac:dyDescent="0.3"/>
    <row r="1770" ht="12" customHeight="1" x14ac:dyDescent="0.3"/>
    <row r="1771" ht="12" customHeight="1" x14ac:dyDescent="0.3"/>
    <row r="1772" ht="12" customHeight="1" x14ac:dyDescent="0.3"/>
    <row r="1773" ht="12" customHeight="1" x14ac:dyDescent="0.3"/>
    <row r="1774" ht="12" customHeight="1" x14ac:dyDescent="0.3"/>
    <row r="1775" ht="12" customHeight="1" x14ac:dyDescent="0.3"/>
    <row r="1776" ht="12" customHeight="1" x14ac:dyDescent="0.3"/>
    <row r="1777" ht="12" customHeight="1" x14ac:dyDescent="0.3"/>
    <row r="1778" ht="12" customHeight="1" x14ac:dyDescent="0.3"/>
    <row r="1779" ht="12" customHeight="1" x14ac:dyDescent="0.3"/>
    <row r="1780" ht="12" customHeight="1" x14ac:dyDescent="0.3"/>
    <row r="1781" ht="12" customHeight="1" x14ac:dyDescent="0.3"/>
    <row r="1782" ht="12" customHeight="1" x14ac:dyDescent="0.3"/>
    <row r="1783" ht="12" customHeight="1" x14ac:dyDescent="0.3"/>
    <row r="1784" ht="12" customHeight="1" x14ac:dyDescent="0.3"/>
    <row r="1785" ht="12" customHeight="1" x14ac:dyDescent="0.3"/>
    <row r="1786" ht="12" customHeight="1" x14ac:dyDescent="0.3"/>
    <row r="1787" ht="12" customHeight="1" x14ac:dyDescent="0.3"/>
    <row r="1788" ht="12" customHeight="1" x14ac:dyDescent="0.3"/>
    <row r="1789" ht="12" customHeight="1" x14ac:dyDescent="0.3"/>
    <row r="1790" ht="12" customHeight="1" x14ac:dyDescent="0.3"/>
    <row r="1791" ht="12" customHeight="1" x14ac:dyDescent="0.3"/>
    <row r="1792" ht="12" customHeight="1" x14ac:dyDescent="0.3"/>
    <row r="1793" ht="12" customHeight="1" x14ac:dyDescent="0.3"/>
    <row r="1794" ht="12" customHeight="1" x14ac:dyDescent="0.3"/>
    <row r="1795" ht="12" customHeight="1" x14ac:dyDescent="0.3"/>
    <row r="1796" ht="12" customHeight="1" x14ac:dyDescent="0.3"/>
    <row r="1797" ht="12" customHeight="1" x14ac:dyDescent="0.3"/>
    <row r="1798" ht="12" customHeight="1" x14ac:dyDescent="0.3"/>
    <row r="1799" ht="12" customHeight="1" x14ac:dyDescent="0.3"/>
    <row r="1800" ht="12" customHeight="1" x14ac:dyDescent="0.3"/>
    <row r="1801" ht="12" customHeight="1" x14ac:dyDescent="0.3"/>
    <row r="1802" ht="12" customHeight="1" x14ac:dyDescent="0.3"/>
    <row r="1803" ht="12" customHeight="1" x14ac:dyDescent="0.3"/>
    <row r="1804" ht="12" customHeight="1" x14ac:dyDescent="0.3"/>
    <row r="1805" ht="12" customHeight="1" x14ac:dyDescent="0.3"/>
    <row r="1806" ht="12" customHeight="1" x14ac:dyDescent="0.3"/>
    <row r="1807" ht="12" customHeight="1" x14ac:dyDescent="0.3"/>
    <row r="1808" ht="12" customHeight="1" x14ac:dyDescent="0.3"/>
    <row r="1809" ht="12" customHeight="1" x14ac:dyDescent="0.3"/>
    <row r="1810" ht="12" customHeight="1" x14ac:dyDescent="0.3"/>
    <row r="1811" ht="12" customHeight="1" x14ac:dyDescent="0.3"/>
    <row r="1812" ht="12" customHeight="1" x14ac:dyDescent="0.3"/>
    <row r="1813" ht="12" customHeight="1" x14ac:dyDescent="0.3"/>
    <row r="1814" ht="12" customHeight="1" x14ac:dyDescent="0.3"/>
    <row r="1815" ht="12" customHeight="1" x14ac:dyDescent="0.3"/>
    <row r="1816" ht="12" customHeight="1" x14ac:dyDescent="0.3"/>
    <row r="1817" ht="12" customHeight="1" x14ac:dyDescent="0.3"/>
    <row r="1818" ht="12" customHeight="1" x14ac:dyDescent="0.3"/>
    <row r="1819" ht="12" customHeight="1" x14ac:dyDescent="0.3"/>
    <row r="1820" ht="12" customHeight="1" x14ac:dyDescent="0.3"/>
    <row r="1821" ht="12" customHeight="1" x14ac:dyDescent="0.3"/>
    <row r="1822" ht="12" customHeight="1" x14ac:dyDescent="0.3"/>
    <row r="1823" ht="12" customHeight="1" x14ac:dyDescent="0.3"/>
    <row r="1824" ht="12" customHeight="1" x14ac:dyDescent="0.3"/>
    <row r="1825" ht="12" customHeight="1" x14ac:dyDescent="0.3"/>
    <row r="1826" ht="12" customHeight="1" x14ac:dyDescent="0.3"/>
    <row r="1827" ht="12" customHeight="1" x14ac:dyDescent="0.3"/>
    <row r="1828" ht="12" customHeight="1" x14ac:dyDescent="0.3"/>
    <row r="1829" ht="12" customHeight="1" x14ac:dyDescent="0.3"/>
    <row r="1830" ht="12" customHeight="1" x14ac:dyDescent="0.3"/>
    <row r="1831" ht="12" customHeight="1" x14ac:dyDescent="0.3"/>
    <row r="1832" ht="12" customHeight="1" x14ac:dyDescent="0.3"/>
    <row r="1833" ht="12" customHeight="1" x14ac:dyDescent="0.3"/>
    <row r="1834" ht="12" customHeight="1" x14ac:dyDescent="0.3"/>
    <row r="1835" ht="12" customHeight="1" x14ac:dyDescent="0.3"/>
    <row r="1836" ht="12" customHeight="1" x14ac:dyDescent="0.3"/>
    <row r="1837" ht="12" customHeight="1" x14ac:dyDescent="0.3"/>
    <row r="1838" ht="12" customHeight="1" x14ac:dyDescent="0.3"/>
    <row r="1839" ht="12" customHeight="1" x14ac:dyDescent="0.3"/>
    <row r="1840" ht="12" customHeight="1" x14ac:dyDescent="0.3"/>
    <row r="1841" ht="12" customHeight="1" x14ac:dyDescent="0.3"/>
    <row r="1842" ht="12" customHeight="1" x14ac:dyDescent="0.3"/>
    <row r="1843" ht="12" customHeight="1" x14ac:dyDescent="0.3"/>
    <row r="1844" ht="12" customHeight="1" x14ac:dyDescent="0.3"/>
    <row r="1845" ht="12" customHeight="1" x14ac:dyDescent="0.3"/>
    <row r="1846" ht="12" customHeight="1" x14ac:dyDescent="0.3"/>
    <row r="1847" ht="12" customHeight="1" x14ac:dyDescent="0.3"/>
    <row r="1848" ht="12" customHeight="1" x14ac:dyDescent="0.3"/>
    <row r="1849" ht="12" customHeight="1" x14ac:dyDescent="0.3"/>
    <row r="1850" ht="12" customHeight="1" x14ac:dyDescent="0.3"/>
    <row r="1851" ht="12" customHeight="1" x14ac:dyDescent="0.3"/>
    <row r="1852" ht="12" customHeight="1" x14ac:dyDescent="0.3"/>
    <row r="1853" ht="12" customHeight="1" x14ac:dyDescent="0.3"/>
    <row r="1854" ht="12" customHeight="1" x14ac:dyDescent="0.3"/>
    <row r="1855" ht="12" customHeight="1" x14ac:dyDescent="0.3"/>
    <row r="1856" ht="12" customHeight="1" x14ac:dyDescent="0.3"/>
    <row r="1857" ht="12" customHeight="1" x14ac:dyDescent="0.3"/>
    <row r="1858" ht="12" customHeight="1" x14ac:dyDescent="0.3"/>
    <row r="1859" ht="12" customHeight="1" x14ac:dyDescent="0.3"/>
    <row r="1860" ht="12" customHeight="1" x14ac:dyDescent="0.3"/>
    <row r="1861" ht="12" customHeight="1" x14ac:dyDescent="0.3"/>
    <row r="1862" ht="12" customHeight="1" x14ac:dyDescent="0.3"/>
    <row r="1863" ht="12" customHeight="1" x14ac:dyDescent="0.3"/>
    <row r="1864" ht="12" customHeight="1" x14ac:dyDescent="0.3"/>
    <row r="1865" ht="12" customHeight="1" x14ac:dyDescent="0.3"/>
    <row r="1866" ht="12" customHeight="1" x14ac:dyDescent="0.3"/>
    <row r="1867" ht="12" customHeight="1" x14ac:dyDescent="0.3"/>
    <row r="1868" ht="12" customHeight="1" x14ac:dyDescent="0.3"/>
  </sheetData>
  <mergeCells count="45">
    <mergeCell ref="U4:W4"/>
    <mergeCell ref="BZ4:CB4"/>
    <mergeCell ref="AA4:AC4"/>
    <mergeCell ref="BH4:BJ4"/>
    <mergeCell ref="AJ4:AL4"/>
    <mergeCell ref="AV4:AX4"/>
    <mergeCell ref="CU4:CW4"/>
    <mergeCell ref="CO4:CQ4"/>
    <mergeCell ref="BT4:BV4"/>
    <mergeCell ref="CR4:CT4"/>
    <mergeCell ref="AY4:BA4"/>
    <mergeCell ref="BN4:BP4"/>
    <mergeCell ref="BK4:BM4"/>
    <mergeCell ref="CX4:CZ4"/>
    <mergeCell ref="DM4:DO4"/>
    <mergeCell ref="A4:B4"/>
    <mergeCell ref="C2:L2"/>
    <mergeCell ref="C3:K3"/>
    <mergeCell ref="AG4:AI4"/>
    <mergeCell ref="F4:H4"/>
    <mergeCell ref="DG4:DI4"/>
    <mergeCell ref="AM4:AO4"/>
    <mergeCell ref="CI4:CK4"/>
    <mergeCell ref="L4:N4"/>
    <mergeCell ref="CC4:CE4"/>
    <mergeCell ref="DD4:DF4"/>
    <mergeCell ref="O4:Q4"/>
    <mergeCell ref="CL4:CN4"/>
    <mergeCell ref="AD4:AF4"/>
    <mergeCell ref="DV4:DX4"/>
    <mergeCell ref="C4:E4"/>
    <mergeCell ref="R4:T4"/>
    <mergeCell ref="DJ4:DL4"/>
    <mergeCell ref="DS4:DU4"/>
    <mergeCell ref="I4:K4"/>
    <mergeCell ref="X4:Z4"/>
    <mergeCell ref="AP4:AR4"/>
    <mergeCell ref="AS4:AU4"/>
    <mergeCell ref="BB4:BD4"/>
    <mergeCell ref="BE4:BG4"/>
    <mergeCell ref="BQ4:BS4"/>
    <mergeCell ref="DP4:DR4"/>
    <mergeCell ref="BW4:BY4"/>
    <mergeCell ref="CF4:CH4"/>
    <mergeCell ref="DA4:DC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Imports 1512.11.90</vt:lpstr>
      <vt:lpstr>Exports 1512.11.90</vt:lpstr>
      <vt:lpstr>'Exports 1512.11.90'!Print_Area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2025-06-03T12:09:34Z</dcterms:modified>
</cp:coreProperties>
</file>